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25320" yWindow="-585" windowWidth="25440" windowHeight="153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W38" i="10"/>
  <c r="BW39" i="10" s="1"/>
  <c r="BW40" i="10" s="1"/>
  <c r="BE38" i="10"/>
  <c r="AM38" i="10"/>
  <c r="U38" i="10"/>
  <c r="C38" i="10"/>
  <c r="CO37" i="10"/>
  <c r="BW37" i="10"/>
  <c r="BE37" i="10"/>
  <c r="AM37" i="10"/>
  <c r="U37" i="10"/>
  <c r="C37" i="10"/>
  <c r="CO36" i="10"/>
  <c r="BW36" i="10"/>
  <c r="BE36" i="10"/>
  <c r="AM36" i="10"/>
  <c r="C36" i="10"/>
  <c r="CO35" i="10"/>
  <c r="BW35" i="10"/>
  <c r="BE35" i="10"/>
  <c r="C35" i="10"/>
  <c r="CO34" i="10"/>
  <c r="BW34" i="10"/>
  <c r="BE34" i="10"/>
  <c r="U34" i="10"/>
  <c r="U35" i="10" s="1"/>
  <c r="U36" i="10" s="1"/>
  <c r="C34" i="10"/>
  <c r="AM34" i="10" s="1"/>
  <c r="AM35"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<sst xmlns="http://schemas.openxmlformats.org/spreadsheetml/2006/main" count="1128" uniqueCount="606">
  <si>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</si>
  <si>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</si>
  <si>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</si>
  <si>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</si>
  <si>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</si>
  <si>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</si>
  <si>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</si>
  <si>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</si>
  <si>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</si>
  <si>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</si>
  <si>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</si>
  <si>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</si>
  <si>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</si>
  <si>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</si>
  <si>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</si>
  <si>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</si>
  <si>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</si>
  <si>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</si>
  <si>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</si>
  <si>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</si>
  <si>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</si>
  <si>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</si>
  <si>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</si>
  <si>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</si>
  <si>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</si>
  <si>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</si>
  <si>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</si>
  <si>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</si>
  <si>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</si>
  <si>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</si>
  <si>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</si>
  <si>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</si>
  <si>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</si>
  <si>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</si>
  <si>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</si>
  <si>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</si>
  <si>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</si>
  <si>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</si>
  <si>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</si>
  <si>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</si>
  <si>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</si>
  <si>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</si>
  <si>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</si>
  <si>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</si>
  <si>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</si>
  <si>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</si>
  <si>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</si>
  <si>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</si>
  <si>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</si>
  <si>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</si>
  <si>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</si>
  <si>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</si>
  <si>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</si>
  <si>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</si>
  <si>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</si>
  <si>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</si>
  <si>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</si>
  <si>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</si>
  <si>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</si>
  <si>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</si>
  <si>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</si>
  <si>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</si>
  <si>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</si>
  <si>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</si>
  <si>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</si>
  <si>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</si>
  <si>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</si>
  <si>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</si>
  <si>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</si>
  <si>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</si>
  <si>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</si>
  <si>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</si>
  <si>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</si>
  <si>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</si>
  <si>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</si>
  <si>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</si>
  <si>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</si>
  <si>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</si>
  <si>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</si>
  <si>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</si>
  <si>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</si>
  <si>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</si>
  <si>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</si>
  <si>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</si>
  <si>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</si>
  <si>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</si>
  <si>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</si>
  <si>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</si>
  <si>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</si>
  <si>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</si>
  <si>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</si>
  <si>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</si>
  <si>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</si>
  <si>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</si>
  <si>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</si>
  <si>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</si>
  <si>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</si>
  <si>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</si>
  <si>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</si>
  <si>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</si>
  <si>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</si>
  <si>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</si>
  <si>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</si>
  <si>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</si>
  <si>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</si>
  <si>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</si>
  <si>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</si>
  <si>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</si>
  <si>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</si>
  <si>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</si>
  <si>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</si>
  <si>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</si>
  <si>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</si>
  <si>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</si>
  <si>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</si>
  <si>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</si>
  <si>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</si>
  <si>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</si>
  <si>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</si>
  <si>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</si>
  <si>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</si>
  <si>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</si>
  <si>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</si>
  <si>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</si>
  <si>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</si>
  <si>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</si>
  <si>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</si>
  <si>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</si>
  <si>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</si>
  <si>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</si>
  <si>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</si>
  <si>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</si>
  <si>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</si>
  <si>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</si>
  <si>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</si>
  <si>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</si>
  <si>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</si>
  <si>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</si>
  <si>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</si>
  <si>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</si>
  <si>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</si>
  <si>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</si>
  <si>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</si>
  <si>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</si>
  <si>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</si>
  <si>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</si>
  <si>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</si>
  <si>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</si>
  <si>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</si>
  <si>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</si>
  <si>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</si>
  <si>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</si>
  <si>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</si>
  <si>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</si>
  <si>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</si>
  <si>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</si>
  <si>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</si>
  <si>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</si>
  <si>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</si>
  <si>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</si>
  <si>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</si>
  <si>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</si>
  <si>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</si>
  <si>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</si>
  <si>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</si>
  <si>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</si>
  <si>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</si>
  <si>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</si>
  <si>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</si>
  <si>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</si>
  <si>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</si>
  <si>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</si>
  <si>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</si>
  <si>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</si>
  <si>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</si>
  <si>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</si>
  <si>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</si>
  <si>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</si>
  <si>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</si>
  <si>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</si>
  <si>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</si>
  <si>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</si>
  <si>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</si>
  <si>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</si>
  <si>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</si>
  <si>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</si>
  <si>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</si>
  <si>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</si>
  <si>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</si>
  <si>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</si>
  <si>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</si>
  <si>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</si>
  <si>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</si>
  <si>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</si>
  <si>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</si>
  <si>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</si>
  <si>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</si>
  <si>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</si>
  <si>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</si>
  <si>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</si>
  <si>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</si>
  <si>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</si>
  <si>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</si>
  <si>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</si>
  <si>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</si>
  <si>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</si>
  <si>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</si>
  <si>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</si>
  <si>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</si>
  <si>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</si>
  <si>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</si>
  <si>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</si>
  <si>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</si>
  <si>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</si>
  <si>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大阪府阪南市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</si>
  <si>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</si>
  <si>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</si>
  <si>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</si>
  <si>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</si>
  <si>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</si>
  <si>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</si>
  <si>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</si>
  <si>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</si>
  <si>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</si>
  <si>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</si>
  <si>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</si>
  <si>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</si>
  <si>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</si>
  <si>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</si>
  <si>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</si>
  <si>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</si>
  <si>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</si>
  <si>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</si>
  <si>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</si>
  <si>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</si>
  <si>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</si>
  <si>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</si>
  <si>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</si>
  <si>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</si>
  <si>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</si>
  <si>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</si>
  <si>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</si>
  <si>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</si>
  <si>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</si>
  <si>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</si>
  <si>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</si>
  <si>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</si>
  <si>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</si>
  <si>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</si>
  <si>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</si>
  <si>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</si>
  <si>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</si>
  <si>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</si>
  <si>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</si>
  <si>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</si>
  <si>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</si>
  <si>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</si>
  <si>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</si>
  <si>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</si>
  <si>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</si>
  <si>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</si>
  <si>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</si>
  <si>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</si>
  <si>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</si>
  <si>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</si>
  <si>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</si>
  <si>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</si>
  <si>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</si>
  <si>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</si>
  <si>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</si>
  <si>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</si>
  <si>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</si>
  <si>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</si>
  <si>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</si>
  <si>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</si>
  <si>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</si>
  <si>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</si>
  <si>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</si>
  <si>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</si>
  <si>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</si>
  <si>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</si>
  <si>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</si>
  <si>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</si>
  <si>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</si>
  <si>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</si>
  <si>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</si>
  <si>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</si>
  <si>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</si>
  <si>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</si>
  <si>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</si>
  <si>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</si>
  <si>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</si>
  <si>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</si>
  <si>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</si>
  <si>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</si>
  <si>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</si>
  <si>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</si>
  <si>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</si>
  <si>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</si>
  <si>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</si>
  <si>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</si>
  <si>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</si>
  <si>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</si>
  <si>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</si>
  <si>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</si>
  <si>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</si>
  <si>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</si>
  <si>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</si>
  <si>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</si>
  <si>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</si>
  <si>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</si>
  <si>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</si>
  <si>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</si>
  <si>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</si>
  <si>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</si>
  <si>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</si>
  <si>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</si>
  <si>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</si>
  <si>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</si>
  <si>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</si>
  <si>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</si>
  <si>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</si>
  <si>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</si>
  <si>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</si>
  <si>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</si>
  <si>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</si>
  <si>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</si>
  <si>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</si>
  <si>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</si>
  <si>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</si>
  <si>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</si>
  <si>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</si>
  <si>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</si>
  <si>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</si>
  <si>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</si>
  <si>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</si>
  <si>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</si>
  <si>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</si>
  <si>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</si>
  <si>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</si>
  <si>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</si>
  <si>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</si>
  <si>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</si>
  <si>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</si>
  <si>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</si>
  <si>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</si>
  <si>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</si>
  <si>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</si>
  <si>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</si>
  <si>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</si>
  <si>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</si>
  <si>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</si>
  <si>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</si>
  <si>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</si>
  <si>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</si>
  <si>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</si>
  <si>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</si>
  <si>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</si>
  <si>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</si>
  <si>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</si>
  <si>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</si>
  <si>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</si>
  <si>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</si>
  <si>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</si>
  <si>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</si>
  <si>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</si>
  <si>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</si>
  <si>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</si>
  <si>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</si>
  <si>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</si>
  <si>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</si>
  <si>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大阪府阪南市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</si>
  <si>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</si>
  <si>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</si>
  <si>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</si>
  <si>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</si>
  <si>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</si>
  <si>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</si>
  <si>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</si>
  <si>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</si>
  <si>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</si>
  <si>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</si>
  <si>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</si>
  <si>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</si>
  <si>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</si>
  <si>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</si>
  <si>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</si>
  <si>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</si>
  <si>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</si>
  <si>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</si>
  <si>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</si>
  <si>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</si>
  <si>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</si>
  <si>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</si>
  <si>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</si>
  <si>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</si>
  <si>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</si>
  <si>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</si>
  <si>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</si>
  <si>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</si>
  <si>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</si>
  <si>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</si>
  <si>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</si>
  <si>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</si>
  <si>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</si>
  <si>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</si>
  <si>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</si>
  <si>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</si>
  <si>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</si>
  <si>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</si>
  <si>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</si>
  <si>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</si>
  <si>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</si>
  <si>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</si>
  <si>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</si>
  <si>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</si>
  <si>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</si>
  <si>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</si>
  <si>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</si>
  <si>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</si>
  <si>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</si>
  <si>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</si>
  <si>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</si>
  <si>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</si>
  <si>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</si>
  <si>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</si>
  <si>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</si>
  <si>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</si>
  <si>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</si>
  <si>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</si>
  <si>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</si>
  <si>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</si>
  <si>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</si>
  <si>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</si>
  <si>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</si>
  <si>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</si>
  <si>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</si>
  <si>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</si>
  <si>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</si>
  <si>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</si>
  <si>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</si>
  <si>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</si>
  <si>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</si>
  <si>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</si>
  <si>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</si>
  <si>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</si>
  <si>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</si>
  <si>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</si>
  <si>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</si>
  <si>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</si>
  <si>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</si>
  <si>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</si>
  <si>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</si>
  <si>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</si>
  <si>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</si>
  <si>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</si>
  <si>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</si>
  <si>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</si>
  <si>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</si>
  <si>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</si>
  <si>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</si>
  <si>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</si>
  <si>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</si>
  <si>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</si>
  <si>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</si>
  <si>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</si>
  <si>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</si>
  <si>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</si>
  <si>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</si>
  <si>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</si>
  <si>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</si>
  <si>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</si>
  <si>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</si>
  <si>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</si>
  <si>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</si>
  <si>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</si>
  <si>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</si>
  <si>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</si>
  <si>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</si>
  <si>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</si>
  <si>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</si>
  <si>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</si>
  <si>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</si>
  <si>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</si>
  <si>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</si>
  <si>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</si>
  <si>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</si>
  <si>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</si>
  <si>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</si>
  <si>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</si>
  <si>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</si>
  <si>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</si>
  <si>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</si>
  <si>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</si>
  <si>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</si>
  <si>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</si>
  <si>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</si>
  <si>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</si>
  <si>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</si>
  <si>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</si>
  <si>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</si>
  <si>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</si>
  <si>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</si>
  <si>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</si>
  <si>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</si>
  <si>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</si>
  <si>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</si>
  <si>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</si>
  <si>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</si>
  <si>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</si>
  <si>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</si>
  <si>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</si>
  <si>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</si>
  <si>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</si>
  <si>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</si>
  <si>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</si>
  <si>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</si>
  <si>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</si>
  <si>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</si>
  <si>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</si>
  <si>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</si>
  <si>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</si>
  <si>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</si>
  <si>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</si>
  <si>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</si>
  <si>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</si>
  <si>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</si>
  <si>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</si>
  <si>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</si>
  <si>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</si>
  <si>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</si>
  <si>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</si>
  <si>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</si>
  <si>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</si>
  <si>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</si>
  <si>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</si>
  <si>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</si>
  <si>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</si>
  <si>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</si>
  <si>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</si>
  <si>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</si>
  <si>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</si>
  <si>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</si>
  <si>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</si>
  <si>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</si>
  <si>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</si>
  <si>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</si>
  <si>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</si>
  <si>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</si>
  <si>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</si>
  <si>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</si>
  <si>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</si>
  <si>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</si>
  <si>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</si>
  <si>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</si>
  <si>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</si>
  <si>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</si>
  <si>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</si>
  <si>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</si>
  <si>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</si>
  <si>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</si>
  <si>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2.77</t>
  </si>
  <si>
    <t>▲ 4.10</t>
  </si>
  <si>
    <t>▲ 0.46</t>
  </si>
  <si>
    <t>▲ 1.84</t>
  </si>
  <si>
    <t>一般会計</t>
  </si>
  <si>
    <t>介護保険特別会計</t>
  </si>
  <si>
    <t>病院事業会計</t>
  </si>
  <si>
    <t>下水道事業会計</t>
  </si>
  <si>
    <t>国民健康保険特別会計</t>
  </si>
  <si>
    <t>▲ 2.65</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</si>
  <si>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</si>
  <si>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</si>
  <si>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</si>
  <si>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</si>
  <si>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</si>
  <si>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</si>
  <si>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</si>
  <si>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</si>
  <si>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</si>
  <si>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</si>
  <si>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</si>
  <si>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</si>
  <si>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</si>
  <si>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</si>
  <si>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</si>
  <si>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公共公益施設整備基金</t>
  </si>
  <si>
    <t>ふるさとまちづくり応援基金</t>
    <phoneticPr fontId="5"/>
  </si>
  <si>
    <t>教育施設整備基金</t>
    <phoneticPr fontId="5"/>
  </si>
  <si>
    <t>森林環境譲与税基金</t>
    <phoneticPr fontId="5"/>
  </si>
  <si>
    <t>-</t>
    <phoneticPr fontId="2"/>
  </si>
  <si>
    <t>新型コロナウイルス感染症対策基金</t>
    <phoneticPr fontId="5"/>
  </si>
  <si>
    <t>大阪広域水道企業団（工業用水道事業会計）</t>
    <rPh sb="0" eb="2">
      <t>オオサカ</t>
    </rPh>
    <rPh sb="2" eb="9">
      <t>コウイキスイドウキギョウダン</t>
    </rPh>
    <rPh sb="10" eb="13">
      <t>コウギョウヨウ</t>
    </rPh>
    <rPh sb="13" eb="15">
      <t>スイドウ</t>
    </rPh>
    <rPh sb="15" eb="17">
      <t>ジギョウ</t>
    </rPh>
    <rPh sb="17" eb="19">
      <t>カイケイ</t>
    </rPh>
    <phoneticPr fontId="2"/>
  </si>
  <si>
    <t>大阪広域水道企業団（水道事業会計）</t>
    <rPh sb="0" eb="2">
      <t>オオサカ</t>
    </rPh>
    <rPh sb="2" eb="9">
      <t>コウイキスイドウキギョウダン</t>
    </rPh>
    <rPh sb="10" eb="12">
      <t>スイドウ</t>
    </rPh>
    <rPh sb="12" eb="14">
      <t>ジギョウ</t>
    </rPh>
    <rPh sb="14" eb="16">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</si>
  <si>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</si>
  <si>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</si>
  <si>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</si>
  <si>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</si>
  <si>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</si>
  <si>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及び将来負担比率ともに類似団体と比較して高くなっている。実質公債費比率は令和元年度から横ばいであるが、これは、令和元年度に事業の中止に伴い、地方債を一括償還したことによるものであり、将来負担比率が低下傾向にあるため、実質公債費比率についても、今後は低下してくるものと想定される。</t>
    <rPh sb="99" eb="105">
      <t>ショウライフタンヒリツ</t>
    </rPh>
    <rPh sb="106" eb="110">
      <t>テイカケイコウ</t>
    </rPh>
    <rPh sb="116" eb="118">
      <t>ジッシツ</t>
    </rPh>
    <rPh sb="118" eb="123">
      <t>コウサイヒヒリツ</t>
    </rPh>
    <rPh sb="129" eb="131">
      <t>コンゴ</t>
    </rPh>
    <rPh sb="132" eb="134">
      <t>テイカ</t>
    </rPh>
    <rPh sb="141" eb="143">
      <t>ソウテイ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</si>
  <si>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</si>
  <si>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</si>
  <si>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</si>
  <si>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の新規発行を抑制してきた結果、将来負担比率が低下している。一方で、有形固定資産減価償却率は類似団体よりも高く、上昇傾向にあるが、主な要因としては、昭和40年～60年代に建設された公共施設が多く、各幼稚園や保育所、保健センターなど有形固定資産減価償却率86％以上になっていることが挙げられる。公共施設等総合管理計画に基づき、今後、老朽化対策に積極的に取り組んでいく。</t>
    <rPh sb="101" eb="102">
      <t>カク</t>
    </rPh>
    <rPh sb="102" eb="105">
      <t>ヨウチエン</t>
    </rPh>
    <rPh sb="106" eb="109">
      <t>ホイクショ</t>
    </rPh>
    <rPh sb="110" eb="112">
      <t>ホケン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</si>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</sst>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A91C-438A-941C-884E189130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32042</c:v>
                </c:pt>
                <c:pt idx="1">
                  <c:v>34296</c:v>
                </c:pt>
                <c:pt idx="2">
                  <c:v>20094</c:v>
                </c:pt>
                <c:pt idx="3">
                  <c:v>10309</c:v>
                </c:pt>
                <c:pt idx="4">
                  <c:v>10816</c:v>
                </c:pt>
              </c:numCache>
            </c:numRef>
          </c:val>
          <c:smooth val="0"/>
          <c:extLst>
            <c:ext xmlns:c16="http://schemas.microsoft.com/office/drawing/2014/chart" uri="{C3380CC4-5D6E-409C-BE32-E72D297353CC}">
              <c16:uniqueId val="{00000001-A91C-438A-941C-884E189130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2.61</c:v>
                </c:pt>
                <c:pt idx="1">
                  <c:v>2.46</c:v>
                </c:pt>
                <c:pt idx="2">
                  <c:v>2.41</c:v>
                </c:pt>
                <c:pt idx="3">
                  <c:v>2.4300000000000002</c:v>
                </c:pt>
                <c:pt idx="4">
                  <c:v>3.3</c:v>
                </c:pt>
              </c:numCache>
            </c:numRef>
          </c:val>
          <c:extLst>
            <c:ext xmlns:c16="http://schemas.microsoft.com/office/drawing/2014/chart" uri="{C3380CC4-5D6E-409C-BE32-E72D297353CC}">
              <c16:uniqueId val="{00000000-1131-4949-93F4-28FFB80F3B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13.04</c:v>
                </c:pt>
                <c:pt idx="1">
                  <c:v>8.91</c:v>
                </c:pt>
                <c:pt idx="2">
                  <c:v>8.4</c:v>
                </c:pt>
                <c:pt idx="3">
                  <c:v>6.52</c:v>
                </c:pt>
                <c:pt idx="4">
                  <c:v>6.33</c:v>
                </c:pt>
              </c:numCache>
            </c:numRef>
          </c:val>
          <c:extLst>
            <c:ext xmlns:c16="http://schemas.microsoft.com/office/drawing/2014/chart" uri="{C3380CC4-5D6E-409C-BE32-E72D297353CC}">
              <c16:uniqueId val="{00000001-1131-4949-93F4-28FFB80F3B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-2.77</c:v>
                </c:pt>
                <c:pt idx="1">
                  <c:v>-4.0999999999999996</c:v>
                </c:pt>
                <c:pt idx="2">
                  <c:v>-0.46</c:v>
                </c:pt>
                <c:pt idx="3">
                  <c:v>-1.84</c:v>
                </c:pt>
                <c:pt idx="4">
                  <c:v>0.89</c:v>
                </c:pt>
              </c:numCache>
            </c:numRef>
          </c:val>
          <c:smooth val="0"/>
          <c:extLst>
            <c:ext xmlns:c16="http://schemas.microsoft.com/office/drawing/2014/chart" uri="{C3380CC4-5D6E-409C-BE32-E72D297353CC}">
              <c16:uniqueId val="{00000002-1131-4949-93F4-28FFB80F3B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7.24</c:v>
                </c:pt>
                <c:pt idx="2">
                  <c:v>#N/A</c:v>
                </c:pt>
                <c:pt idx="3">
                  <c:v>5.32</c:v>
                </c:pt>
                <c:pt idx="4">
                  <c:v>#N/A</c:v>
                </c:pt>
                <c:pt idx="5">
                  <c:v>5.07</c:v>
                </c:pt>
                <c:pt idx="6">
                  <c:v>0</c:v>
                </c:pt>
                <c:pt idx="7">
                  <c:v>0</c:v>
                </c:pt>
                <c:pt idx="8">
                  <c:v>0</c:v>
                </c:pt>
                <c:pt idx="9">
                  <c:v>0</c:v>
                </c:pt>
              </c:numCache>
            </c:numRef>
          </c:val>
          <c:extLst>
            <c:ext xmlns:c16="http://schemas.microsoft.com/office/drawing/2014/chart" uri="{C3380CC4-5D6E-409C-BE32-E72D297353CC}">
              <c16:uniqueId val="{00000000-466A-4A57-835C-21C19B8A77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6A-4A57-835C-21C19B8A77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6A-4A57-835C-21C19B8A77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66A-4A57-835C-21C19B8A77C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0.19</c:v>
                </c:pt>
                <c:pt idx="2">
                  <c:v>#N/A</c:v>
                </c:pt>
                <c:pt idx="3">
                  <c:v>0.21</c:v>
                </c:pt>
                <c:pt idx="4">
                  <c:v>#N/A</c:v>
                </c:pt>
                <c:pt idx="5">
                  <c:v>0.22</c:v>
                </c:pt>
                <c:pt idx="6">
                  <c:v>#N/A</c:v>
                </c:pt>
                <c:pt idx="7">
                  <c:v>0.22</c:v>
                </c:pt>
                <c:pt idx="8">
                  <c:v>#N/A</c:v>
                </c:pt>
                <c:pt idx="9">
                  <c:v>0.24</c:v>
                </c:pt>
              </c:numCache>
            </c:numRef>
          </c:val>
          <c:extLst>
            <c:ext xmlns:c16="http://schemas.microsoft.com/office/drawing/2014/chart" uri="{C3380CC4-5D6E-409C-BE32-E72D297353CC}">
              <c16:uniqueId val="{00000004-466A-4A57-835C-21C19B8A77C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2.65</c:v>
                </c:pt>
                <c:pt idx="1">
                  <c:v>#N/A</c:v>
                </c:pt>
                <c:pt idx="2">
                  <c:v>#N/A</c:v>
                </c:pt>
                <c:pt idx="3">
                  <c:v>0.12</c:v>
                </c:pt>
                <c:pt idx="4">
                  <c:v>#N/A</c:v>
                </c:pt>
                <c:pt idx="5">
                  <c:v>0.26</c:v>
                </c:pt>
                <c:pt idx="6">
                  <c:v>#N/A</c:v>
                </c:pt>
                <c:pt idx="7">
                  <c:v>0.11</c:v>
                </c:pt>
                <c:pt idx="8">
                  <c:v>#N/A</c:v>
                </c:pt>
                <c:pt idx="9">
                  <c:v>0.34</c:v>
                </c:pt>
              </c:numCache>
            </c:numRef>
          </c:val>
          <c:extLst>
            <c:ext xmlns:c16="http://schemas.microsoft.com/office/drawing/2014/chart" uri="{C3380CC4-5D6E-409C-BE32-E72D297353CC}">
              <c16:uniqueId val="{00000005-466A-4A57-835C-21C19B8A77C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#N/A</c:v>
                </c:pt>
                <c:pt idx="5">
                  <c:v>0.52</c:v>
                </c:pt>
                <c:pt idx="6">
                  <c:v>#N/A</c:v>
                </c:pt>
                <c:pt idx="7">
                  <c:v>0.66</c:v>
                </c:pt>
                <c:pt idx="8">
                  <c:v>#N/A</c:v>
                </c:pt>
                <c:pt idx="9">
                  <c:v>0.87</c:v>
                </c:pt>
              </c:numCache>
            </c:numRef>
          </c:val>
          <c:extLst>
            <c:ext xmlns:c16="http://schemas.microsoft.com/office/drawing/2014/chart" uri="{C3380CC4-5D6E-409C-BE32-E72D297353CC}">
              <c16:uniqueId val="{00000006-466A-4A57-835C-21C19B8A77C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1.53</c:v>
                </c:pt>
                <c:pt idx="2">
                  <c:v>#N/A</c:v>
                </c:pt>
                <c:pt idx="3">
                  <c:v>1.63</c:v>
                </c:pt>
                <c:pt idx="4">
                  <c:v>#N/A</c:v>
                </c:pt>
                <c:pt idx="5">
                  <c:v>1.6</c:v>
                </c:pt>
                <c:pt idx="6">
                  <c:v>#N/A</c:v>
                </c:pt>
                <c:pt idx="7">
                  <c:v>1.57</c:v>
                </c:pt>
                <c:pt idx="8">
                  <c:v>#N/A</c:v>
                </c:pt>
                <c:pt idx="9">
                  <c:v>1.51</c:v>
                </c:pt>
              </c:numCache>
            </c:numRef>
          </c:val>
          <c:extLst>
            <c:ext xmlns:c16="http://schemas.microsoft.com/office/drawing/2014/chart" uri="{C3380CC4-5D6E-409C-BE32-E72D297353CC}">
              <c16:uniqueId val="{00000007-466A-4A57-835C-21C19B8A77C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1.38</c:v>
                </c:pt>
                <c:pt idx="2">
                  <c:v>#N/A</c:v>
                </c:pt>
                <c:pt idx="3">
                  <c:v>1.63</c:v>
                </c:pt>
                <c:pt idx="4">
                  <c:v>#N/A</c:v>
                </c:pt>
                <c:pt idx="5">
                  <c:v>1.81</c:v>
                </c:pt>
                <c:pt idx="6">
                  <c:v>#N/A</c:v>
                </c:pt>
                <c:pt idx="7">
                  <c:v>1.68</c:v>
                </c:pt>
                <c:pt idx="8">
                  <c:v>#N/A</c:v>
                </c:pt>
                <c:pt idx="9">
                  <c:v>2.04</c:v>
                </c:pt>
              </c:numCache>
            </c:numRef>
          </c:val>
          <c:extLst>
            <c:ext xmlns:c16="http://schemas.microsoft.com/office/drawing/2014/chart" uri="{C3380CC4-5D6E-409C-BE32-E72D297353CC}">
              <c16:uniqueId val="{00000008-466A-4A57-835C-21C19B8A77C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2.6</c:v>
                </c:pt>
                <c:pt idx="2">
                  <c:v>#N/A</c:v>
                </c:pt>
                <c:pt idx="3">
                  <c:v>2.4500000000000002</c:v>
                </c:pt>
                <c:pt idx="4">
                  <c:v>#N/A</c:v>
                </c:pt>
                <c:pt idx="5">
                  <c:v>2.41</c:v>
                </c:pt>
                <c:pt idx="6">
                  <c:v>#N/A</c:v>
                </c:pt>
                <c:pt idx="7">
                  <c:v>2.4300000000000002</c:v>
                </c:pt>
                <c:pt idx="8">
                  <c:v>#N/A</c:v>
                </c:pt>
                <c:pt idx="9">
                  <c:v>3.29</c:v>
                </c:pt>
              </c:numCache>
            </c:numRef>
          </c:val>
          <c:extLst>
            <c:ext xmlns:c16="http://schemas.microsoft.com/office/drawing/2014/chart" uri="{C3380CC4-5D6E-409C-BE32-E72D297353CC}">
              <c16:uniqueId val="{00000009-466A-4A57-835C-21C19B8A77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1727</c:v>
                </c:pt>
                <c:pt idx="5">
                  <c:v>1769</c:v>
                </c:pt>
                <c:pt idx="8">
                  <c:v>1741</c:v>
                </c:pt>
                <c:pt idx="11">
                  <c:v>1680</c:v>
                </c:pt>
                <c:pt idx="14">
                  <c:v>1599</c:v>
                </c:pt>
              </c:numCache>
            </c:numRef>
          </c:val>
          <c:extLst>
            <c:ext xmlns:c16="http://schemas.microsoft.com/office/drawing/2014/chart" uri="{C3380CC4-5D6E-409C-BE32-E72D297353CC}">
              <c16:uniqueId val="{00000000-9D41-4714-A0D7-8BA5DDCDB0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41-4714-A0D7-8BA5DDCDB0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D41-4714-A0D7-8BA5DDCDB0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160</c:v>
                </c:pt>
                <c:pt idx="3">
                  <c:v>183</c:v>
                </c:pt>
                <c:pt idx="6">
                  <c:v>201</c:v>
                </c:pt>
                <c:pt idx="9">
                  <c:v>200</c:v>
                </c:pt>
                <c:pt idx="12">
                  <c:v>192</c:v>
                </c:pt>
              </c:numCache>
            </c:numRef>
          </c:val>
          <c:extLst>
            <c:ext xmlns:c16="http://schemas.microsoft.com/office/drawing/2014/chart" uri="{C3380CC4-5D6E-409C-BE32-E72D297353CC}">
              <c16:uniqueId val="{00000003-9D41-4714-A0D7-8BA5DDCDB0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659</c:v>
                </c:pt>
                <c:pt idx="3">
                  <c:v>680</c:v>
                </c:pt>
                <c:pt idx="6">
                  <c:v>476</c:v>
                </c:pt>
                <c:pt idx="9">
                  <c:v>470</c:v>
                </c:pt>
                <c:pt idx="12">
                  <c:v>446</c:v>
                </c:pt>
              </c:numCache>
            </c:numRef>
          </c:val>
          <c:extLst>
            <c:ext xmlns:c16="http://schemas.microsoft.com/office/drawing/2014/chart" uri="{C3380CC4-5D6E-409C-BE32-E72D297353CC}">
              <c16:uniqueId val="{00000004-9D41-4714-A0D7-8BA5DDCDB0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41-4714-A0D7-8BA5DDCDB0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41-4714-A0D7-8BA5DDCDB0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1568</c:v>
                </c:pt>
                <c:pt idx="3">
                  <c:v>1599</c:v>
                </c:pt>
                <c:pt idx="6">
                  <c:v>1673</c:v>
                </c:pt>
                <c:pt idx="9">
                  <c:v>1860</c:v>
                </c:pt>
                <c:pt idx="12">
                  <c:v>1670</c:v>
                </c:pt>
              </c:numCache>
            </c:numRef>
          </c:val>
          <c:extLst>
            <c:ext xmlns:c16="http://schemas.microsoft.com/office/drawing/2014/chart" uri="{C3380CC4-5D6E-409C-BE32-E72D297353CC}">
              <c16:uniqueId val="{00000007-9D41-4714-A0D7-8BA5DDCDB0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660</c:v>
                </c:pt>
                <c:pt idx="2">
                  <c:v>#N/A</c:v>
                </c:pt>
                <c:pt idx="3">
                  <c:v>#N/A</c:v>
                </c:pt>
                <c:pt idx="4">
                  <c:v>693</c:v>
                </c:pt>
                <c:pt idx="5">
                  <c:v>#N/A</c:v>
                </c:pt>
                <c:pt idx="6">
                  <c:v>#N/A</c:v>
                </c:pt>
                <c:pt idx="7">
                  <c:v>609</c:v>
                </c:pt>
                <c:pt idx="8">
                  <c:v>#N/A</c:v>
                </c:pt>
                <c:pt idx="9">
                  <c:v>#N/A</c:v>
                </c:pt>
                <c:pt idx="10">
                  <c:v>850</c:v>
                </c:pt>
                <c:pt idx="11">
                  <c:v>#N/A</c:v>
                </c:pt>
                <c:pt idx="12">
                  <c:v>#N/A</c:v>
                </c:pt>
                <c:pt idx="13">
                  <c:v>709</c:v>
                </c:pt>
                <c:pt idx="14">
                  <c:v>#N/A</c:v>
                </c:pt>
              </c:numCache>
            </c:numRef>
          </c:val>
          <c:smooth val="0"/>
          <c:extLst>
            <c:ext xmlns:c16="http://schemas.microsoft.com/office/drawing/2014/chart" uri="{C3380CC4-5D6E-409C-BE32-E72D297353CC}">
              <c16:uniqueId val="{00000008-9D41-4714-A0D7-8BA5DDCDB0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16276</c:v>
                </c:pt>
                <c:pt idx="5">
                  <c:v>15899</c:v>
                </c:pt>
                <c:pt idx="8">
                  <c:v>15416</c:v>
                </c:pt>
                <c:pt idx="11">
                  <c:v>14849</c:v>
                </c:pt>
                <c:pt idx="14">
                  <c:v>14304</c:v>
                </c:pt>
              </c:numCache>
            </c:numRef>
          </c:val>
          <c:extLst>
            <c:ext xmlns:c16="http://schemas.microsoft.com/office/drawing/2014/chart" uri="{C3380CC4-5D6E-409C-BE32-E72D297353CC}">
              <c16:uniqueId val="{00000000-552A-4363-B7B9-82B28FC566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4642</c:v>
                </c:pt>
                <c:pt idx="5">
                  <c:v>4269</c:v>
                </c:pt>
                <c:pt idx="8">
                  <c:v>3778</c:v>
                </c:pt>
                <c:pt idx="11">
                  <c:v>3137</c:v>
                </c:pt>
                <c:pt idx="14">
                  <c:v>2675</c:v>
                </c:pt>
              </c:numCache>
            </c:numRef>
          </c:val>
          <c:extLst>
            <c:ext xmlns:c16="http://schemas.microsoft.com/office/drawing/2014/chart" uri="{C3380CC4-5D6E-409C-BE32-E72D297353CC}">
              <c16:uniqueId val="{00000001-552A-4363-B7B9-82B28FC566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3017</c:v>
                </c:pt>
                <c:pt idx="5">
                  <c:v>2239</c:v>
                </c:pt>
                <c:pt idx="8">
                  <c:v>2445</c:v>
                </c:pt>
                <c:pt idx="11">
                  <c:v>2525</c:v>
                </c:pt>
                <c:pt idx="14">
                  <c:v>3285</c:v>
                </c:pt>
              </c:numCache>
            </c:numRef>
          </c:val>
          <c:extLst>
            <c:ext xmlns:c16="http://schemas.microsoft.com/office/drawing/2014/chart" uri="{C3380CC4-5D6E-409C-BE32-E72D297353CC}">
              <c16:uniqueId val="{00000002-552A-4363-B7B9-82B28FC566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2A-4363-B7B9-82B28FC566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2A-4363-B7B9-82B28FC566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2A-4363-B7B9-82B28FC566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3462</c:v>
                </c:pt>
                <c:pt idx="3">
                  <c:v>3404</c:v>
                </c:pt>
                <c:pt idx="6">
                  <c:v>3255</c:v>
                </c:pt>
                <c:pt idx="9">
                  <c:v>3297</c:v>
                </c:pt>
                <c:pt idx="12">
                  <c:v>3290</c:v>
                </c:pt>
              </c:numCache>
            </c:numRef>
          </c:val>
          <c:extLst>
            <c:ext xmlns:c16="http://schemas.microsoft.com/office/drawing/2014/chart" uri="{C3380CC4-5D6E-409C-BE32-E72D297353CC}">
              <c16:uniqueId val="{00000006-552A-4363-B7B9-82B28FC566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1302</c:v>
                </c:pt>
                <c:pt idx="3">
                  <c:v>1333</c:v>
                </c:pt>
                <c:pt idx="6">
                  <c:v>1206</c:v>
                </c:pt>
                <c:pt idx="9">
                  <c:v>1043</c:v>
                </c:pt>
                <c:pt idx="12">
                  <c:v>903</c:v>
                </c:pt>
              </c:numCache>
            </c:numRef>
          </c:val>
          <c:extLst>
            <c:ext xmlns:c16="http://schemas.microsoft.com/office/drawing/2014/chart" uri="{C3380CC4-5D6E-409C-BE32-E72D297353CC}">
              <c16:uniqueId val="{00000007-552A-4363-B7B9-82B28FC566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8462</c:v>
                </c:pt>
                <c:pt idx="3">
                  <c:v>8170</c:v>
                </c:pt>
                <c:pt idx="6">
                  <c:v>7670</c:v>
                </c:pt>
                <c:pt idx="9">
                  <c:v>6617</c:v>
                </c:pt>
                <c:pt idx="12">
                  <c:v>5617</c:v>
                </c:pt>
              </c:numCache>
            </c:numRef>
          </c:val>
          <c:extLst>
            <c:ext xmlns:c16="http://schemas.microsoft.com/office/drawing/2014/chart" uri="{C3380CC4-5D6E-409C-BE32-E72D297353CC}">
              <c16:uniqueId val="{00000008-552A-4363-B7B9-82B28FC566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2A-4363-B7B9-82B28FC566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17127</c:v>
                </c:pt>
                <c:pt idx="3">
                  <c:v>17511</c:v>
                </c:pt>
                <c:pt idx="6">
                  <c:v>17665</c:v>
                </c:pt>
                <c:pt idx="9">
                  <c:v>16884</c:v>
                </c:pt>
                <c:pt idx="12">
                  <c:v>16357</c:v>
                </c:pt>
              </c:numCache>
            </c:numRef>
          </c:val>
          <c:extLst>
            <c:ext xmlns:c16="http://schemas.microsoft.com/office/drawing/2014/chart" uri="{C3380CC4-5D6E-409C-BE32-E72D297353CC}">
              <c16:uniqueId val="{0000000A-552A-4363-B7B9-82B28FC566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6419</c:v>
                </c:pt>
                <c:pt idx="2">
                  <c:v>#N/A</c:v>
                </c:pt>
                <c:pt idx="3">
                  <c:v>#N/A</c:v>
                </c:pt>
                <c:pt idx="4">
                  <c:v>8010</c:v>
                </c:pt>
                <c:pt idx="5">
                  <c:v>#N/A</c:v>
                </c:pt>
                <c:pt idx="6">
                  <c:v>#N/A</c:v>
                </c:pt>
                <c:pt idx="7">
                  <c:v>8156</c:v>
                </c:pt>
                <c:pt idx="8">
                  <c:v>#N/A</c:v>
                </c:pt>
                <c:pt idx="9">
                  <c:v>#N/A</c:v>
                </c:pt>
                <c:pt idx="10">
                  <c:v>7331</c:v>
                </c:pt>
                <c:pt idx="11">
                  <c:v>#N/A</c:v>
                </c:pt>
                <c:pt idx="12">
                  <c:v>#N/A</c:v>
                </c:pt>
                <c:pt idx="13">
                  <c:v>5902</c:v>
                </c:pt>
                <c:pt idx="14">
                  <c:v>#N/A</c:v>
                </c:pt>
              </c:numCache>
            </c:numRef>
          </c:val>
          <c:smooth val="0"/>
          <c:extLst>
            <c:ext xmlns:c16="http://schemas.microsoft.com/office/drawing/2014/chart" uri="{C3380CC4-5D6E-409C-BE32-E72D297353CC}">
              <c16:uniqueId val="{0000000B-552A-4363-B7B9-82B28FC566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927</c:v>
                </c:pt>
                <c:pt idx="1">
                  <c:v>721</c:v>
                </c:pt>
                <c:pt idx="2">
                  <c:v>716</c:v>
                </c:pt>
              </c:numCache>
            </c:numRef>
          </c:val>
          <c:extLst>
            <c:ext xmlns:c16="http://schemas.microsoft.com/office/drawing/2014/chart" uri="{C3380CC4-5D6E-409C-BE32-E72D297353CC}">
              <c16:uniqueId val="{00000000-650B-4E37-8D2E-5A747EEA42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216</c:v>
                </c:pt>
                <c:pt idx="1">
                  <c:v>216</c:v>
                </c:pt>
                <c:pt idx="2">
                  <c:v>216</c:v>
                </c:pt>
              </c:numCache>
            </c:numRef>
          </c:val>
          <c:extLst>
            <c:ext xmlns:c16="http://schemas.microsoft.com/office/drawing/2014/chart" uri="{C3380CC4-5D6E-409C-BE32-E72D297353CC}">
              <c16:uniqueId val="{00000001-650B-4E37-8D2E-5A747EEA42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864</c:v>
                </c:pt>
                <c:pt idx="1">
                  <c:v>896</c:v>
                </c:pt>
                <c:pt idx="2">
                  <c:v>1407</c:v>
                </c:pt>
              </c:numCache>
            </c:numRef>
          </c:val>
          <c:extLst>
            <c:ext xmlns:c16="http://schemas.microsoft.com/office/drawing/2014/chart" uri="{C3380CC4-5D6E-409C-BE32-E72D297353CC}">
              <c16:uniqueId val="{00000002-650B-4E37-8D2E-5A747EEA42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{1D271A1A-C7AA-42D9-AD9E-63E929D36201}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CCD-46F0-9C4D-E16064119A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{EE25EE07-A833-4857-A7A7-3CF9BEE3ABEB}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CD-46F0-9C4D-E16064119A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{B1246DE5-5B22-4863-9546-977F2AFC0F14}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CD-46F0-9C4D-E16064119A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{84DC4783-B7D3-4A3C-82C5-FE59D92AA07A}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CD-46F0-9C4D-E16064119A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{63EACF08-0FEC-4207-93CB-3608B84E2A76}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CD-46F0-9C4D-E16064119A4F}"/>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{26C53AC0-4973-439E-B1BB-97AC8924961C}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CCD-46F0-9C4D-E16064119A4F}"/>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{11DFEE76-19CD-4722-BEAA-EBD6FD57B858}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CCD-46F0-9C4D-E16064119A4F}"/>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{7A02F976-691D-44D0-8466-492D56C69667}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CCD-46F0-9C4D-E16064119A4F}"/>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{431108BC-3BFA-405F-85CA-832D5FDBC40A}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CCD-46F0-9C4D-E16064119A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68.8</c:v>
                </c:pt>
                <c:pt idx="8">
                  <c:v>69.599999999999994</c:v>
                </c:pt>
                <c:pt idx="16">
                  <c:v>66.7</c:v>
                </c:pt>
                <c:pt idx="24">
                  <c:v>68.5</c:v>
                </c:pt>
                <c:pt idx="32">
                  <c:v>69.900000000000006</c:v>
                </c:pt>
              </c:numCache>
            </c:numRef>
          </c:xVal>
          <c:yVal>
            <c:numRef>
              <c:f>公会計指標分析・財政指標組合せ分析表!$BP$51:$DC$51</c:f>
              <c:numCache>
                <c:formatCode>#,##0.0;"▲ "#,##0.0</c:formatCode>
                <c:ptCount val="40"/>
                <c:pt idx="0">
                  <c:v>67.8</c:v>
                </c:pt>
                <c:pt idx="8">
                  <c:v>84.2</c:v>
                </c:pt>
                <c:pt idx="16">
                  <c:v>84.8</c:v>
                </c:pt>
                <c:pt idx="24">
                  <c:v>76.2</c:v>
                </c:pt>
                <c:pt idx="32">
                  <c:v>59.3</c:v>
                </c:pt>
              </c:numCache>
            </c:numRef>
          </c:yVal>
          <c:smooth val="0"/>
          <c:extLst>
            <c:ext xmlns:c16="http://schemas.microsoft.com/office/drawing/2014/chart" uri="{C3380CC4-5D6E-409C-BE32-E72D297353CC}">
              <c16:uniqueId val="{00000009-CCCD-46F0-9C4D-E16064119A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{0A5AB042-30F1-4B98-81B4-8D8B048ACC12}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CCD-46F0-9C4D-E16064119A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{DC1EF2CC-F938-4E30-AB66-B7CC0A35FCB7}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CD-46F0-9C4D-E16064119A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{189D7B5A-790E-419F-B744-7A621D4DD2A1}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CD-46F0-9C4D-E16064119A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{208EAFBB-B88F-41DB-B8F4-BA8A1A43F6A0}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CD-46F0-9C4D-E16064119A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{D0F40A8A-3D10-49DD-845B-968E4EB0F12E}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CD-46F0-9C4D-E16064119A4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{F391E4BC-1D9A-4EE1-8400-2B9A2AB1726D}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CCD-46F0-9C4D-E16064119A4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{6894DD54-3CA5-43F9-B5D7-182A1CA06511}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CCD-46F0-9C4D-E16064119A4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{F06B766C-2ACE-4CE5-B366-EEAF55708F2A}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CCD-46F0-9C4D-E16064119A4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{5850F902-B2F5-4258-9615-29FA573AD98F}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CCD-46F0-9C4D-E16064119A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CCCD-46F0-9C4D-E16064119A4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{42524560-EE12-4F71-A8FF-BD49858083BD}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FB5-4139-85D0-0F1C30370E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{59DF1D18-3441-45A4-931B-880291C31A43}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B5-4139-85D0-0F1C30370E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{A2FEA624-2F1E-411E-88DD-EC5FC613A850}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B5-4139-85D0-0F1C30370E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{1FE30871-4C5F-4C31-9CE7-4A77C273B10D}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B5-4139-85D0-0F1C30370E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{438B285B-F934-4448-B904-918315C3BB08}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B5-4139-85D0-0F1C30370E2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{8D08AE94-AEBE-40D7-A2B2-F5932FB0FB80}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FB5-4139-85D0-0F1C30370E2D}"/>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{2E2E271E-07AA-406F-B93B-22F7D4E08F68}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FB5-4139-85D0-0F1C30370E2D}"/>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{DA96497B-F7F0-4EE6-A9BA-DB168A50E31D}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FB5-4139-85D0-0F1C30370E2D}"/>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{8753F206-544F-4732-A5E2-1402EF50473D}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FB5-4139-85D0-0F1C30370E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c:v>
                </c:pt>
                <c:pt idx="16">
                  <c:v>6.8</c:v>
                </c:pt>
                <c:pt idx="24">
                  <c:v>7.4</c:v>
                </c:pt>
                <c:pt idx="32">
                  <c:v>7.4</c:v>
                </c:pt>
              </c:numCache>
            </c:numRef>
          </c:xVal>
          <c:yVal>
            <c:numRef>
              <c:f>公会計指標分析・財政指標組合せ分析表!$BP$73:$DC$73</c:f>
              <c:numCache>
                <c:formatCode>#,##0.0;"▲ "#,##0.0</c:formatCode>
                <c:ptCount val="40"/>
                <c:pt idx="0">
                  <c:v>67.8</c:v>
                </c:pt>
                <c:pt idx="8">
                  <c:v>84.2</c:v>
                </c:pt>
                <c:pt idx="16">
                  <c:v>84.8</c:v>
                </c:pt>
                <c:pt idx="24">
                  <c:v>76.2</c:v>
                </c:pt>
                <c:pt idx="32">
                  <c:v>59.3</c:v>
                </c:pt>
              </c:numCache>
            </c:numRef>
          </c:yVal>
          <c:smooth val="0"/>
          <c:extLst>
            <c:ext xmlns:c16="http://schemas.microsoft.com/office/drawing/2014/chart" uri="{C3380CC4-5D6E-409C-BE32-E72D297353CC}">
              <c16:uniqueId val="{00000009-6FB5-4139-85D0-0F1C30370E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{ACE547D3-8D25-4C21-B453-E7DB4FEBBE2C}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FB5-4139-85D0-0F1C30370E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{F57A200B-477F-4E59-9C6C-4DAF141E438F}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B5-4139-85D0-0F1C30370E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{3B221AB5-106B-43B6-A6F2-B12BAE19831A}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B5-4139-85D0-0F1C30370E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{F1B1D1F7-9A5D-4E94-AD89-0470C4BEF627}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B5-4139-85D0-0F1C30370E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{821382A3-E9A5-451A-8AA4-E48560B7523C}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B5-4139-85D0-0F1C30370E2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{8ACAA633-8E01-4B67-A1B6-2017A178C104}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FB5-4139-85D0-0F1C30370E2D}"/>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{A411DCC2-A41E-4B6A-B6F1-196DA92CF062}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FB5-4139-85D0-0F1C30370E2D}"/>
                </c:ext>
              </c:extLst>
            </c:dLbl>
            <c:dLbl>
              <c:idx val="24"/>
              <c:layout>
                <c:manualLayout>
                  <c:x val="-2.6647173287753057E-2"/>
                  <c:y val="-5.011860344528793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{C9DB9ACE-FA92-454F-B665-A7166EFCAF53}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FB5-4139-85D0-0F1C30370E2D}"/>
                </c:ext>
              </c:extLst>
            </c:dLbl>
            <c:dLbl>
              <c:idx val="32"/>
              <c:layout>
                <c:manualLayout>
                  <c:x val="-3.1570342725075584E-2"/>
                  <c:y val="-7.471469073029994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{D97C4622-E7E8-40D3-A144-E2F8B4D2B28A}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FB5-4139-85D0-0F1C30370E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6FB5-4139-85D0-0F1C30370E2D}"/>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年度は令和元年度よりも減少した。要因として、令和元年度は阪南市総合こども館構想の廃止に伴い旧家電量販店施設を売却したことによる地方債の一括償還があったためである。</a:t>
          </a:r>
        </a:p>
        <a:p>
          <a:r>
            <a:rPr kumimoji="1" lang="ja-JP" altLang="en-US" sz="1400">
              <a:solidFill>
                <a:srgbClr val="000000"/>
              </a:solidFill>
              <a:latin typeface="ＭＳ ゴシック" pitchFamily="49" charset="-128"/>
              <a:ea typeface="ＭＳ ゴシック" pitchFamily="49" charset="-128"/>
            </a:rPr>
            <a:t>　阪南市は昭和</a:t>
          </a:r>
          <a:r>
            <a:rPr kumimoji="1" lang="en-US" altLang="ja-JP" sz="1400">
              <a:solidFill>
                <a:srgbClr val="000000"/>
              </a:solidFill>
              <a:latin typeface="ＭＳ ゴシック" pitchFamily="49" charset="-128"/>
              <a:ea typeface="ＭＳ ゴシック" pitchFamily="49" charset="-128"/>
            </a:rPr>
            <a:t>40</a:t>
          </a:r>
          <a:r>
            <a:rPr kumimoji="1" lang="ja-JP" altLang="en-US" sz="1400">
              <a:solidFill>
                <a:srgbClr val="000000"/>
              </a:solidFill>
              <a:latin typeface="ＭＳ ゴシック" pitchFamily="49" charset="-128"/>
              <a:ea typeface="ＭＳ ゴシック" pitchFamily="49" charset="-128"/>
            </a:rPr>
            <a:t>年代～</a:t>
          </a:r>
          <a:r>
            <a:rPr kumimoji="1" lang="en-US" altLang="ja-JP" sz="1400">
              <a:solidFill>
                <a:srgbClr val="000000"/>
              </a:solidFill>
              <a:latin typeface="ＭＳ ゴシック" pitchFamily="49" charset="-128"/>
              <a:ea typeface="ＭＳ ゴシック" pitchFamily="49" charset="-128"/>
            </a:rPr>
            <a:t>50</a:t>
          </a:r>
          <a:r>
            <a:rPr kumimoji="1" lang="ja-JP" altLang="en-US" sz="1400">
              <a:solidFill>
                <a:srgbClr val="000000"/>
              </a:solidFill>
              <a:latin typeface="ＭＳ ゴシック" pitchFamily="49" charset="-128"/>
              <a:ea typeface="ＭＳ ゴシック" pitchFamily="49" charset="-128"/>
            </a:rPr>
            <a:t>年代に建てられた公共施設が多く、築</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年以上経過した施設が全体の</a:t>
          </a:r>
          <a:r>
            <a:rPr kumimoji="1" lang="en-US" altLang="ja-JP" sz="1400">
              <a:solidFill>
                <a:srgbClr val="000000"/>
              </a:solidFill>
              <a:latin typeface="ＭＳ ゴシック" pitchFamily="49" charset="-128"/>
              <a:ea typeface="ＭＳ ゴシック" pitchFamily="49" charset="-128"/>
            </a:rPr>
            <a:t>75</a:t>
          </a:r>
          <a:r>
            <a:rPr kumimoji="1" lang="ja-JP" altLang="en-US" sz="1400">
              <a:solidFill>
                <a:srgbClr val="000000"/>
              </a:solidFill>
              <a:latin typeface="ＭＳ ゴシック" pitchFamily="49" charset="-128"/>
              <a:ea typeface="ＭＳ ゴシック" pitchFamily="49" charset="-128"/>
            </a:rPr>
            <a:t>％以上あることから、施設の老朽化対策等に係る普通建設事業の増加が見込まれる。「阪南市行財政構造改革プラン改訂版」及び「阪南市公共施設等総合管理計画」に基づき、普通建設事業を行っていく際には、事業の選択と集中により、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一般会計等に係る地方債の現在高は、臨時財政対策債が約</a:t>
          </a:r>
          <a:r>
            <a:rPr kumimoji="1" lang="en-US" altLang="ja-JP" sz="1400">
              <a:solidFill>
                <a:srgbClr val="000000"/>
              </a:solidFill>
              <a:latin typeface="ＭＳ ゴシック" pitchFamily="49" charset="-128"/>
              <a:ea typeface="ＭＳ ゴシック" pitchFamily="49" charset="-128"/>
            </a:rPr>
            <a:t>53.6</a:t>
          </a:r>
          <a:r>
            <a:rPr kumimoji="1" lang="ja-JP" altLang="en-US" sz="1400">
              <a:solidFill>
                <a:srgbClr val="000000"/>
              </a:solidFill>
              <a:latin typeface="ＭＳ ゴシック" pitchFamily="49" charset="-128"/>
              <a:ea typeface="ＭＳ ゴシック" pitchFamily="49" charset="-128"/>
            </a:rPr>
            <a:t>％を占めている。</a:t>
          </a:r>
        </a:p>
        <a:p>
          <a:r>
            <a:rPr kumimoji="1" lang="ja-JP" altLang="en-US" sz="1400">
              <a:solidFill>
                <a:srgbClr val="000000"/>
              </a:solidFill>
              <a:latin typeface="ＭＳ ゴシック" pitchFamily="49" charset="-128"/>
              <a:ea typeface="ＭＳ ゴシック" pitchFamily="49" charset="-128"/>
            </a:rPr>
            <a:t>　公営企業債等繰入見込額は、下水道事業会計において、投資的事業等を計画的に行うことにより起債を抑制してきたことに加え、病院事業会計での起の債発行を近年行っていないことから、減少している。</a:t>
          </a:r>
        </a:p>
        <a:p>
          <a:r>
            <a:rPr kumimoji="1" lang="ja-JP" altLang="en-US" sz="1400">
              <a:solidFill>
                <a:srgbClr val="000000"/>
              </a:solidFill>
              <a:latin typeface="ＭＳ ゴシック" pitchFamily="49" charset="-128"/>
              <a:ea typeface="ＭＳ ゴシック" pitchFamily="49" charset="-128"/>
            </a:rPr>
            <a:t>　退職手当負担見込額は、職員定員管理計画に基づき定員管理を行っており、大幅な増減はない。</a:t>
          </a:r>
        </a:p>
        <a:p>
          <a:r>
            <a:rPr kumimoji="1" lang="ja-JP" altLang="en-US" sz="1400">
              <a:solidFill>
                <a:srgbClr val="000000"/>
              </a:solidFill>
              <a:latin typeface="ＭＳ ゴシック" pitchFamily="49" charset="-128"/>
              <a:ea typeface="ＭＳ ゴシック" pitchFamily="49" charset="-128"/>
            </a:rPr>
            <a:t>　充当可能基金は、ふるさとまちづくり応援寄附金の増加によるもので、財政調整基金は取り崩しを行っており、今後は「行財政構造改革プラン改訂版」に基づき、持続可能な財政運営に努める。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大阪府阪南市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普通建設事業にかかる基金の取り崩し、ふるさとまちづくり応援基金を観光振興事業等への取り崩しや財政調整基金の取り崩しを行ったが、ふるさとまちづくり応援寄附金によるふるさとまちづくり応援基金への積立や寄附金による公共公益施設整備基金への積立を行ったことにより、全体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阪南市行財政構造改革プラン改訂版」に基づき、自主財源の確保など歳入の増加、事務事業の見直しなど歳出の抑制に努め、財政調整基金に頼らない持続可能な行財政運営の確立に努める。また、ふるさとまちづくり応援寄附金の増加による基金の増加をめざす。</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公共公益施設整備基金：開発行為等に伴う公共公益施設の整備資金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ふるさとまちづくり応援基金：阪南市のまちづくりを応援する個人又は法人その他の団体から広く寄附金を募ることにより、</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その寄附金を財源として、寄附者の意向を反映した個性豊かな魅力あるまちづくりに資する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教育施設整備基金：教育施設の整備に要する資金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森林環境譲与税基金：森林の整備及びその促進に関する施策に要する資金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新型コロナウイルス感染症対策基金：新型コロナウイルス感染症対策に要する資金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令和２年度は寄附金があり、寄附者の希望により公共公益施設整備基金へ</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百万円積立を行ったことや、ふるさとまちづくり応援寄附金をふるさとまちづくり応援基金に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471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百万円積み立てたため、基金残高が増加した。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また、新型コロナウイルス感染症対策として、新型コロナウイルス感染所対策基金を設置した。財源としては、一般財源と寄附金であり、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百万円積立を行い、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「阪南市行財政構造改革プラン改訂版」に掲げる取組項目で得た効果額の一部を老朽化した施設の改修財源とするために、基金に積立てる。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ふるさとまちづくり応援基金はふるさとまちづくり応援寄附の増加による基金の増加をめざす。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自主財源であるふるさとまちづくり応援寄附金の積極的な確保や、歳出の抑制に努めた結果、財政調整基金残高は前年度の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百万円の減少から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百万円の減少と改善した。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災害などの緊急対応等のために、一定の基金残高を確保出来るよう、「阪南市行財政構造改革プラン改訂版」に掲げる取組項目を実施することで基金に頼らない持続可能な行財政運営の確立に努める。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基金への積み立て、取り崩しを行わなかったため増減なし。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地方債の償還を踏まえ、財政状況を鑑みながら積み立てに努める。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53,102
52,684
36.17
25,116,841
24,689,834
373,351
11,314,527
16,357,174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年度は令和元年度と比べて有形固定資産減価償却率が増加している。　原因としては、投資的事業の抑制や平成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は大きな投資的事業があったことなどによるものである。類似団体内平均値と比べると本市の有形固定資産減価償却率が上回っていることもあり、引き続き、阪南市公共施設等総合管理計画に基づき各施設のあり方、個別計画の策定を行い、限られた財源の中で優先順位を付け施設改修等を行うことにより、有形固定資産減価償却率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5302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11883</xdr:rowOff>
    </xdr:from>
    <xdr:to>
      <xdr:col>23</xdr:col>
      <xdr:colOff>136525</xdr:colOff>
      <xdr:row>33</xdr:row>
      <xdr:rowOff>113483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6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161760</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64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140153</xdr:rowOff>
    </xdr:from>
    <xdr:to>
      <xdr:col>19</xdr:col>
      <xdr:colOff>187325</xdr:colOff>
      <xdr:row>33</xdr:row>
      <xdr:rowOff>70303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6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19503</xdr:rowOff>
    </xdr:from>
    <xdr:to>
      <xdr:col>23</xdr:col>
      <xdr:colOff>85725</xdr:colOff>
      <xdr:row>33</xdr:row>
      <xdr:rowOff>62683</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67735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84636</xdr:rowOff>
    </xdr:from>
    <xdr:to>
      <xdr:col>15</xdr:col>
      <xdr:colOff>187325</xdr:colOff>
      <xdr:row>33</xdr:row>
      <xdr:rowOff>14786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5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135436</xdr:rowOff>
    </xdr:from>
    <xdr:to>
      <xdr:col>19</xdr:col>
      <xdr:colOff>136525</xdr:colOff>
      <xdr:row>33</xdr:row>
      <xdr:rowOff>19503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62183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2631</xdr:rowOff>
    </xdr:from>
    <xdr:to>
      <xdr:col>11</xdr:col>
      <xdr:colOff>187325</xdr:colOff>
      <xdr:row>33</xdr:row>
      <xdr:rowOff>104231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6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135436</xdr:rowOff>
    </xdr:from>
    <xdr:to>
      <xdr:col>15</xdr:col>
      <xdr:colOff>136525</xdr:colOff>
      <xdr:row>33</xdr:row>
      <xdr:rowOff>53431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2527300" y="5621836"/>
          <a:ext cx="7620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149406</xdr:rowOff>
    </xdr:from>
    <xdr:to>
      <xdr:col>7</xdr:col>
      <xdr:colOff>187325</xdr:colOff>
      <xdr:row>33</xdr:row>
      <xdr:rowOff>79556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6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28756</xdr:rowOff>
    </xdr:from>
    <xdr:to>
      <xdr:col>11</xdr:col>
      <xdr:colOff>136525</xdr:colOff>
      <xdr:row>33</xdr:row>
      <xdr:rowOff>53431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686606"/>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1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61430</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71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5913</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6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95358</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753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70683</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7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債務償還比率は類似団体内平均値を上回っているが、平成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ピークに良化している。これは、阪南市行財政構造改革プランなどの取組を行い、基金に頼らない、持続可能な行財政運営の確立をめざし、取組も実施を行ってきたことによるものであり、今後も、債務償還比率の改善に向けて「阪南市行財政構造改革プラン改訂版」に掲げる取組項目を実施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093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97331</xdr:rowOff>
    </xdr:from>
    <xdr:to>
      <xdr:col>76</xdr:col>
      <xdr:colOff>73025</xdr:colOff>
      <xdr:row>32</xdr:row>
      <xdr:rowOff>27481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541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75758</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539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105798</xdr:rowOff>
    </xdr:from>
    <xdr:to>
      <xdr:col>72</xdr:col>
      <xdr:colOff>123825</xdr:colOff>
      <xdr:row>33</xdr:row>
      <xdr:rowOff>35948</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55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148131</xdr:rowOff>
    </xdr:from>
    <xdr:to>
      <xdr:col>76</xdr:col>
      <xdr:colOff>22225</xdr:colOff>
      <xdr:row>32</xdr:row>
      <xdr:rowOff>156598</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5463081"/>
          <a:ext cx="711200" cy="17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41218</xdr:rowOff>
    </xdr:from>
    <xdr:to>
      <xdr:col>68</xdr:col>
      <xdr:colOff>123825</xdr:colOff>
      <xdr:row>33</xdr:row>
      <xdr:rowOff>142818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69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156598</xdr:rowOff>
    </xdr:from>
    <xdr:to>
      <xdr:col>72</xdr:col>
      <xdr:colOff>73025</xdr:colOff>
      <xdr:row>33</xdr:row>
      <xdr:rowOff>92018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5642998"/>
          <a:ext cx="762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81111</xdr:rowOff>
    </xdr:from>
    <xdr:to>
      <xdr:col>64</xdr:col>
      <xdr:colOff>123825</xdr:colOff>
      <xdr:row>35</xdr:row>
      <xdr:rowOff>11261</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9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92018</xdr:rowOff>
    </xdr:from>
    <xdr:to>
      <xdr:col>68</xdr:col>
      <xdr:colOff>73025</xdr:colOff>
      <xdr:row>34</xdr:row>
      <xdr:rowOff>131911</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5749868"/>
          <a:ext cx="762000" cy="2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11952</xdr:rowOff>
    </xdr:from>
    <xdr:to>
      <xdr:col>60</xdr:col>
      <xdr:colOff>123825</xdr:colOff>
      <xdr:row>33</xdr:row>
      <xdr:rowOff>113552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6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62752</xdr:rowOff>
    </xdr:from>
    <xdr:to>
      <xdr:col>64</xdr:col>
      <xdr:colOff>73025</xdr:colOff>
      <xdr:row>34</xdr:row>
      <xdr:rowOff>131911</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720602"/>
          <a:ext cx="762000" cy="24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27075</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56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133945</xdr:rowOff>
    </xdr:from>
    <xdr:ext cx="560923"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41838" y="57917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2388</xdr:rowOff>
    </xdr:from>
    <xdr:ext cx="560923"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279838" y="60031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104679</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76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53,102
52,684
36.17
25,116,841
24,689,834
373,351
11,314,527
16,357,174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80917</xdr:rowOff>
    </xdr:from>
    <xdr:to>
      <xdr:col>24</xdr:col>
      <xdr:colOff>114300</xdr:colOff>
      <xdr:row>40</xdr:row>
      <xdr:rowOff>11067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59344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58057</xdr:rowOff>
    </xdr:from>
    <xdr:to>
      <xdr:col>20</xdr:col>
      <xdr:colOff>38100</xdr:colOff>
      <xdr:row>39</xdr:row>
      <xdr:rowOff>159657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108857</xdr:rowOff>
    </xdr:from>
    <xdr:to>
      <xdr:col>24</xdr:col>
      <xdr:colOff>63500</xdr:colOff>
      <xdr:row>39</xdr:row>
      <xdr:rowOff>131717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9540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25400</xdr:rowOff>
    </xdr:from>
    <xdr:to>
      <xdr:col>15</xdr:col>
      <xdr:colOff>101600</xdr:colOff>
      <xdr:row>39</xdr:row>
      <xdr:rowOff>127000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76200</xdr:rowOff>
    </xdr:from>
    <xdr:to>
      <xdr:col>19</xdr:col>
      <xdr:colOff>177800</xdr:colOff>
      <xdr:row>39</xdr:row>
      <xdr:rowOff>108857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627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76200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2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146231</xdr:rowOff>
    </xdr:from>
    <xdr:to>
      <xdr:col>6</xdr:col>
      <xdr:colOff>38100</xdr:colOff>
      <xdr:row>39</xdr:row>
      <xdr:rowOff>76381</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25581</xdr:rowOff>
    </xdr:from>
    <xdr:to>
      <xdr:col>10</xdr:col>
      <xdr:colOff>114300</xdr:colOff>
      <xdr:row>39</xdr:row>
      <xdr:rowOff>41910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7121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150784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118127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67508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55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9055</xdr:rowOff>
    </xdr:from>
    <xdr:to>
      <xdr:col>55</xdr:col>
      <xdr:colOff>50800</xdr:colOff>
      <xdr:row>41</xdr:row>
      <xdr:rowOff>110655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158932</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1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11303</xdr:rowOff>
    </xdr:from>
    <xdr:to>
      <xdr:col>50</xdr:col>
      <xdr:colOff>165100</xdr:colOff>
      <xdr:row>41</xdr:row>
      <xdr:rowOff>112903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59855</xdr:rowOff>
    </xdr:from>
    <xdr:to>
      <xdr:col>55</xdr:col>
      <xdr:colOff>0</xdr:colOff>
      <xdr:row>41</xdr:row>
      <xdr:rowOff>62103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89305"/>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13436</xdr:rowOff>
    </xdr:from>
    <xdr:to>
      <xdr:col>46</xdr:col>
      <xdr:colOff>38100</xdr:colOff>
      <xdr:row>41</xdr:row>
      <xdr:rowOff>115036</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62103</xdr:rowOff>
    </xdr:from>
    <xdr:to>
      <xdr:col>50</xdr:col>
      <xdr:colOff>114300</xdr:colOff>
      <xdr:row>41</xdr:row>
      <xdr:rowOff>64236</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9155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15380</xdr:rowOff>
    </xdr:from>
    <xdr:to>
      <xdr:col>41</xdr:col>
      <xdr:colOff>101600</xdr:colOff>
      <xdr:row>41</xdr:row>
      <xdr:rowOff>116980</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64236</xdr:rowOff>
    </xdr:from>
    <xdr:to>
      <xdr:col>45</xdr:col>
      <xdr:colOff>177800</xdr:colOff>
      <xdr:row>41</xdr:row>
      <xdr:rowOff>66180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9368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19380</xdr:rowOff>
    </xdr:from>
    <xdr:to>
      <xdr:col>36</xdr:col>
      <xdr:colOff>165100</xdr:colOff>
      <xdr:row>41</xdr:row>
      <xdr:rowOff>120980</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66180</xdr:rowOff>
    </xdr:from>
    <xdr:to>
      <xdr:col>41</xdr:col>
      <xdr:colOff>50800</xdr:colOff>
      <xdr:row>41</xdr:row>
      <xdr:rowOff>70180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09563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104030</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13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106163</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1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108107</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1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112107</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14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61867</xdr:rowOff>
    </xdr:from>
    <xdr:to>
      <xdr:col>24</xdr:col>
      <xdr:colOff>114300</xdr:colOff>
      <xdr:row>60</xdr:row>
      <xdr:rowOff>163467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84744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20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34109</xdr:rowOff>
    </xdr:from>
    <xdr:to>
      <xdr:col>20</xdr:col>
      <xdr:colOff>38100</xdr:colOff>
      <xdr:row>60</xdr:row>
      <xdr:rowOff>135709</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84909</xdr:rowOff>
    </xdr:from>
    <xdr:to>
      <xdr:col>24</xdr:col>
      <xdr:colOff>63500</xdr:colOff>
      <xdr:row>60</xdr:row>
      <xdr:rowOff>112667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37190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89807</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1037190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89807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34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xdr:rowOff>
    </xdr:from>
    <xdr:to>
      <xdr:col>6</xdr:col>
      <xdr:colOff>38100</xdr:colOff>
      <xdr:row>60</xdr:row>
      <xdr:rowOff>106317</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55517</xdr:rowOff>
    </xdr:from>
    <xdr:to>
      <xdr:col>10</xdr:col>
      <xdr:colOff>114300</xdr:colOff>
      <xdr:row>60</xdr:row>
      <xdr:rowOff>62049</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342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152236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122844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131846</xdr:rowOff>
    </xdr:from>
    <xdr:to>
      <xdr:col>55</xdr:col>
      <xdr:colOff>50800</xdr:colOff>
      <xdr:row>64</xdr:row>
      <xdr:rowOff>61996</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46773</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132785</xdr:rowOff>
    </xdr:from>
    <xdr:to>
      <xdr:col>50</xdr:col>
      <xdr:colOff>165100</xdr:colOff>
      <xdr:row>64</xdr:row>
      <xdr:rowOff>62935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11196</xdr:rowOff>
    </xdr:from>
    <xdr:to>
      <xdr:col>55</xdr:col>
      <xdr:colOff>0</xdr:colOff>
      <xdr:row>64</xdr:row>
      <xdr:rowOff>12135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83996"/>
          <a:ext cx="838200" cy="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135758</xdr:rowOff>
    </xdr:from>
    <xdr:to>
      <xdr:col>46</xdr:col>
      <xdr:colOff>38100</xdr:colOff>
      <xdr:row>64</xdr:row>
      <xdr:rowOff>65908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12135</xdr:rowOff>
    </xdr:from>
    <xdr:to>
      <xdr:col>50</xdr:col>
      <xdr:colOff>114300</xdr:colOff>
      <xdr:row>64</xdr:row>
      <xdr:rowOff>15108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84935"/>
          <a:ext cx="889000" cy="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136579</xdr:rowOff>
    </xdr:from>
    <xdr:to>
      <xdr:col>41</xdr:col>
      <xdr:colOff>101600</xdr:colOff>
      <xdr:row>64</xdr:row>
      <xdr:rowOff>66729</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15108</xdr:rowOff>
    </xdr:from>
    <xdr:to>
      <xdr:col>45</xdr:col>
      <xdr:colOff>177800</xdr:colOff>
      <xdr:row>64</xdr:row>
      <xdr:rowOff>15929</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87908"/>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138737</xdr:rowOff>
    </xdr:from>
    <xdr:to>
      <xdr:col>36</xdr:col>
      <xdr:colOff>165100</xdr:colOff>
      <xdr:row>64</xdr:row>
      <xdr:rowOff>68887</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15929</xdr:rowOff>
    </xdr:from>
    <xdr:to>
      <xdr:col>41</xdr:col>
      <xdr:colOff>50800</xdr:colOff>
      <xdr:row>64</xdr:row>
      <xdr:rowOff>18087</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88729"/>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54062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57035</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57856</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60014</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id="{00000000-0008-0000-01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23" name="【認定こども園・幼稚園・保育所】&#10;有形固定資産減価償却率最小値テキスト">
          <a:extLst>
            <a:ext uri="{FF2B5EF4-FFF2-40B4-BE49-F238E27FC236}">
              <a16:creationId xmlns:a16="http://schemas.microsoft.com/office/drawing/2014/main" id="{00000000-0008-0000-0100-000043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325" name="【認定こども園・幼稚園・保育所】&#10;有形固定資産減価償却率最大値テキスト">
          <a:extLst>
            <a:ext uri="{FF2B5EF4-FFF2-40B4-BE49-F238E27FC236}">
              <a16:creationId xmlns:a16="http://schemas.microsoft.com/office/drawing/2014/main" id="{00000000-0008-0000-0100-000045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id="{00000000-0008-0000-0100-000047010000}"/>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160927</xdr:rowOff>
    </xdr:from>
    <xdr:to>
      <xdr:col>85</xdr:col>
      <xdr:colOff>177800</xdr:colOff>
      <xdr:row>41</xdr:row>
      <xdr:rowOff>91077</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162687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139354</xdr:rowOff>
    </xdr:from>
    <xdr:ext cx="405111" cy="259045"/>
    <xdr:sp macro="" textlink="">
      <xdr:nvSpPr>
        <xdr:cNvPr id="339" name="【認定こども園・幼稚園・保育所】&#10;有形固定資産減価償却率該当値テキスト">
          <a:extLst>
            <a:ext uri="{FF2B5EF4-FFF2-40B4-BE49-F238E27FC236}">
              <a16:creationId xmlns:a16="http://schemas.microsoft.com/office/drawing/2014/main" id="{00000000-0008-0000-0100-000053010000}"/>
            </a:ext>
          </a:extLst>
        </xdr:cNvPr>
        <xdr:cNvSpPr txBox="1"/>
      </xdr:nvSpPr>
      <xdr:spPr>
        <a:xfrm>
          <a:off x="16357600"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84183</xdr:rowOff>
    </xdr:from>
    <xdr:to>
      <xdr:col>81</xdr:col>
      <xdr:colOff>101600</xdr:colOff>
      <xdr:row>42</xdr:row>
      <xdr:rowOff>14333</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5430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40277</xdr:rowOff>
    </xdr:from>
    <xdr:to>
      <xdr:col>85</xdr:col>
      <xdr:colOff>127000</xdr:colOff>
      <xdr:row>41</xdr:row>
      <xdr:rowOff>134983</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5481300" y="706972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72753</xdr:rowOff>
    </xdr:from>
    <xdr:to>
      <xdr:col>76</xdr:col>
      <xdr:colOff>165100</xdr:colOff>
      <xdr:row>42</xdr:row>
      <xdr:rowOff>2903</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4541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123553</xdr:rowOff>
    </xdr:from>
    <xdr:to>
      <xdr:col>81</xdr:col>
      <xdr:colOff>50800</xdr:colOff>
      <xdr:row>41</xdr:row>
      <xdr:rowOff>134983</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4592300" y="715300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54791</xdr:rowOff>
    </xdr:from>
    <xdr:to>
      <xdr:col>72</xdr:col>
      <xdr:colOff>38100</xdr:colOff>
      <xdr:row>41</xdr:row>
      <xdr:rowOff>156391</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13652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105591</xdr:rowOff>
    </xdr:from>
    <xdr:to>
      <xdr:col>76</xdr:col>
      <xdr:colOff>114300</xdr:colOff>
      <xdr:row>41</xdr:row>
      <xdr:rowOff>123553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3703300" y="713504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76019</xdr:rowOff>
    </xdr:from>
    <xdr:to>
      <xdr:col>67</xdr:col>
      <xdr:colOff>101600</xdr:colOff>
      <xdr:row>42</xdr:row>
      <xdr:rowOff>6169</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12763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105591</xdr:rowOff>
    </xdr:from>
    <xdr:to>
      <xdr:col>71</xdr:col>
      <xdr:colOff>177800</xdr:colOff>
      <xdr:row>41</xdr:row>
      <xdr:rowOff>126819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2814300" y="713504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348" name="n_1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349" name="n_2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350" name="n_3ave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351" name="n_4ave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5460</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5266044" y="720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165480</xdr:rowOff>
    </xdr:from>
    <xdr:ext cx="405111" cy="259045"/>
    <xdr:sp macro="" textlink="">
      <xdr:nvSpPr>
        <xdr:cNvPr id="353" name="n_2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4389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147518</xdr:rowOff>
    </xdr:from>
    <xdr:ext cx="405111" cy="259045"/>
    <xdr:sp macro="" textlink="">
      <xdr:nvSpPr>
        <xdr:cNvPr id="354" name="n_3mainValue【認定こども園・幼稚園・保育所】&#10;有形固定資産減価償却率">
          <a:extLst>
            <a:ext uri="{FF2B5EF4-FFF2-40B4-BE49-F238E27FC236}">
              <a16:creationId xmlns:a16="http://schemas.microsoft.com/office/drawing/2014/main" id="{00000000-0008-0000-0100-000062010000}"/>
            </a:ext>
          </a:extLst>
        </xdr:cNvPr>
        <xdr:cNvSpPr txBox="1"/>
      </xdr:nvSpPr>
      <xdr:spPr>
        <a:xfrm>
          <a:off x="13500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168746</xdr:rowOff>
    </xdr:from>
    <xdr:ext cx="405111" cy="259045"/>
    <xdr:sp macro="" textlink="">
      <xdr:nvSpPr>
        <xdr:cNvPr id="355" name="n_4mainValue【認定こども園・幼稚園・保育所】&#10;有形固定資産減価償却率">
          <a:extLst>
            <a:ext uri="{FF2B5EF4-FFF2-40B4-BE49-F238E27FC236}">
              <a16:creationId xmlns:a16="http://schemas.microsoft.com/office/drawing/2014/main" id="{00000000-0008-0000-0100-000063010000}"/>
            </a:ext>
          </a:extLst>
        </xdr:cNvPr>
        <xdr:cNvSpPr txBox="1"/>
      </xdr:nvSpPr>
      <xdr:spPr>
        <a:xfrm>
          <a:off x="126117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00000000-0008-0000-01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00000000-0008-0000-0100-00007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00000000-0008-0000-0100-00007C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00000000-0008-0000-0100-00007E010000}"/>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00000000-0008-0000-0100-00008A010000}"/>
            </a:ext>
          </a:extLst>
        </xdr:cNvPr>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52832</xdr:rowOff>
    </xdr:from>
    <xdr:to>
      <xdr:col>112</xdr:col>
      <xdr:colOff>38100</xdr:colOff>
      <xdr:row>38</xdr:row>
      <xdr:rowOff>154432</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21272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103632</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21323300" y="66141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61976</xdr:rowOff>
    </xdr:from>
    <xdr:to>
      <xdr:col>107</xdr:col>
      <xdr:colOff>101600</xdr:colOff>
      <xdr:row>38</xdr:row>
      <xdr:rowOff>163576</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20383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103632</xdr:rowOff>
    </xdr:from>
    <xdr:to>
      <xdr:col>111</xdr:col>
      <xdr:colOff>177800</xdr:colOff>
      <xdr:row>38</xdr:row>
      <xdr:rowOff>112776</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20434300" y="6618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66548</xdr:rowOff>
    </xdr:from>
    <xdr:to>
      <xdr:col>102</xdr:col>
      <xdr:colOff>165100</xdr:colOff>
      <xdr:row>38</xdr:row>
      <xdr:rowOff>168148</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9494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112776</xdr:rowOff>
    </xdr:from>
    <xdr:to>
      <xdr:col>107</xdr:col>
      <xdr:colOff>50800</xdr:colOff>
      <xdr:row>38</xdr:row>
      <xdr:rowOff>117348</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19545300" y="6627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75692</xdr:rowOff>
    </xdr:from>
    <xdr:to>
      <xdr:col>98</xdr:col>
      <xdr:colOff>38100</xdr:colOff>
      <xdr:row>39</xdr:row>
      <xdr:rowOff>5842</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8605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117348</xdr:rowOff>
    </xdr:from>
    <xdr:to>
      <xdr:col>102</xdr:col>
      <xdr:colOff>114300</xdr:colOff>
      <xdr:row>38</xdr:row>
      <xdr:rowOff>126492</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8656300" y="663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170959</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210757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8653</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20199427"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13225</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19310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22369</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18421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1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100-0000B401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100-0000B601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100-0000B8010000}"/>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48277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00000000-0008-0000-0100-0000C4010000}"/>
            </a:ext>
          </a:extLst>
        </xdr:cNvPr>
        <xdr:cNvSpPr txBox="1"/>
      </xdr:nvSpPr>
      <xdr:spPr>
        <a:xfrm>
          <a:off x="16357600"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5481300" y="1035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8255</xdr:rowOff>
    </xdr:from>
    <xdr:to>
      <xdr:col>76</xdr:col>
      <xdr:colOff>165100</xdr:colOff>
      <xdr:row>60</xdr:row>
      <xdr:rowOff>109855</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4541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68580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4592300" y="103460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38735</xdr:rowOff>
    </xdr:from>
    <xdr:to>
      <xdr:col>72</xdr:col>
      <xdr:colOff>38100</xdr:colOff>
      <xdr:row>60</xdr:row>
      <xdr:rowOff>140335</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3652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59055</xdr:rowOff>
    </xdr:from>
    <xdr:to>
      <xdr:col>76</xdr:col>
      <xdr:colOff>114300</xdr:colOff>
      <xdr:row>60</xdr:row>
      <xdr:rowOff>89535</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13703300" y="103460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44450</xdr:rowOff>
    </xdr:from>
    <xdr:to>
      <xdr:col>67</xdr:col>
      <xdr:colOff>101600</xdr:colOff>
      <xdr:row>60</xdr:row>
      <xdr:rowOff>146050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2763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89535</xdr:rowOff>
    </xdr:from>
    <xdr:to>
      <xdr:col>71</xdr:col>
      <xdr:colOff>177800</xdr:colOff>
      <xdr:row>60</xdr:row>
      <xdr:rowOff>95250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12814300" y="10376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461" name="n_1aveValue【学校施設】&#10;有形固定資産減価償却率">
          <a:extLst>
            <a:ext uri="{FF2B5EF4-FFF2-40B4-BE49-F238E27FC236}">
              <a16:creationId xmlns:a16="http://schemas.microsoft.com/office/drawing/2014/main" id="{00000000-0008-0000-0100-0000CD010000}"/>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462" name="n_2aveValue【学校施設】&#10;有形固定資産減価償却率">
          <a:extLst>
            <a:ext uri="{FF2B5EF4-FFF2-40B4-BE49-F238E27FC236}">
              <a16:creationId xmlns:a16="http://schemas.microsoft.com/office/drawing/2014/main" id="{00000000-0008-0000-0100-0000CE010000}"/>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3" name="n_3aveValue【学校施設】&#10;有形固定資産減価償却率">
          <a:extLst>
            <a:ext uri="{FF2B5EF4-FFF2-40B4-BE49-F238E27FC236}">
              <a16:creationId xmlns:a16="http://schemas.microsoft.com/office/drawing/2014/main" id="{00000000-0008-0000-0100-0000CF01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464" name="n_4aveValue【学校施設】&#10;有形固定資産減価償却率">
          <a:extLst>
            <a:ext uri="{FF2B5EF4-FFF2-40B4-BE49-F238E27FC236}">
              <a16:creationId xmlns:a16="http://schemas.microsoft.com/office/drawing/2014/main" id="{00000000-0008-0000-0100-0000D0010000}"/>
            </a:ext>
          </a:extLst>
        </xdr:cNvPr>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135907</xdr:rowOff>
    </xdr:from>
    <xdr:ext cx="405111" cy="259045"/>
    <xdr:sp macro="" textlink="">
      <xdr:nvSpPr>
        <xdr:cNvPr id="465" name="n_1mainValue【学校施設】&#10;有形固定資産減価償却率">
          <a:extLst>
            <a:ext uri="{FF2B5EF4-FFF2-40B4-BE49-F238E27FC236}">
              <a16:creationId xmlns:a16="http://schemas.microsoft.com/office/drawing/2014/main" id="{00000000-0008-0000-0100-0000D1010000}"/>
            </a:ext>
          </a:extLst>
        </xdr:cNvPr>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126382</xdr:rowOff>
    </xdr:from>
    <xdr:ext cx="405111" cy="259045"/>
    <xdr:sp macro="" textlink="">
      <xdr:nvSpPr>
        <xdr:cNvPr id="466" name="n_2mainValue【学校施設】&#10;有形固定資産減価償却率">
          <a:extLst>
            <a:ext uri="{FF2B5EF4-FFF2-40B4-BE49-F238E27FC236}">
              <a16:creationId xmlns:a16="http://schemas.microsoft.com/office/drawing/2014/main" id="{00000000-0008-0000-0100-0000D2010000}"/>
            </a:ext>
          </a:extLst>
        </xdr:cNvPr>
        <xdr:cNvSpPr txBox="1"/>
      </xdr:nvSpPr>
      <xdr:spPr>
        <a:xfrm>
          <a:off x="143897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131462</xdr:rowOff>
    </xdr:from>
    <xdr:ext cx="405111" cy="259045"/>
    <xdr:sp macro="" textlink="">
      <xdr:nvSpPr>
        <xdr:cNvPr id="467" name="n_3mainValue【学校施設】&#10;有形固定資産減価償却率">
          <a:extLst>
            <a:ext uri="{FF2B5EF4-FFF2-40B4-BE49-F238E27FC236}">
              <a16:creationId xmlns:a16="http://schemas.microsoft.com/office/drawing/2014/main" id="{00000000-0008-0000-0100-0000D3010000}"/>
            </a:ext>
          </a:extLst>
        </xdr:cNvPr>
        <xdr:cNvSpPr txBox="1"/>
      </xdr:nvSpPr>
      <xdr:spPr>
        <a:xfrm>
          <a:off x="13500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137177</xdr:rowOff>
    </xdr:from>
    <xdr:ext cx="405111" cy="259045"/>
    <xdr:sp macro="" textlink="">
      <xdr:nvSpPr>
        <xdr:cNvPr id="468" name="n_4mainValue【学校施設】&#10;有形固定資産減価償却率">
          <a:extLst>
            <a:ext uri="{FF2B5EF4-FFF2-40B4-BE49-F238E27FC236}">
              <a16:creationId xmlns:a16="http://schemas.microsoft.com/office/drawing/2014/main" id="{00000000-0008-0000-0100-0000D4010000}"/>
            </a:ext>
          </a:extLst>
        </xdr:cNvPr>
        <xdr:cNvSpPr txBox="1"/>
      </xdr:nvSpPr>
      <xdr:spPr>
        <a:xfrm>
          <a:off x="12611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0000000-0008-0000-01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3" name="【学校施設】&#10;一人当たり面積最小値テキスト">
          <a:extLst>
            <a:ext uri="{FF2B5EF4-FFF2-40B4-BE49-F238E27FC236}">
              <a16:creationId xmlns:a16="http://schemas.microsoft.com/office/drawing/2014/main" id="{00000000-0008-0000-0100-0000ED01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495" name="【学校施設】&#10;一人当たり面積最大値テキスト">
          <a:extLst>
            <a:ext uri="{FF2B5EF4-FFF2-40B4-BE49-F238E27FC236}">
              <a16:creationId xmlns:a16="http://schemas.microsoft.com/office/drawing/2014/main" id="{00000000-0008-0000-0100-0000EF01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497" name="【学校施設】&#10;一人当たり面積平均値テキスト">
          <a:extLst>
            <a:ext uri="{FF2B5EF4-FFF2-40B4-BE49-F238E27FC236}">
              <a16:creationId xmlns:a16="http://schemas.microsoft.com/office/drawing/2014/main" id="{00000000-0008-0000-0100-0000F1010000}"/>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113220</xdr:rowOff>
    </xdr:from>
    <xdr:to>
      <xdr:col>116</xdr:col>
      <xdr:colOff>114300</xdr:colOff>
      <xdr:row>63</xdr:row>
      <xdr:rowOff>43370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22110700" y="107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509" name="【学校施設】&#10;一人当たり面積該当値テキスト">
          <a:extLst>
            <a:ext uri="{FF2B5EF4-FFF2-40B4-BE49-F238E27FC236}">
              <a16:creationId xmlns:a16="http://schemas.microsoft.com/office/drawing/2014/main" id="{00000000-0008-0000-0100-0000FD010000}"/>
            </a:ext>
          </a:extLst>
        </xdr:cNvPr>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97409</xdr:rowOff>
    </xdr:from>
    <xdr:to>
      <xdr:col>112</xdr:col>
      <xdr:colOff>38100</xdr:colOff>
      <xdr:row>63</xdr:row>
      <xdr:rowOff>27559</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212725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148209</xdr:rowOff>
    </xdr:from>
    <xdr:to>
      <xdr:col>116</xdr:col>
      <xdr:colOff>63500</xdr:colOff>
      <xdr:row>62</xdr:row>
      <xdr:rowOff>164020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21323300" y="10778109"/>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104077</xdr:rowOff>
    </xdr:from>
    <xdr:to>
      <xdr:col>107</xdr:col>
      <xdr:colOff>101600</xdr:colOff>
      <xdr:row>63</xdr:row>
      <xdr:rowOff>34227</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0383500" y="107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148209</xdr:rowOff>
    </xdr:from>
    <xdr:to>
      <xdr:col>111</xdr:col>
      <xdr:colOff>177800</xdr:colOff>
      <xdr:row>62</xdr:row>
      <xdr:rowOff>154877</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20434300" y="10778109"/>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98361</xdr:rowOff>
    </xdr:from>
    <xdr:to>
      <xdr:col>102</xdr:col>
      <xdr:colOff>165100</xdr:colOff>
      <xdr:row>63</xdr:row>
      <xdr:rowOff>28511</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9494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149161</xdr:rowOff>
    </xdr:from>
    <xdr:to>
      <xdr:col>107</xdr:col>
      <xdr:colOff>50800</xdr:colOff>
      <xdr:row>62</xdr:row>
      <xdr:rowOff>154877</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9545300" y="1077906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149161</xdr:rowOff>
    </xdr:from>
    <xdr:to>
      <xdr:col>102</xdr:col>
      <xdr:colOff>114300</xdr:colOff>
      <xdr:row>62</xdr:row>
      <xdr:rowOff>152400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8656300" y="1077906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518" name="n_1aveValue【学校施設】&#10;一人当たり面積">
          <a:extLst>
            <a:ext uri="{FF2B5EF4-FFF2-40B4-BE49-F238E27FC236}">
              <a16:creationId xmlns:a16="http://schemas.microsoft.com/office/drawing/2014/main" id="{00000000-0008-0000-0100-000006020000}"/>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9" name="n_2aveValue【学校施設】&#10;一人当たり面積">
          <a:extLst>
            <a:ext uri="{FF2B5EF4-FFF2-40B4-BE49-F238E27FC236}">
              <a16:creationId xmlns:a16="http://schemas.microsoft.com/office/drawing/2014/main" id="{00000000-0008-0000-0100-000007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520" name="n_3aveValue【学校施設】&#10;一人当たり面積">
          <a:extLst>
            <a:ext uri="{FF2B5EF4-FFF2-40B4-BE49-F238E27FC236}">
              <a16:creationId xmlns:a16="http://schemas.microsoft.com/office/drawing/2014/main" id="{00000000-0008-0000-0100-000008020000}"/>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521" name="n_4aveValue【学校施設】&#10;一人当たり面積">
          <a:extLst>
            <a:ext uri="{FF2B5EF4-FFF2-40B4-BE49-F238E27FC236}">
              <a16:creationId xmlns:a16="http://schemas.microsoft.com/office/drawing/2014/main" id="{00000000-0008-0000-0100-000009020000}"/>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18686</xdr:rowOff>
    </xdr:from>
    <xdr:ext cx="469744" cy="259045"/>
    <xdr:sp macro="" textlink="">
      <xdr:nvSpPr>
        <xdr:cNvPr id="522" name="n_1mainValue【学校施設】&#10;一人当たり面積">
          <a:extLst>
            <a:ext uri="{FF2B5EF4-FFF2-40B4-BE49-F238E27FC236}">
              <a16:creationId xmlns:a16="http://schemas.microsoft.com/office/drawing/2014/main" id="{00000000-0008-0000-0100-00000A020000}"/>
            </a:ext>
          </a:extLst>
        </xdr:cNvPr>
        <xdr:cNvSpPr txBox="1"/>
      </xdr:nvSpPr>
      <xdr:spPr>
        <a:xfrm>
          <a:off x="21075727" y="1082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25354</xdr:rowOff>
    </xdr:from>
    <xdr:ext cx="469744" cy="259045"/>
    <xdr:sp macro="" textlink="">
      <xdr:nvSpPr>
        <xdr:cNvPr id="523" name="n_2mainValue【学校施設】&#10;一人当たり面積">
          <a:extLst>
            <a:ext uri="{FF2B5EF4-FFF2-40B4-BE49-F238E27FC236}">
              <a16:creationId xmlns:a16="http://schemas.microsoft.com/office/drawing/2014/main" id="{00000000-0008-0000-0100-00000B020000}"/>
            </a:ext>
          </a:extLst>
        </xdr:cNvPr>
        <xdr:cNvSpPr txBox="1"/>
      </xdr:nvSpPr>
      <xdr:spPr>
        <a:xfrm>
          <a:off x="20199427" y="1082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19638</xdr:rowOff>
    </xdr:from>
    <xdr:ext cx="469744" cy="259045"/>
    <xdr:sp macro="" textlink="">
      <xdr:nvSpPr>
        <xdr:cNvPr id="524" name="n_3mainValue【学校施設】&#10;一人当たり面積">
          <a:extLst>
            <a:ext uri="{FF2B5EF4-FFF2-40B4-BE49-F238E27FC236}">
              <a16:creationId xmlns:a16="http://schemas.microsoft.com/office/drawing/2014/main" id="{00000000-0008-0000-0100-00000C020000}"/>
            </a:ext>
          </a:extLst>
        </xdr:cNvPr>
        <xdr:cNvSpPr txBox="1"/>
      </xdr:nvSpPr>
      <xdr:spPr>
        <a:xfrm>
          <a:off x="193104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525" name="n_4mainValue【学校施設】&#10;一人当たり面積">
          <a:extLst>
            <a:ext uri="{FF2B5EF4-FFF2-40B4-BE49-F238E27FC236}">
              <a16:creationId xmlns:a16="http://schemas.microsoft.com/office/drawing/2014/main" id="{00000000-0008-0000-0100-00000D020000}"/>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a:extLst>
            <a:ext uri="{FF2B5EF4-FFF2-40B4-BE49-F238E27FC236}">
              <a16:creationId xmlns:a16="http://schemas.microsoft.com/office/drawing/2014/main" id="{00000000-0008-0000-0100-00003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7" name="【公民館】&#10;有形固定資産減価償却率最小値テキスト">
          <a:extLst>
            <a:ext uri="{FF2B5EF4-FFF2-40B4-BE49-F238E27FC236}">
              <a16:creationId xmlns:a16="http://schemas.microsoft.com/office/drawing/2014/main" id="{00000000-0008-0000-0100-000037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569" name="【公民館】&#10;有形固定資産減価償却率最大値テキスト">
          <a:extLst>
            <a:ext uri="{FF2B5EF4-FFF2-40B4-BE49-F238E27FC236}">
              <a16:creationId xmlns:a16="http://schemas.microsoft.com/office/drawing/2014/main" id="{00000000-0008-0000-0100-00003902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571" name="【公民館】&#10;有形固定資産減価償却率平均値テキスト">
          <a:extLst>
            <a:ext uri="{FF2B5EF4-FFF2-40B4-BE49-F238E27FC236}">
              <a16:creationId xmlns:a16="http://schemas.microsoft.com/office/drawing/2014/main" id="{00000000-0008-0000-0100-00003B02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17780</xdr:rowOff>
    </xdr:from>
    <xdr:to>
      <xdr:col>85</xdr:col>
      <xdr:colOff>177800</xdr:colOff>
      <xdr:row>105</xdr:row>
      <xdr:rowOff>119380</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6268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167657</xdr:rowOff>
    </xdr:from>
    <xdr:ext cx="405111" cy="259045"/>
    <xdr:sp macro="" textlink="">
      <xdr:nvSpPr>
        <xdr:cNvPr id="583" name="【公民館】&#10;有形固定資産減価償却率該当値テキスト">
          <a:extLst>
            <a:ext uri="{FF2B5EF4-FFF2-40B4-BE49-F238E27FC236}">
              <a16:creationId xmlns:a16="http://schemas.microsoft.com/office/drawing/2014/main" id="{00000000-0008-0000-0100-000047020000}"/>
            </a:ext>
          </a:extLst>
        </xdr:cNvPr>
        <xdr:cNvSpPr txBox="1"/>
      </xdr:nvSpPr>
      <xdr:spPr>
        <a:xfrm>
          <a:off x="16357600"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156845</xdr:rowOff>
    </xdr:from>
    <xdr:to>
      <xdr:col>81</xdr:col>
      <xdr:colOff>101600</xdr:colOff>
      <xdr:row>105</xdr:row>
      <xdr:rowOff>86995</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543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36195</xdr:rowOff>
    </xdr:from>
    <xdr:to>
      <xdr:col>85</xdr:col>
      <xdr:colOff>127000</xdr:colOff>
      <xdr:row>105</xdr:row>
      <xdr:rowOff>68580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5481300" y="180384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126364</xdr:rowOff>
    </xdr:from>
    <xdr:to>
      <xdr:col>76</xdr:col>
      <xdr:colOff>165100</xdr:colOff>
      <xdr:row>105</xdr:row>
      <xdr:rowOff>56514</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4541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5714</xdr:rowOff>
    </xdr:from>
    <xdr:to>
      <xdr:col>81</xdr:col>
      <xdr:colOff>50800</xdr:colOff>
      <xdr:row>105</xdr:row>
      <xdr:rowOff>36195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4592300" y="180079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105</xdr:row>
      <xdr:rowOff>5714</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3703300" y="179755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61595</xdr:rowOff>
    </xdr:from>
    <xdr:to>
      <xdr:col>67</xdr:col>
      <xdr:colOff>101600</xdr:colOff>
      <xdr:row>104</xdr:row>
      <xdr:rowOff>163195</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2763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112395</xdr:rowOff>
    </xdr:from>
    <xdr:to>
      <xdr:col>71</xdr:col>
      <xdr:colOff>177800</xdr:colOff>
      <xdr:row>104</xdr:row>
      <xdr:rowOff>144780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814300" y="17943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592" name="n_1aveValue【公民館】&#10;有形固定資産減価償却率">
          <a:extLst>
            <a:ext uri="{FF2B5EF4-FFF2-40B4-BE49-F238E27FC236}">
              <a16:creationId xmlns:a16="http://schemas.microsoft.com/office/drawing/2014/main" id="{00000000-0008-0000-0100-000050020000}"/>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593" name="n_2aveValue【公民館】&#10;有形固定資産減価償却率">
          <a:extLst>
            <a:ext uri="{FF2B5EF4-FFF2-40B4-BE49-F238E27FC236}">
              <a16:creationId xmlns:a16="http://schemas.microsoft.com/office/drawing/2014/main" id="{00000000-0008-0000-0100-000051020000}"/>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594" name="n_3aveValue【公民館】&#10;有形固定資産減価償却率">
          <a:extLst>
            <a:ext uri="{FF2B5EF4-FFF2-40B4-BE49-F238E27FC236}">
              <a16:creationId xmlns:a16="http://schemas.microsoft.com/office/drawing/2014/main" id="{00000000-0008-0000-0100-000052020000}"/>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595" name="n_4aveValue【公民館】&#10;有形固定資産減価償却率">
          <a:extLst>
            <a:ext uri="{FF2B5EF4-FFF2-40B4-BE49-F238E27FC236}">
              <a16:creationId xmlns:a16="http://schemas.microsoft.com/office/drawing/2014/main" id="{00000000-0008-0000-0100-000053020000}"/>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78122</xdr:rowOff>
    </xdr:from>
    <xdr:ext cx="405111" cy="259045"/>
    <xdr:sp macro="" textlink="">
      <xdr:nvSpPr>
        <xdr:cNvPr id="596" name="n_1mainValue【公民館】&#10;有形固定資産減価償却率">
          <a:extLst>
            <a:ext uri="{FF2B5EF4-FFF2-40B4-BE49-F238E27FC236}">
              <a16:creationId xmlns:a16="http://schemas.microsoft.com/office/drawing/2014/main" id="{00000000-0008-0000-0100-000054020000}"/>
            </a:ext>
          </a:extLst>
        </xdr:cNvPr>
        <xdr:cNvSpPr txBox="1"/>
      </xdr:nvSpPr>
      <xdr:spPr>
        <a:xfrm>
          <a:off x="152660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47641</xdr:rowOff>
    </xdr:from>
    <xdr:ext cx="405111" cy="259045"/>
    <xdr:sp macro="" textlink="">
      <xdr:nvSpPr>
        <xdr:cNvPr id="597" name="n_2mainValue【公民館】&#10;有形固定資産減価償却率">
          <a:extLst>
            <a:ext uri="{FF2B5EF4-FFF2-40B4-BE49-F238E27FC236}">
              <a16:creationId xmlns:a16="http://schemas.microsoft.com/office/drawing/2014/main" id="{00000000-0008-0000-0100-000055020000}"/>
            </a:ext>
          </a:extLst>
        </xdr:cNvPr>
        <xdr:cNvSpPr txBox="1"/>
      </xdr:nvSpPr>
      <xdr:spPr>
        <a:xfrm>
          <a:off x="14389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15257</xdr:rowOff>
    </xdr:from>
    <xdr:ext cx="405111" cy="259045"/>
    <xdr:sp macro="" textlink="">
      <xdr:nvSpPr>
        <xdr:cNvPr id="598" name="n_3mainValue【公民館】&#10;有形固定資産減価償却率">
          <a:extLst>
            <a:ext uri="{FF2B5EF4-FFF2-40B4-BE49-F238E27FC236}">
              <a16:creationId xmlns:a16="http://schemas.microsoft.com/office/drawing/2014/main" id="{00000000-0008-0000-0100-000056020000}"/>
            </a:ext>
          </a:extLst>
        </xdr:cNvPr>
        <xdr:cNvSpPr txBox="1"/>
      </xdr:nvSpPr>
      <xdr:spPr>
        <a:xfrm>
          <a:off x="13500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154322</xdr:rowOff>
    </xdr:from>
    <xdr:ext cx="405111" cy="259045"/>
    <xdr:sp macro="" textlink="">
      <xdr:nvSpPr>
        <xdr:cNvPr id="599" name="n_4mainValue【公民館】&#10;有形固定資産減価償却率">
          <a:extLst>
            <a:ext uri="{FF2B5EF4-FFF2-40B4-BE49-F238E27FC236}">
              <a16:creationId xmlns:a16="http://schemas.microsoft.com/office/drawing/2014/main" id="{00000000-0008-0000-0100-000057020000}"/>
            </a:ext>
          </a:extLst>
        </xdr:cNvPr>
        <xdr:cNvSpPr txBox="1"/>
      </xdr:nvSpPr>
      <xdr:spPr>
        <a:xfrm>
          <a:off x="12611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a:extLst>
            <a:ext uri="{FF2B5EF4-FFF2-40B4-BE49-F238E27FC236}">
              <a16:creationId xmlns:a16="http://schemas.microsoft.com/office/drawing/2014/main" id="{00000000-0008-0000-0100-00007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626" name="【公民館】&#10;一人当たり面積最小値テキスト">
          <a:extLst>
            <a:ext uri="{FF2B5EF4-FFF2-40B4-BE49-F238E27FC236}">
              <a16:creationId xmlns:a16="http://schemas.microsoft.com/office/drawing/2014/main" id="{00000000-0008-0000-0100-00007202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28" name="【公民館】&#10;一人当たり面積最大値テキスト">
          <a:extLst>
            <a:ext uri="{FF2B5EF4-FFF2-40B4-BE49-F238E27FC236}">
              <a16:creationId xmlns:a16="http://schemas.microsoft.com/office/drawing/2014/main" id="{00000000-0008-0000-0100-00007402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630" name="【公民館】&#10;一人当たり面積平均値テキスト">
          <a:extLst>
            <a:ext uri="{FF2B5EF4-FFF2-40B4-BE49-F238E27FC236}">
              <a16:creationId xmlns:a16="http://schemas.microsoft.com/office/drawing/2014/main" id="{00000000-0008-0000-0100-000076020000}"/>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95613</xdr:rowOff>
    </xdr:from>
    <xdr:to>
      <xdr:col>116</xdr:col>
      <xdr:colOff>114300</xdr:colOff>
      <xdr:row>108</xdr:row>
      <xdr:rowOff>25763</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22110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74040</xdr:rowOff>
    </xdr:from>
    <xdr:ext cx="469744" cy="259045"/>
    <xdr:sp macro="" textlink="">
      <xdr:nvSpPr>
        <xdr:cNvPr id="642" name="【公民館】&#10;一人当たり面積該当値テキスト">
          <a:extLst>
            <a:ext uri="{FF2B5EF4-FFF2-40B4-BE49-F238E27FC236}">
              <a16:creationId xmlns:a16="http://schemas.microsoft.com/office/drawing/2014/main" id="{00000000-0008-0000-0100-000082020000}"/>
            </a:ext>
          </a:extLst>
        </xdr:cNvPr>
        <xdr:cNvSpPr txBox="1"/>
      </xdr:nvSpPr>
      <xdr:spPr>
        <a:xfrm>
          <a:off x="22199600"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98879</xdr:rowOff>
    </xdr:from>
    <xdr:to>
      <xdr:col>112</xdr:col>
      <xdr:colOff>38100</xdr:colOff>
      <xdr:row>108</xdr:row>
      <xdr:rowOff>29029</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2127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146413</xdr:rowOff>
    </xdr:from>
    <xdr:to>
      <xdr:col>116</xdr:col>
      <xdr:colOff>63500</xdr:colOff>
      <xdr:row>107</xdr:row>
      <xdr:rowOff>149679</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21323300" y="184915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2038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149679</xdr:rowOff>
    </xdr:from>
    <xdr:to>
      <xdr:col>111</xdr:col>
      <xdr:colOff>177800</xdr:colOff>
      <xdr:row>107</xdr:row>
      <xdr:rowOff>152944</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20434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152944</xdr:rowOff>
    </xdr:from>
    <xdr:to>
      <xdr:col>107</xdr:col>
      <xdr:colOff>50800</xdr:colOff>
      <xdr:row>107</xdr:row>
      <xdr:rowOff>156211</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9545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108676</xdr:rowOff>
    </xdr:from>
    <xdr:to>
      <xdr:col>98</xdr:col>
      <xdr:colOff>38100</xdr:colOff>
      <xdr:row>108</xdr:row>
      <xdr:rowOff>38826</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8605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107</xdr:row>
      <xdr:rowOff>159476</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8656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651" name="n_1aveValue【公民館】&#10;一人当たり面積">
          <a:extLst>
            <a:ext uri="{FF2B5EF4-FFF2-40B4-BE49-F238E27FC236}">
              <a16:creationId xmlns:a16="http://schemas.microsoft.com/office/drawing/2014/main" id="{00000000-0008-0000-0100-00008B020000}"/>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52" name="n_2aveValue【公民館】&#10;一人当たり面積">
          <a:extLst>
            <a:ext uri="{FF2B5EF4-FFF2-40B4-BE49-F238E27FC236}">
              <a16:creationId xmlns:a16="http://schemas.microsoft.com/office/drawing/2014/main" id="{00000000-0008-0000-0100-00008C020000}"/>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653" name="n_3aveValue【公民館】&#10;一人当たり面積">
          <a:extLst>
            <a:ext uri="{FF2B5EF4-FFF2-40B4-BE49-F238E27FC236}">
              <a16:creationId xmlns:a16="http://schemas.microsoft.com/office/drawing/2014/main" id="{00000000-0008-0000-0100-00008D020000}"/>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654" name="n_4aveValue【公民館】&#10;一人当たり面積">
          <a:extLst>
            <a:ext uri="{FF2B5EF4-FFF2-40B4-BE49-F238E27FC236}">
              <a16:creationId xmlns:a16="http://schemas.microsoft.com/office/drawing/2014/main" id="{00000000-0008-0000-0100-00008E020000}"/>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20156</xdr:rowOff>
    </xdr:from>
    <xdr:ext cx="469744" cy="259045"/>
    <xdr:sp macro="" textlink="">
      <xdr:nvSpPr>
        <xdr:cNvPr id="655" name="n_1mainValue【公民館】&#10;一人当たり面積">
          <a:extLst>
            <a:ext uri="{FF2B5EF4-FFF2-40B4-BE49-F238E27FC236}">
              <a16:creationId xmlns:a16="http://schemas.microsoft.com/office/drawing/2014/main" id="{00000000-0008-0000-0100-00008F020000}"/>
            </a:ext>
          </a:extLst>
        </xdr:cNvPr>
        <xdr:cNvSpPr txBox="1"/>
      </xdr:nvSpPr>
      <xdr:spPr>
        <a:xfrm>
          <a:off x="21075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23421</xdr:rowOff>
    </xdr:from>
    <xdr:ext cx="469744" cy="259045"/>
    <xdr:sp macro="" textlink="">
      <xdr:nvSpPr>
        <xdr:cNvPr id="656" name="n_2mainValue【公民館】&#10;一人当たり面積">
          <a:extLst>
            <a:ext uri="{FF2B5EF4-FFF2-40B4-BE49-F238E27FC236}">
              <a16:creationId xmlns:a16="http://schemas.microsoft.com/office/drawing/2014/main" id="{00000000-0008-0000-0100-000090020000}"/>
            </a:ext>
          </a:extLst>
        </xdr:cNvPr>
        <xdr:cNvSpPr txBox="1"/>
      </xdr:nvSpPr>
      <xdr:spPr>
        <a:xfrm>
          <a:off x="20199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657" name="n_3mainValue【公民館】&#10;一人当たり面積">
          <a:extLst>
            <a:ext uri="{FF2B5EF4-FFF2-40B4-BE49-F238E27FC236}">
              <a16:creationId xmlns:a16="http://schemas.microsoft.com/office/drawing/2014/main" id="{00000000-0008-0000-0100-000091020000}"/>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29953</xdr:rowOff>
    </xdr:from>
    <xdr:ext cx="469744" cy="259045"/>
    <xdr:sp macro="" textlink="">
      <xdr:nvSpPr>
        <xdr:cNvPr id="658" name="n_4mainValue【公民館】&#10;一人当たり面積">
          <a:extLst>
            <a:ext uri="{FF2B5EF4-FFF2-40B4-BE49-F238E27FC236}">
              <a16:creationId xmlns:a16="http://schemas.microsoft.com/office/drawing/2014/main" id="{00000000-0008-0000-0100-000092020000}"/>
            </a:ext>
          </a:extLst>
        </xdr:cNvPr>
        <xdr:cNvSpPr txBox="1"/>
      </xdr:nvSpPr>
      <xdr:spPr>
        <a:xfrm>
          <a:off x="18421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類似団体と比較して特に有形固定資産減価償却率が高くなっている施設は、道路、認定こども園・幼稚園・保育所、公民館であり、低くなっている施設は、橋りょう・トンネル、学校施設である。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橋りょう・トンネルについては、点検結果により、随時更新してきたこと、学校施設は、耐震化や統廃合の推進を行ってきたことにより類似団体平均より低くなっている。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一方、認定こども園・幼稚園・保育所については、昭和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年に建てられたものが多く、類似団体平均と比べ有形固定資産減価償却率が大きく上回っており、一人当たり面積も大きくなっている。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引き続き、阪南市公共施設等総合管理計画に基づき、施設のあり方を検討し、財政状況を踏まえ施設の大規模改修を行っていく。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53,102
52,684
36.17
25,116,841
24,689,834
373,351
11,314,527
16,357,174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157662</xdr:rowOff>
    </xdr:from>
    <xdr:to>
      <xdr:col>24</xdr:col>
      <xdr:colOff>114300</xdr:colOff>
      <xdr:row>40</xdr:row>
      <xdr:rowOff>87812</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136089</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37012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8688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107043</xdr:rowOff>
    </xdr:from>
    <xdr:to>
      <xdr:col>15</xdr:col>
      <xdr:colOff>101600</xdr:colOff>
      <xdr:row>40</xdr:row>
      <xdr:rowOff>37193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157843</xdr:rowOff>
    </xdr:from>
    <xdr:to>
      <xdr:col>19</xdr:col>
      <xdr:colOff>177800</xdr:colOff>
      <xdr:row>40</xdr:row>
      <xdr:rowOff>10885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443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89081</xdr:rowOff>
    </xdr:from>
    <xdr:to>
      <xdr:col>10</xdr:col>
      <xdr:colOff>165100</xdr:colOff>
      <xdr:row>40</xdr:row>
      <xdr:rowOff>19231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139881</xdr:rowOff>
    </xdr:from>
    <xdr:to>
      <xdr:col>15</xdr:col>
      <xdr:colOff>50800</xdr:colOff>
      <xdr:row>39</xdr:row>
      <xdr:rowOff>157843</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264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64588</xdr:rowOff>
    </xdr:from>
    <xdr:to>
      <xdr:col>6</xdr:col>
      <xdr:colOff>38100</xdr:colOff>
      <xdr:row>39</xdr:row>
      <xdr:rowOff>166188</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115388</xdr:rowOff>
    </xdr:from>
    <xdr:to>
      <xdr:col>10</xdr:col>
      <xdr:colOff>114300</xdr:colOff>
      <xdr:row>39</xdr:row>
      <xdr:rowOff>139881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8019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28320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10358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157315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60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19685</xdr:rowOff>
    </xdr:from>
    <xdr:to>
      <xdr:col>55</xdr:col>
      <xdr:colOff>50800</xdr:colOff>
      <xdr:row>40</xdr:row>
      <xdr:rowOff>121285</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04267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106062</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10515600" y="679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116840</xdr:rowOff>
    </xdr:from>
    <xdr:to>
      <xdr:col>50</xdr:col>
      <xdr:colOff>165100</xdr:colOff>
      <xdr:row>40</xdr:row>
      <xdr:rowOff>46990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588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40</xdr:row>
      <xdr:rowOff>70485</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9639300" y="685419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699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167640</xdr:rowOff>
    </xdr:from>
    <xdr:to>
      <xdr:col>50</xdr:col>
      <xdr:colOff>114300</xdr:colOff>
      <xdr:row>39</xdr:row>
      <xdr:rowOff>167640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8750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122555</xdr:rowOff>
    </xdr:from>
    <xdr:to>
      <xdr:col>41</xdr:col>
      <xdr:colOff>101600</xdr:colOff>
      <xdr:row>40</xdr:row>
      <xdr:rowOff>52705</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810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167640</xdr:rowOff>
    </xdr:from>
    <xdr:to>
      <xdr:col>45</xdr:col>
      <xdr:colOff>177800</xdr:colOff>
      <xdr:row>40</xdr:row>
      <xdr:rowOff>1905</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7861300" y="68541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122555</xdr:rowOff>
    </xdr:from>
    <xdr:to>
      <xdr:col>36</xdr:col>
      <xdr:colOff>165100</xdr:colOff>
      <xdr:row>40</xdr:row>
      <xdr:rowOff>52705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921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xdr:rowOff>
    </xdr:from>
    <xdr:to>
      <xdr:col>41</xdr:col>
      <xdr:colOff>50800</xdr:colOff>
      <xdr:row>40</xdr:row>
      <xdr:rowOff>1905</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972300" y="6859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a:extLst>
            <a:ext uri="{FF2B5EF4-FFF2-40B4-BE49-F238E27FC236}">
              <a16:creationId xmlns:a16="http://schemas.microsoft.com/office/drawing/2014/main" id="{00000000-0008-0000-0200-000089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a:extLst>
            <a:ext uri="{FF2B5EF4-FFF2-40B4-BE49-F238E27FC236}">
              <a16:creationId xmlns:a16="http://schemas.microsoft.com/office/drawing/2014/main" id="{00000000-0008-0000-0200-00008A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a:extLst>
            <a:ext uri="{FF2B5EF4-FFF2-40B4-BE49-F238E27FC236}">
              <a16:creationId xmlns:a16="http://schemas.microsoft.com/office/drawing/2014/main" id="{00000000-0008-0000-0200-00008B000000}"/>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00000000-0008-0000-0200-00008C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38117</xdr:rowOff>
    </xdr:from>
    <xdr:ext cx="469744" cy="259045"/>
    <xdr:sp macro="" textlink="">
      <xdr:nvSpPr>
        <xdr:cNvPr id="141" name="n_1mainValue【図書館】&#10;一人当たり面積">
          <a:extLst>
            <a:ext uri="{FF2B5EF4-FFF2-40B4-BE49-F238E27FC236}">
              <a16:creationId xmlns:a16="http://schemas.microsoft.com/office/drawing/2014/main" id="{00000000-0008-0000-0200-00008D000000}"/>
            </a:ext>
          </a:extLst>
        </xdr:cNvPr>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42" name="n_2mainValue【図書館】&#10;一人当たり面積">
          <a:extLst>
            <a:ext uri="{FF2B5EF4-FFF2-40B4-BE49-F238E27FC236}">
              <a16:creationId xmlns:a16="http://schemas.microsoft.com/office/drawing/2014/main" id="{00000000-0008-0000-0200-00008E000000}"/>
            </a:ext>
          </a:extLst>
        </xdr:cNvPr>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43832</xdr:rowOff>
    </xdr:from>
    <xdr:ext cx="469744" cy="259045"/>
    <xdr:sp macro="" textlink="">
      <xdr:nvSpPr>
        <xdr:cNvPr id="143" name="n_3mainValue【図書館】&#10;一人当たり面積">
          <a:extLst>
            <a:ext uri="{FF2B5EF4-FFF2-40B4-BE49-F238E27FC236}">
              <a16:creationId xmlns:a16="http://schemas.microsoft.com/office/drawing/2014/main" id="{00000000-0008-0000-0200-00008F000000}"/>
            </a:ext>
          </a:extLst>
        </xdr:cNvPr>
        <xdr:cNvSpPr txBox="1"/>
      </xdr:nvSpPr>
      <xdr:spPr>
        <a:xfrm>
          <a:off x="7626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43832</xdr:rowOff>
    </xdr:from>
    <xdr:ext cx="469744" cy="259045"/>
    <xdr:sp macro="" textlink="">
      <xdr:nvSpPr>
        <xdr:cNvPr id="144" name="n_4mainValue【図書館】&#10;一人当たり面積">
          <a:extLst>
            <a:ext uri="{FF2B5EF4-FFF2-40B4-BE49-F238E27FC236}">
              <a16:creationId xmlns:a16="http://schemas.microsoft.com/office/drawing/2014/main" id="{00000000-0008-0000-0200-000090000000}"/>
            </a:ext>
          </a:extLst>
        </xdr:cNvPr>
        <xdr:cNvSpPr txBox="1"/>
      </xdr:nvSpPr>
      <xdr:spPr>
        <a:xfrm>
          <a:off x="6737427"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31115</xdr:rowOff>
    </xdr:from>
    <xdr:to>
      <xdr:col>20</xdr:col>
      <xdr:colOff>38100</xdr:colOff>
      <xdr:row>62</xdr:row>
      <xdr:rowOff>132715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81915</xdr:rowOff>
    </xdr:from>
    <xdr:to>
      <xdr:col>24</xdr:col>
      <xdr:colOff>63500</xdr:colOff>
      <xdr:row>62</xdr:row>
      <xdr:rowOff>114300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797300" y="107118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xdr:rowOff>
    </xdr:from>
    <xdr:to>
      <xdr:col>15</xdr:col>
      <xdr:colOff>101600</xdr:colOff>
      <xdr:row>62</xdr:row>
      <xdr:rowOff>113665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62865</xdr:rowOff>
    </xdr:from>
    <xdr:to>
      <xdr:col>19</xdr:col>
      <xdr:colOff>177800</xdr:colOff>
      <xdr:row>62</xdr:row>
      <xdr:rowOff>81915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908300" y="106927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153035</xdr:rowOff>
    </xdr:from>
    <xdr:to>
      <xdr:col>10</xdr:col>
      <xdr:colOff>165100</xdr:colOff>
      <xdr:row>62</xdr:row>
      <xdr:rowOff>83185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968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32385</xdr:rowOff>
    </xdr:from>
    <xdr:to>
      <xdr:col>15</xdr:col>
      <xdr:colOff>50800</xdr:colOff>
      <xdr:row>62</xdr:row>
      <xdr:rowOff>62865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019300" y="106622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122555</xdr:rowOff>
    </xdr:from>
    <xdr:to>
      <xdr:col>6</xdr:col>
      <xdr:colOff>38100</xdr:colOff>
      <xdr:row>62</xdr:row>
      <xdr:rowOff>52705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079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xdr:rowOff>
    </xdr:from>
    <xdr:to>
      <xdr:col>10</xdr:col>
      <xdr:colOff>114300</xdr:colOff>
      <xdr:row>62</xdr:row>
      <xdr:rowOff>32385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130300" y="106318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123842</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104792</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74312</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43832</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97790</xdr:rowOff>
    </xdr:from>
    <xdr:to>
      <xdr:col>55</xdr:col>
      <xdr:colOff>50800</xdr:colOff>
      <xdr:row>64</xdr:row>
      <xdr:rowOff>27940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76217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99423</xdr:rowOff>
    </xdr:from>
    <xdr:to>
      <xdr:col>50</xdr:col>
      <xdr:colOff>165100</xdr:colOff>
      <xdr:row>64</xdr:row>
      <xdr:rowOff>29573</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148590</xdr:rowOff>
    </xdr:from>
    <xdr:to>
      <xdr:col>55</xdr:col>
      <xdr:colOff>0</xdr:colOff>
      <xdr:row>63</xdr:row>
      <xdr:rowOff>150223</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94994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101056</xdr:rowOff>
    </xdr:from>
    <xdr:to>
      <xdr:col>46</xdr:col>
      <xdr:colOff>38100</xdr:colOff>
      <xdr:row>64</xdr:row>
      <xdr:rowOff>31206</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150223</xdr:rowOff>
    </xdr:from>
    <xdr:to>
      <xdr:col>50</xdr:col>
      <xdr:colOff>114300</xdr:colOff>
      <xdr:row>63</xdr:row>
      <xdr:rowOff>151856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95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104322</xdr:rowOff>
    </xdr:from>
    <xdr:to>
      <xdr:col>41</xdr:col>
      <xdr:colOff>101600</xdr:colOff>
      <xdr:row>64</xdr:row>
      <xdr:rowOff>34472</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151856</xdr:rowOff>
    </xdr:from>
    <xdr:to>
      <xdr:col>45</xdr:col>
      <xdr:colOff>177800</xdr:colOff>
      <xdr:row>63</xdr:row>
      <xdr:rowOff>155122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9532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105954</xdr:rowOff>
    </xdr:from>
    <xdr:to>
      <xdr:col>36</xdr:col>
      <xdr:colOff>165100</xdr:colOff>
      <xdr:row>64</xdr:row>
      <xdr:rowOff>36104</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155122</xdr:rowOff>
    </xdr:from>
    <xdr:to>
      <xdr:col>41</xdr:col>
      <xdr:colOff>50800</xdr:colOff>
      <xdr:row>63</xdr:row>
      <xdr:rowOff>156754</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9564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20700</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22333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25599</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27231</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10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97028</xdr:rowOff>
    </xdr:from>
    <xdr:to>
      <xdr:col>24</xdr:col>
      <xdr:colOff>114300</xdr:colOff>
      <xdr:row>85</xdr:row>
      <xdr:rowOff>27178</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75455</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xdr:rowOff>
    </xdr:from>
    <xdr:to>
      <xdr:col>20</xdr:col>
      <xdr:colOff>38100</xdr:colOff>
      <xdr:row>84</xdr:row>
      <xdr:rowOff>116332</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65532</xdr:rowOff>
    </xdr:from>
    <xdr:to>
      <xdr:col>24</xdr:col>
      <xdr:colOff>63500</xdr:colOff>
      <xdr:row>84</xdr:row>
      <xdr:rowOff>147828</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4467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133604</xdr:rowOff>
    </xdr:from>
    <xdr:to>
      <xdr:col>15</xdr:col>
      <xdr:colOff>101600</xdr:colOff>
      <xdr:row>84</xdr:row>
      <xdr:rowOff>63754</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12954</xdr:rowOff>
    </xdr:from>
    <xdr:to>
      <xdr:col>19</xdr:col>
      <xdr:colOff>177800</xdr:colOff>
      <xdr:row>84</xdr:row>
      <xdr:rowOff>65532</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2908300" y="1441475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83313</xdr:rowOff>
    </xdr:from>
    <xdr:to>
      <xdr:col>10</xdr:col>
      <xdr:colOff>165100</xdr:colOff>
      <xdr:row>84</xdr:row>
      <xdr:rowOff>13463</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134113</xdr:rowOff>
    </xdr:from>
    <xdr:to>
      <xdr:col>15</xdr:col>
      <xdr:colOff>50800</xdr:colOff>
      <xdr:row>84</xdr:row>
      <xdr:rowOff>12954</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436446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23876</xdr:rowOff>
    </xdr:from>
    <xdr:to>
      <xdr:col>6</xdr:col>
      <xdr:colOff>38100</xdr:colOff>
      <xdr:row>83</xdr:row>
      <xdr:rowOff>125476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74676</xdr:rowOff>
    </xdr:from>
    <xdr:to>
      <xdr:col>10</xdr:col>
      <xdr:colOff>114300</xdr:colOff>
      <xdr:row>83</xdr:row>
      <xdr:rowOff>134113</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130300" y="1430502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107459</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5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54881</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4590</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40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116603</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34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00000000-0008-0000-02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00000000-0008-0000-0200-000052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00000000-0008-0000-0200-000054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a:extLst>
            <a:ext uri="{FF2B5EF4-FFF2-40B4-BE49-F238E27FC236}">
              <a16:creationId xmlns:a16="http://schemas.microsoft.com/office/drawing/2014/main" id="{00000000-0008-0000-0200-000056010000}"/>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118745</xdr:rowOff>
    </xdr:from>
    <xdr:to>
      <xdr:col>55</xdr:col>
      <xdr:colOff>50800</xdr:colOff>
      <xdr:row>84</xdr:row>
      <xdr:rowOff>48895</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0426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97172</xdr:rowOff>
    </xdr:from>
    <xdr:ext cx="469744" cy="259045"/>
    <xdr:sp macro="" textlink="">
      <xdr:nvSpPr>
        <xdr:cNvPr id="354" name="【福祉施設】&#10;一人当たり面積該当値テキスト">
          <a:extLst>
            <a:ext uri="{FF2B5EF4-FFF2-40B4-BE49-F238E27FC236}">
              <a16:creationId xmlns:a16="http://schemas.microsoft.com/office/drawing/2014/main" id="{00000000-0008-0000-0200-000062010000}"/>
            </a:ext>
          </a:extLst>
        </xdr:cNvPr>
        <xdr:cNvSpPr txBox="1"/>
      </xdr:nvSpPr>
      <xdr:spPr>
        <a:xfrm>
          <a:off x="10515600" y="1432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xdr:rowOff>
    </xdr:from>
    <xdr:to>
      <xdr:col>50</xdr:col>
      <xdr:colOff>165100</xdr:colOff>
      <xdr:row>83</xdr:row>
      <xdr:rowOff>117475</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958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66675</xdr:rowOff>
    </xdr:from>
    <xdr:to>
      <xdr:col>55</xdr:col>
      <xdr:colOff>0</xdr:colOff>
      <xdr:row>83</xdr:row>
      <xdr:rowOff>169545</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9639300" y="1429702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66675</xdr:rowOff>
    </xdr:from>
    <xdr:to>
      <xdr:col>50</xdr:col>
      <xdr:colOff>114300</xdr:colOff>
      <xdr:row>83</xdr:row>
      <xdr:rowOff>72389</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8750300" y="142970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33020</xdr:rowOff>
    </xdr:from>
    <xdr:to>
      <xdr:col>41</xdr:col>
      <xdr:colOff>101600</xdr:colOff>
      <xdr:row>83</xdr:row>
      <xdr:rowOff>134620</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781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83820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7861300" y="14302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33020</xdr:rowOff>
    </xdr:from>
    <xdr:to>
      <xdr:col>36</xdr:col>
      <xdr:colOff>165100</xdr:colOff>
      <xdr:row>83</xdr:row>
      <xdr:rowOff>134620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692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83820</xdr:rowOff>
    </xdr:from>
    <xdr:to>
      <xdr:col>41</xdr:col>
      <xdr:colOff>50800</xdr:colOff>
      <xdr:row>83</xdr:row>
      <xdr:rowOff>83820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972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00000000-0008-0000-0200-00006B010000}"/>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00000000-0008-0000-0200-00006C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a:extLst>
            <a:ext uri="{FF2B5EF4-FFF2-40B4-BE49-F238E27FC236}">
              <a16:creationId xmlns:a16="http://schemas.microsoft.com/office/drawing/2014/main" id="{00000000-0008-0000-0200-00006D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a:extLst>
            <a:ext uri="{FF2B5EF4-FFF2-40B4-BE49-F238E27FC236}">
              <a16:creationId xmlns:a16="http://schemas.microsoft.com/office/drawing/2014/main" id="{00000000-0008-0000-0200-00006E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134002</xdr:rowOff>
    </xdr:from>
    <xdr:ext cx="469744" cy="259045"/>
    <xdr:sp macro="" textlink="">
      <xdr:nvSpPr>
        <xdr:cNvPr id="367" name="n_1mainValue【福祉施設】&#10;一人当たり面積">
          <a:extLst>
            <a:ext uri="{FF2B5EF4-FFF2-40B4-BE49-F238E27FC236}">
              <a16:creationId xmlns:a16="http://schemas.microsoft.com/office/drawing/2014/main" id="{00000000-0008-0000-0200-00006F010000}"/>
            </a:ext>
          </a:extLst>
        </xdr:cNvPr>
        <xdr:cNvSpPr txBox="1"/>
      </xdr:nvSpPr>
      <xdr:spPr>
        <a:xfrm>
          <a:off x="93917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68" name="n_2mainValue【福祉施設】&#10;一人当たり面積">
          <a:extLst>
            <a:ext uri="{FF2B5EF4-FFF2-40B4-BE49-F238E27FC236}">
              <a16:creationId xmlns:a16="http://schemas.microsoft.com/office/drawing/2014/main" id="{00000000-0008-0000-0200-00007001000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151147</xdr:rowOff>
    </xdr:from>
    <xdr:ext cx="469744" cy="259045"/>
    <xdr:sp macro="" textlink="">
      <xdr:nvSpPr>
        <xdr:cNvPr id="369" name="n_3mainValue【福祉施設】&#10;一人当たり面積">
          <a:extLst>
            <a:ext uri="{FF2B5EF4-FFF2-40B4-BE49-F238E27FC236}">
              <a16:creationId xmlns:a16="http://schemas.microsoft.com/office/drawing/2014/main" id="{00000000-0008-0000-0200-000071010000}"/>
            </a:ext>
          </a:extLst>
        </xdr:cNvPr>
        <xdr:cNvSpPr txBox="1"/>
      </xdr:nvSpPr>
      <xdr:spPr>
        <a:xfrm>
          <a:off x="7626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125747</xdr:rowOff>
    </xdr:from>
    <xdr:ext cx="469744" cy="259045"/>
    <xdr:sp macro="" textlink="">
      <xdr:nvSpPr>
        <xdr:cNvPr id="370" name="n_4mainValue【福祉施設】&#10;一人当たり面積">
          <a:extLst>
            <a:ext uri="{FF2B5EF4-FFF2-40B4-BE49-F238E27FC236}">
              <a16:creationId xmlns:a16="http://schemas.microsoft.com/office/drawing/2014/main" id="{00000000-0008-0000-0200-000072010000}"/>
            </a:ext>
          </a:extLst>
        </xdr:cNvPr>
        <xdr:cNvSpPr txBox="1"/>
      </xdr:nvSpPr>
      <xdr:spPr>
        <a:xfrm>
          <a:off x="6737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00000000-0008-0000-02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00000000-0008-0000-0200-00008D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00000000-0008-0000-0200-00008F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00000000-0008-0000-0200-000091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160927</xdr:rowOff>
    </xdr:from>
    <xdr:to>
      <xdr:col>24</xdr:col>
      <xdr:colOff>114300</xdr:colOff>
      <xdr:row>107</xdr:row>
      <xdr:rowOff>91077</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4584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139354</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00000000-0008-0000-0200-00009D010000}"/>
            </a:ext>
          </a:extLst>
        </xdr:cNvPr>
        <xdr:cNvSpPr txBox="1"/>
      </xdr:nvSpPr>
      <xdr:spPr>
        <a:xfrm>
          <a:off x="4673600"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149498</xdr:rowOff>
    </xdr:from>
    <xdr:to>
      <xdr:col>20</xdr:col>
      <xdr:colOff>38100</xdr:colOff>
      <xdr:row>107</xdr:row>
      <xdr:rowOff>79648</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3746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28848</xdr:rowOff>
    </xdr:from>
    <xdr:to>
      <xdr:col>24</xdr:col>
      <xdr:colOff>63500</xdr:colOff>
      <xdr:row>107</xdr:row>
      <xdr:rowOff>40277</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3797300" y="1837399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128270</xdr:rowOff>
    </xdr:from>
    <xdr:to>
      <xdr:col>15</xdr:col>
      <xdr:colOff>101600</xdr:colOff>
      <xdr:row>107</xdr:row>
      <xdr:rowOff>58420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2857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7620</xdr:rowOff>
    </xdr:from>
    <xdr:to>
      <xdr:col>19</xdr:col>
      <xdr:colOff>177800</xdr:colOff>
      <xdr:row>107</xdr:row>
      <xdr:rowOff>28848</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2908300" y="1835277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115207</xdr:rowOff>
    </xdr:from>
    <xdr:to>
      <xdr:col>10</xdr:col>
      <xdr:colOff>165100</xdr:colOff>
      <xdr:row>107</xdr:row>
      <xdr:rowOff>45357</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968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166007</xdr:rowOff>
    </xdr:from>
    <xdr:to>
      <xdr:col>15</xdr:col>
      <xdr:colOff>50800</xdr:colOff>
      <xdr:row>107</xdr:row>
      <xdr:rowOff>7620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019300" y="1833970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95613</xdr:rowOff>
    </xdr:from>
    <xdr:to>
      <xdr:col>6</xdr:col>
      <xdr:colOff>38100</xdr:colOff>
      <xdr:row>107</xdr:row>
      <xdr:rowOff>25763</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079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146413</xdr:rowOff>
    </xdr:from>
    <xdr:to>
      <xdr:col>10</xdr:col>
      <xdr:colOff>114300</xdr:colOff>
      <xdr:row>106</xdr:row>
      <xdr:rowOff>166007</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130300" y="183201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a:extLst>
            <a:ext uri="{FF2B5EF4-FFF2-40B4-BE49-F238E27FC236}">
              <a16:creationId xmlns:a16="http://schemas.microsoft.com/office/drawing/2014/main" id="{00000000-0008-0000-0200-0000A6010000}"/>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a:extLst>
            <a:ext uri="{FF2B5EF4-FFF2-40B4-BE49-F238E27FC236}">
              <a16:creationId xmlns:a16="http://schemas.microsoft.com/office/drawing/2014/main" id="{00000000-0008-0000-0200-0000A7010000}"/>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a:extLst>
            <a:ext uri="{FF2B5EF4-FFF2-40B4-BE49-F238E27FC236}">
              <a16:creationId xmlns:a16="http://schemas.microsoft.com/office/drawing/2014/main" id="{00000000-0008-0000-0200-0000A8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a:extLst>
            <a:ext uri="{FF2B5EF4-FFF2-40B4-BE49-F238E27FC236}">
              <a16:creationId xmlns:a16="http://schemas.microsoft.com/office/drawing/2014/main" id="{00000000-0008-0000-0200-0000A9010000}"/>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70775</xdr:rowOff>
    </xdr:from>
    <xdr:ext cx="405111" cy="259045"/>
    <xdr:sp macro="" textlink="">
      <xdr:nvSpPr>
        <xdr:cNvPr id="426" name="n_1main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49547</xdr:rowOff>
    </xdr:from>
    <xdr:ext cx="405111" cy="259045"/>
    <xdr:sp macro="" textlink="">
      <xdr:nvSpPr>
        <xdr:cNvPr id="427" name="n_2main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36484</xdr:rowOff>
    </xdr:from>
    <xdr:ext cx="405111" cy="259045"/>
    <xdr:sp macro="" textlink="">
      <xdr:nvSpPr>
        <xdr:cNvPr id="428" name="n_3main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16890</xdr:rowOff>
    </xdr:from>
    <xdr:ext cx="405111" cy="259045"/>
    <xdr:sp macro="" textlink="">
      <xdr:nvSpPr>
        <xdr:cNvPr id="429" name="n_4main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200-0000C8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200-0000CA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200-0000CC010000}"/>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159294</xdr:rowOff>
    </xdr:from>
    <xdr:to>
      <xdr:col>55</xdr:col>
      <xdr:colOff>50800</xdr:colOff>
      <xdr:row>107</xdr:row>
      <xdr:rowOff>89444</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0426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137721</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200-0000D8010000}"/>
            </a:ext>
          </a:extLst>
        </xdr:cNvPr>
        <xdr:cNvSpPr txBox="1"/>
      </xdr:nvSpPr>
      <xdr:spPr>
        <a:xfrm>
          <a:off x="10515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38644</xdr:rowOff>
    </xdr:from>
    <xdr:to>
      <xdr:col>55</xdr:col>
      <xdr:colOff>0</xdr:colOff>
      <xdr:row>107</xdr:row>
      <xdr:rowOff>87630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9639300" y="1838379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8699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90895</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8750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43362</xdr:rowOff>
    </xdr:from>
    <xdr:to>
      <xdr:col>41</xdr:col>
      <xdr:colOff>101600</xdr:colOff>
      <xdr:row>107</xdr:row>
      <xdr:rowOff>144962</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7810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90895</xdr:rowOff>
    </xdr:from>
    <xdr:to>
      <xdr:col>45</xdr:col>
      <xdr:colOff>177800</xdr:colOff>
      <xdr:row>107</xdr:row>
      <xdr:rowOff>94162</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7861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46627</xdr:rowOff>
    </xdr:from>
    <xdr:to>
      <xdr:col>36</xdr:col>
      <xdr:colOff>165100</xdr:colOff>
      <xdr:row>107</xdr:row>
      <xdr:rowOff>148227</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692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94162</xdr:rowOff>
    </xdr:from>
    <xdr:to>
      <xdr:col>41</xdr:col>
      <xdr:colOff>50800</xdr:colOff>
      <xdr:row>107</xdr:row>
      <xdr:rowOff>97427</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6972300" y="1843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00000000-0008-0000-0200-0000E1010000}"/>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00000000-0008-0000-0200-0000E2010000}"/>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00000000-0008-0000-0200-0000E3010000}"/>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a:extLst>
            <a:ext uri="{FF2B5EF4-FFF2-40B4-BE49-F238E27FC236}">
              <a16:creationId xmlns:a16="http://schemas.microsoft.com/office/drawing/2014/main" id="{00000000-0008-0000-0200-0000E4010000}"/>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85" name="n_1mainValue【市民会館】&#10;一人当たり面積">
          <a:extLst>
            <a:ext uri="{FF2B5EF4-FFF2-40B4-BE49-F238E27FC236}">
              <a16:creationId xmlns:a16="http://schemas.microsoft.com/office/drawing/2014/main" id="{00000000-0008-0000-0200-0000E5010000}"/>
            </a:ext>
          </a:extLst>
        </xdr:cNvPr>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86" name="n_2mainValue【市民会館】&#10;一人当たり面積">
          <a:extLst>
            <a:ext uri="{FF2B5EF4-FFF2-40B4-BE49-F238E27FC236}">
              <a16:creationId xmlns:a16="http://schemas.microsoft.com/office/drawing/2014/main" id="{00000000-0008-0000-0200-0000E6010000}"/>
            </a:ext>
          </a:extLst>
        </xdr:cNvPr>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136089</xdr:rowOff>
    </xdr:from>
    <xdr:ext cx="469744" cy="259045"/>
    <xdr:sp macro="" textlink="">
      <xdr:nvSpPr>
        <xdr:cNvPr id="487" name="n_3mainValue【市民会館】&#10;一人当たり面積">
          <a:extLst>
            <a:ext uri="{FF2B5EF4-FFF2-40B4-BE49-F238E27FC236}">
              <a16:creationId xmlns:a16="http://schemas.microsoft.com/office/drawing/2014/main" id="{00000000-0008-0000-0200-0000E7010000}"/>
            </a:ext>
          </a:extLst>
        </xdr:cNvPr>
        <xdr:cNvSpPr txBox="1"/>
      </xdr:nvSpPr>
      <xdr:spPr>
        <a:xfrm>
          <a:off x="7626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139354</xdr:rowOff>
    </xdr:from>
    <xdr:ext cx="469744" cy="259045"/>
    <xdr:sp macro="" textlink="">
      <xdr:nvSpPr>
        <xdr:cNvPr id="488" name="n_4mainValue【市民会館】&#10;一人当たり面積">
          <a:extLst>
            <a:ext uri="{FF2B5EF4-FFF2-40B4-BE49-F238E27FC236}">
              <a16:creationId xmlns:a16="http://schemas.microsoft.com/office/drawing/2014/main" id="{00000000-0008-0000-0200-0000E8010000}"/>
            </a:ext>
          </a:extLst>
        </xdr:cNvPr>
        <xdr:cNvSpPr txBox="1"/>
      </xdr:nvSpPr>
      <xdr:spPr>
        <a:xfrm>
          <a:off x="6737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12065</xdr:rowOff>
    </xdr:from>
    <xdr:to>
      <xdr:col>85</xdr:col>
      <xdr:colOff>177800</xdr:colOff>
      <xdr:row>40</xdr:row>
      <xdr:rowOff>113665</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161942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130175</xdr:rowOff>
    </xdr:from>
    <xdr:to>
      <xdr:col>81</xdr:col>
      <xdr:colOff>101600</xdr:colOff>
      <xdr:row>40</xdr:row>
      <xdr:rowOff>60325</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9525</xdr:rowOff>
    </xdr:from>
    <xdr:to>
      <xdr:col>85</xdr:col>
      <xdr:colOff>127000</xdr:colOff>
      <xdr:row>40</xdr:row>
      <xdr:rowOff>62865</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68675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76835</xdr:rowOff>
    </xdr:from>
    <xdr:to>
      <xdr:col>76</xdr:col>
      <xdr:colOff>165100</xdr:colOff>
      <xdr:row>40</xdr:row>
      <xdr:rowOff>6985</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127635</xdr:rowOff>
    </xdr:from>
    <xdr:to>
      <xdr:col>81</xdr:col>
      <xdr:colOff>50800</xdr:colOff>
      <xdr:row>40</xdr:row>
      <xdr:rowOff>9525</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4592300" y="68141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21590</xdr:rowOff>
    </xdr:from>
    <xdr:to>
      <xdr:col>72</xdr:col>
      <xdr:colOff>38100</xdr:colOff>
      <xdr:row>39</xdr:row>
      <xdr:rowOff>123190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72390</xdr:rowOff>
    </xdr:from>
    <xdr:to>
      <xdr:col>76</xdr:col>
      <xdr:colOff>114300</xdr:colOff>
      <xdr:row>39</xdr:row>
      <xdr:rowOff>127635</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703300" y="67589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19050</xdr:rowOff>
    </xdr:from>
    <xdr:to>
      <xdr:col>71</xdr:col>
      <xdr:colOff>177800</xdr:colOff>
      <xdr:row>39</xdr:row>
      <xdr:rowOff>72390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814300" y="6705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51452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169562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114317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36670</xdr:rowOff>
    </xdr:from>
    <xdr:to>
      <xdr:col>116</xdr:col>
      <xdr:colOff>114300</xdr:colOff>
      <xdr:row>40</xdr:row>
      <xdr:rowOff>138270</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68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123047</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22199600" y="680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38613</xdr:rowOff>
    </xdr:from>
    <xdr:to>
      <xdr:col>112</xdr:col>
      <xdr:colOff>38100</xdr:colOff>
      <xdr:row>40</xdr:row>
      <xdr:rowOff>140213</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68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87470</xdr:rowOff>
    </xdr:from>
    <xdr:to>
      <xdr:col>116</xdr:col>
      <xdr:colOff>63500</xdr:colOff>
      <xdr:row>40</xdr:row>
      <xdr:rowOff>89413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6945470"/>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39173</xdr:rowOff>
    </xdr:from>
    <xdr:to>
      <xdr:col>107</xdr:col>
      <xdr:colOff>101600</xdr:colOff>
      <xdr:row>40</xdr:row>
      <xdr:rowOff>140773</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68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89413</xdr:rowOff>
    </xdr:from>
    <xdr:to>
      <xdr:col>111</xdr:col>
      <xdr:colOff>177800</xdr:colOff>
      <xdr:row>40</xdr:row>
      <xdr:rowOff>89973</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0434300" y="6947413"/>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39556</xdr:rowOff>
    </xdr:from>
    <xdr:to>
      <xdr:col>102</xdr:col>
      <xdr:colOff>165100</xdr:colOff>
      <xdr:row>40</xdr:row>
      <xdr:rowOff>141156</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689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89973</xdr:rowOff>
    </xdr:from>
    <xdr:to>
      <xdr:col>107</xdr:col>
      <xdr:colOff>50800</xdr:colOff>
      <xdr:row>40</xdr:row>
      <xdr:rowOff>90356</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9545300" y="6947973"/>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40482</xdr:rowOff>
    </xdr:from>
    <xdr:to>
      <xdr:col>98</xdr:col>
      <xdr:colOff>38100</xdr:colOff>
      <xdr:row>40</xdr:row>
      <xdr:rowOff>142082</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68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90356</xdr:rowOff>
    </xdr:from>
    <xdr:to>
      <xdr:col>102</xdr:col>
      <xdr:colOff>114300</xdr:colOff>
      <xdr:row>40</xdr:row>
      <xdr:rowOff>91282</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8656300" y="6948356"/>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131340</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9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131900</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9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132283</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9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133209</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9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2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00000000-0008-0000-0200-000071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00000000-0008-0000-0200-000073020000}"/>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0000000-0008-0000-0200-000075020000}"/>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50165</xdr:rowOff>
    </xdr:from>
    <xdr:to>
      <xdr:col>85</xdr:col>
      <xdr:colOff>177800</xdr:colOff>
      <xdr:row>63</xdr:row>
      <xdr:rowOff>151765</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6268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28592</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0000000-0008-0000-0200-000081020000}"/>
            </a:ext>
          </a:extLst>
        </xdr:cNvPr>
        <xdr:cNvSpPr txBox="1"/>
      </xdr:nvSpPr>
      <xdr:spPr>
        <a:xfrm>
          <a:off x="16357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42545</xdr:rowOff>
    </xdr:from>
    <xdr:to>
      <xdr:col>81</xdr:col>
      <xdr:colOff>101600</xdr:colOff>
      <xdr:row>63</xdr:row>
      <xdr:rowOff>144145</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5430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93345</xdr:rowOff>
    </xdr:from>
    <xdr:to>
      <xdr:col>85</xdr:col>
      <xdr:colOff>127000</xdr:colOff>
      <xdr:row>63</xdr:row>
      <xdr:rowOff>100965</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5481300" y="108946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162560</xdr:rowOff>
    </xdr:from>
    <xdr:to>
      <xdr:col>76</xdr:col>
      <xdr:colOff>165100</xdr:colOff>
      <xdr:row>63</xdr:row>
      <xdr:rowOff>92710</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4541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41910</xdr:rowOff>
    </xdr:from>
    <xdr:to>
      <xdr:col>81</xdr:col>
      <xdr:colOff>50800</xdr:colOff>
      <xdr:row>63</xdr:row>
      <xdr:rowOff>93345</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4592300" y="108432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111125</xdr:rowOff>
    </xdr:from>
    <xdr:to>
      <xdr:col>72</xdr:col>
      <xdr:colOff>38100</xdr:colOff>
      <xdr:row>63</xdr:row>
      <xdr:rowOff>41275</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3652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161925</xdr:rowOff>
    </xdr:from>
    <xdr:to>
      <xdr:col>76</xdr:col>
      <xdr:colOff>114300</xdr:colOff>
      <xdr:row>63</xdr:row>
      <xdr:rowOff>41910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3703300" y="107918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61595</xdr:rowOff>
    </xdr:from>
    <xdr:to>
      <xdr:col>67</xdr:col>
      <xdr:colOff>101600</xdr:colOff>
      <xdr:row>62</xdr:row>
      <xdr:rowOff>163195</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2763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112395</xdr:rowOff>
    </xdr:from>
    <xdr:to>
      <xdr:col>71</xdr:col>
      <xdr:colOff>177800</xdr:colOff>
      <xdr:row>62</xdr:row>
      <xdr:rowOff>161925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814300" y="107422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135272</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83837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32402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154322</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0000000-0008-0000-0200-0000A8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00000000-0008-0000-0200-0000AA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00000000-0008-0000-0200-0000AC0200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00000000-0008-0000-0200-0000B8020000}"/>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697" name="楕円 696">
          <a:extLst>
            <a:ext uri="{FF2B5EF4-FFF2-40B4-BE49-F238E27FC236}">
              <a16:creationId xmlns:a16="http://schemas.microsoft.com/office/drawing/2014/main" id="{00000000-0008-0000-0200-0000B9020000}"/>
            </a:ext>
          </a:extLst>
        </xdr:cNvPr>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66294</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flipV="1">
          <a:off x="19545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66294</xdr:rowOff>
    </xdr:from>
    <xdr:to>
      <xdr:col>102</xdr:col>
      <xdr:colOff>114300</xdr:colOff>
      <xdr:row>63</xdr:row>
      <xdr:rowOff>66294</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656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200-0000C4020000}"/>
            </a:ext>
          </a:extLst>
        </xdr:cNvPr>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712" name="n_4mainValue【保健センター・保健所】&#10;一人当たり面積">
          <a:extLst>
            <a:ext uri="{FF2B5EF4-FFF2-40B4-BE49-F238E27FC236}">
              <a16:creationId xmlns:a16="http://schemas.microsoft.com/office/drawing/2014/main" id="{00000000-0008-0000-0200-0000C8020000}"/>
            </a:ext>
          </a:extLst>
        </xdr:cNvPr>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00000000-0008-0000-0200-0000E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00000000-0008-0000-0200-0000E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00000000-0008-0000-0200-0000E5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00000000-0008-0000-0200-0000E702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00000000-0008-0000-0200-0000F3020000}"/>
            </a:ext>
          </a:extLst>
        </xdr:cNvPr>
        <xdr:cNvSpPr txBox="1"/>
      </xdr:nvSpPr>
      <xdr:spPr>
        <a:xfrm>
          <a:off x="16357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73842</xdr:rowOff>
    </xdr:from>
    <xdr:to>
      <xdr:col>81</xdr:col>
      <xdr:colOff>101600</xdr:colOff>
      <xdr:row>83</xdr:row>
      <xdr:rowOff>3992</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5430500" y="141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124642</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flipV="1">
          <a:off x="15481300" y="14119861"/>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39551</xdr:rowOff>
    </xdr:from>
    <xdr:to>
      <xdr:col>76</xdr:col>
      <xdr:colOff>165100</xdr:colOff>
      <xdr:row>82</xdr:row>
      <xdr:rowOff>141151</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4541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90351</xdr:rowOff>
    </xdr:from>
    <xdr:to>
      <xdr:col>81</xdr:col>
      <xdr:colOff>50800</xdr:colOff>
      <xdr:row>82</xdr:row>
      <xdr:rowOff>124642</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4592300" y="141492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82</xdr:row>
      <xdr:rowOff>90351</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3703300" y="141427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85271</xdr:rowOff>
    </xdr:from>
    <xdr:to>
      <xdr:col>67</xdr:col>
      <xdr:colOff>101600</xdr:colOff>
      <xdr:row>83</xdr:row>
      <xdr:rowOff>15421</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2763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83820</xdr:rowOff>
    </xdr:from>
    <xdr:to>
      <xdr:col>71</xdr:col>
      <xdr:colOff>177800</xdr:colOff>
      <xdr:row>82</xdr:row>
      <xdr:rowOff>136071</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flipV="1">
          <a:off x="12814300" y="1414272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a:extLst>
            <a:ext uri="{FF2B5EF4-FFF2-40B4-BE49-F238E27FC236}">
              <a16:creationId xmlns:a16="http://schemas.microsoft.com/office/drawing/2014/main" id="{00000000-0008-0000-0200-0000FC020000}"/>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a:extLst>
            <a:ext uri="{FF2B5EF4-FFF2-40B4-BE49-F238E27FC236}">
              <a16:creationId xmlns:a16="http://schemas.microsoft.com/office/drawing/2014/main" id="{00000000-0008-0000-0200-0000FD02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a:extLst>
            <a:ext uri="{FF2B5EF4-FFF2-40B4-BE49-F238E27FC236}">
              <a16:creationId xmlns:a16="http://schemas.microsoft.com/office/drawing/2014/main" id="{00000000-0008-0000-0200-0000FE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a:extLst>
            <a:ext uri="{FF2B5EF4-FFF2-40B4-BE49-F238E27FC236}">
              <a16:creationId xmlns:a16="http://schemas.microsoft.com/office/drawing/2014/main" id="{00000000-0008-0000-0200-0000FF02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20519</xdr:rowOff>
    </xdr:from>
    <xdr:ext cx="405111" cy="259045"/>
    <xdr:sp macro="" textlink="">
      <xdr:nvSpPr>
        <xdr:cNvPr id="768" name="n_1mainValue【消防施設】&#10;有形固定資産減価償却率">
          <a:extLst>
            <a:ext uri="{FF2B5EF4-FFF2-40B4-BE49-F238E27FC236}">
              <a16:creationId xmlns:a16="http://schemas.microsoft.com/office/drawing/2014/main" id="{00000000-0008-0000-0200-000000030000}"/>
            </a:ext>
          </a:extLst>
        </xdr:cNvPr>
        <xdr:cNvSpPr txBox="1"/>
      </xdr:nvSpPr>
      <xdr:spPr>
        <a:xfrm>
          <a:off x="152660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157678</xdr:rowOff>
    </xdr:from>
    <xdr:ext cx="405111" cy="259045"/>
    <xdr:sp macro="" textlink="">
      <xdr:nvSpPr>
        <xdr:cNvPr id="769" name="n_2mainValue【消防施設】&#10;有形固定資産減価償却率">
          <a:extLst>
            <a:ext uri="{FF2B5EF4-FFF2-40B4-BE49-F238E27FC236}">
              <a16:creationId xmlns:a16="http://schemas.microsoft.com/office/drawing/2014/main" id="{00000000-0008-0000-0200-000001030000}"/>
            </a:ext>
          </a:extLst>
        </xdr:cNvPr>
        <xdr:cNvSpPr txBox="1"/>
      </xdr:nvSpPr>
      <xdr:spPr>
        <a:xfrm>
          <a:off x="14389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770" name="n_3mainValue【消防施設】&#10;有形固定資産減価償却率">
          <a:extLst>
            <a:ext uri="{FF2B5EF4-FFF2-40B4-BE49-F238E27FC236}">
              <a16:creationId xmlns:a16="http://schemas.microsoft.com/office/drawing/2014/main" id="{00000000-0008-0000-0200-000002030000}"/>
            </a:ext>
          </a:extLst>
        </xdr:cNvPr>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31948</xdr:rowOff>
    </xdr:from>
    <xdr:ext cx="405111" cy="259045"/>
    <xdr:sp macro="" textlink="">
      <xdr:nvSpPr>
        <xdr:cNvPr id="771" name="n_4mainValue【消防施設】&#10;有形固定資産減価償却率">
          <a:extLst>
            <a:ext uri="{FF2B5EF4-FFF2-40B4-BE49-F238E27FC236}">
              <a16:creationId xmlns:a16="http://schemas.microsoft.com/office/drawing/2014/main" id="{00000000-0008-0000-0200-000003030000}"/>
            </a:ext>
          </a:extLst>
        </xdr:cNvPr>
        <xdr:cNvSpPr txBox="1"/>
      </xdr:nvSpPr>
      <xdr:spPr>
        <a:xfrm>
          <a:off x="12611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29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52595</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124968</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1323300" y="1452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124968</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20434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124968</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9545300" y="14503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84</xdr:row>
      <xdr:rowOff>134113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18656300" y="14503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169435</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9310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8421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a:extLst>
            <a:ext uri="{FF2B5EF4-FFF2-40B4-BE49-F238E27FC236}">
              <a16:creationId xmlns:a16="http://schemas.microsoft.com/office/drawing/2014/main" id="{00000000-0008-0000-0200-00005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a:extLst>
            <a:ext uri="{FF2B5EF4-FFF2-40B4-BE49-F238E27FC236}">
              <a16:creationId xmlns:a16="http://schemas.microsoft.com/office/drawing/2014/main" id="{00000000-0008-0000-0200-000055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a:extLst>
            <a:ext uri="{FF2B5EF4-FFF2-40B4-BE49-F238E27FC236}">
              <a16:creationId xmlns:a16="http://schemas.microsoft.com/office/drawing/2014/main" id="{00000000-0008-0000-0200-00005703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857" name="【庁舎】&#10;有形固定資産減価償却率平均値テキスト">
          <a:extLst>
            <a:ext uri="{FF2B5EF4-FFF2-40B4-BE49-F238E27FC236}">
              <a16:creationId xmlns:a16="http://schemas.microsoft.com/office/drawing/2014/main" id="{00000000-0008-0000-0200-00005903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126637</xdr:rowOff>
    </xdr:from>
    <xdr:to>
      <xdr:col>85</xdr:col>
      <xdr:colOff>177800</xdr:colOff>
      <xdr:row>106</xdr:row>
      <xdr:rowOff>56787</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6268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105064</xdr:rowOff>
    </xdr:from>
    <xdr:ext cx="405111" cy="259045"/>
    <xdr:sp macro="" textlink="">
      <xdr:nvSpPr>
        <xdr:cNvPr id="869" name="【庁舎】&#10;有形固定資産減価償却率該当値テキスト">
          <a:extLst>
            <a:ext uri="{FF2B5EF4-FFF2-40B4-BE49-F238E27FC236}">
              <a16:creationId xmlns:a16="http://schemas.microsoft.com/office/drawing/2014/main" id="{00000000-0008-0000-0200-000065030000}"/>
            </a:ext>
          </a:extLst>
        </xdr:cNvPr>
        <xdr:cNvSpPr txBox="1"/>
      </xdr:nvSpPr>
      <xdr:spPr>
        <a:xfrm>
          <a:off x="16357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107</xdr:row>
      <xdr:rowOff>161108</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flipV="1">
          <a:off x="15481300" y="18179687"/>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79284</xdr:rowOff>
    </xdr:from>
    <xdr:to>
      <xdr:col>76</xdr:col>
      <xdr:colOff>165100</xdr:colOff>
      <xdr:row>108</xdr:row>
      <xdr:rowOff>9434</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4541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130084</xdr:rowOff>
    </xdr:from>
    <xdr:to>
      <xdr:col>81</xdr:col>
      <xdr:colOff>50800</xdr:colOff>
      <xdr:row>107</xdr:row>
      <xdr:rowOff>161108</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4592300" y="184752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46627</xdr:rowOff>
    </xdr:from>
    <xdr:to>
      <xdr:col>72</xdr:col>
      <xdr:colOff>38100</xdr:colOff>
      <xdr:row>107</xdr:row>
      <xdr:rowOff>148227</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365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97427</xdr:rowOff>
    </xdr:from>
    <xdr:to>
      <xdr:col>76</xdr:col>
      <xdr:colOff>114300</xdr:colOff>
      <xdr:row>107</xdr:row>
      <xdr:rowOff>130084</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3703300" y="1844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13970</xdr:rowOff>
    </xdr:from>
    <xdr:to>
      <xdr:col>67</xdr:col>
      <xdr:colOff>101600</xdr:colOff>
      <xdr:row>107</xdr:row>
      <xdr:rowOff>115570</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276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64770</xdr:rowOff>
    </xdr:from>
    <xdr:to>
      <xdr:col>71</xdr:col>
      <xdr:colOff>177800</xdr:colOff>
      <xdr:row>107</xdr:row>
      <xdr:rowOff>97427</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2814300" y="184099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8" name="n_1aveValue【庁舎】&#10;有形固定資産減価償却率">
          <a:extLst>
            <a:ext uri="{FF2B5EF4-FFF2-40B4-BE49-F238E27FC236}">
              <a16:creationId xmlns:a16="http://schemas.microsoft.com/office/drawing/2014/main" id="{00000000-0008-0000-0200-00006E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879" name="n_2aveValue【庁舎】&#10;有形固定資産減価償却率">
          <a:extLst>
            <a:ext uri="{FF2B5EF4-FFF2-40B4-BE49-F238E27FC236}">
              <a16:creationId xmlns:a16="http://schemas.microsoft.com/office/drawing/2014/main" id="{00000000-0008-0000-0200-00006F030000}"/>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880" name="n_3aveValue【庁舎】&#10;有形固定資産減価償却率">
          <a:extLst>
            <a:ext uri="{FF2B5EF4-FFF2-40B4-BE49-F238E27FC236}">
              <a16:creationId xmlns:a16="http://schemas.microsoft.com/office/drawing/2014/main" id="{00000000-0008-0000-0200-000070030000}"/>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881" name="n_4aveValue【庁舎】&#10;有形固定資産減価償却率">
          <a:extLst>
            <a:ext uri="{FF2B5EF4-FFF2-40B4-BE49-F238E27FC236}">
              <a16:creationId xmlns:a16="http://schemas.microsoft.com/office/drawing/2014/main" id="{00000000-0008-0000-0200-000071030000}"/>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882" name="n_1mainValue【庁舎】&#10;有形固定資産減価償却率">
          <a:extLst>
            <a:ext uri="{FF2B5EF4-FFF2-40B4-BE49-F238E27FC236}">
              <a16:creationId xmlns:a16="http://schemas.microsoft.com/office/drawing/2014/main" id="{00000000-0008-0000-0200-000072030000}"/>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561</xdr:rowOff>
    </xdr:from>
    <xdr:ext cx="405111" cy="259045"/>
    <xdr:sp macro="" textlink="">
      <xdr:nvSpPr>
        <xdr:cNvPr id="883" name="n_2mainValue【庁舎】&#10;有形固定資産減価償却率">
          <a:extLst>
            <a:ext uri="{FF2B5EF4-FFF2-40B4-BE49-F238E27FC236}">
              <a16:creationId xmlns:a16="http://schemas.microsoft.com/office/drawing/2014/main" id="{00000000-0008-0000-0200-000073030000}"/>
            </a:ext>
          </a:extLst>
        </xdr:cNvPr>
        <xdr:cNvSpPr txBox="1"/>
      </xdr:nvSpPr>
      <xdr:spPr>
        <a:xfrm>
          <a:off x="14389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139354</xdr:rowOff>
    </xdr:from>
    <xdr:ext cx="405111" cy="259045"/>
    <xdr:sp macro="" textlink="">
      <xdr:nvSpPr>
        <xdr:cNvPr id="884" name="n_3mainValue【庁舎】&#10;有形固定資産減価償却率">
          <a:extLst>
            <a:ext uri="{FF2B5EF4-FFF2-40B4-BE49-F238E27FC236}">
              <a16:creationId xmlns:a16="http://schemas.microsoft.com/office/drawing/2014/main" id="{00000000-0008-0000-0200-000074030000}"/>
            </a:ext>
          </a:extLst>
        </xdr:cNvPr>
        <xdr:cNvSpPr txBox="1"/>
      </xdr:nvSpPr>
      <xdr:spPr>
        <a:xfrm>
          <a:off x="13500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106697</xdr:rowOff>
    </xdr:from>
    <xdr:ext cx="405111" cy="259045"/>
    <xdr:sp macro="" textlink="">
      <xdr:nvSpPr>
        <xdr:cNvPr id="885" name="n_4mainValue【庁舎】&#10;有形固定資産減価償却率">
          <a:extLst>
            <a:ext uri="{FF2B5EF4-FFF2-40B4-BE49-F238E27FC236}">
              <a16:creationId xmlns:a16="http://schemas.microsoft.com/office/drawing/2014/main" id="{00000000-0008-0000-0200-000075030000}"/>
            </a:ext>
          </a:extLst>
        </xdr:cNvPr>
        <xdr:cNvSpPr txBox="1"/>
      </xdr:nvSpPr>
      <xdr:spPr>
        <a:xfrm>
          <a:off x="12611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a:extLst>
            <a:ext uri="{FF2B5EF4-FFF2-40B4-BE49-F238E27FC236}">
              <a16:creationId xmlns:a16="http://schemas.microsoft.com/office/drawing/2014/main" id="{00000000-0008-0000-0200-00008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a:extLst>
            <a:ext uri="{FF2B5EF4-FFF2-40B4-BE49-F238E27FC236}">
              <a16:creationId xmlns:a16="http://schemas.microsoft.com/office/drawing/2014/main" id="{00000000-0008-0000-0200-000088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a:extLst>
            <a:ext uri="{FF2B5EF4-FFF2-40B4-BE49-F238E27FC236}">
              <a16:creationId xmlns:a16="http://schemas.microsoft.com/office/drawing/2014/main" id="{00000000-0008-0000-0200-00008A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00000000-0008-0000-0200-00009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a:extLst>
            <a:ext uri="{FF2B5EF4-FFF2-40B4-BE49-F238E27FC236}">
              <a16:creationId xmlns:a16="http://schemas.microsoft.com/office/drawing/2014/main" id="{00000000-0008-0000-0200-000092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a:extLst>
            <a:ext uri="{FF2B5EF4-FFF2-40B4-BE49-F238E27FC236}">
              <a16:creationId xmlns:a16="http://schemas.microsoft.com/office/drawing/2014/main" id="{00000000-0008-0000-0200-000094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8" name="【庁舎】&#10;一人当たり面積平均値テキスト">
          <a:extLst>
            <a:ext uri="{FF2B5EF4-FFF2-40B4-BE49-F238E27FC236}">
              <a16:creationId xmlns:a16="http://schemas.microsoft.com/office/drawing/2014/main" id="{00000000-0008-0000-0200-00009603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125413</xdr:rowOff>
    </xdr:from>
    <xdr:to>
      <xdr:col>116</xdr:col>
      <xdr:colOff>114300</xdr:colOff>
      <xdr:row>106</xdr:row>
      <xdr:rowOff>55563</xdr:rowOff>
    </xdr:to>
    <xdr:sp macro="" textlink="">
      <xdr:nvSpPr>
        <xdr:cNvPr id="929" name="楕円 928">
          <a:extLst>
            <a:ext uri="{FF2B5EF4-FFF2-40B4-BE49-F238E27FC236}">
              <a16:creationId xmlns:a16="http://schemas.microsoft.com/office/drawing/2014/main" id="{00000000-0008-0000-0200-0000A1030000}"/>
            </a:ext>
          </a:extLst>
        </xdr:cNvPr>
        <xdr:cNvSpPr/>
      </xdr:nvSpPr>
      <xdr:spPr>
        <a:xfrm>
          <a:off x="22110700" y="181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148290</xdr:rowOff>
    </xdr:from>
    <xdr:ext cx="469744" cy="259045"/>
    <xdr:sp macro="" textlink="">
      <xdr:nvSpPr>
        <xdr:cNvPr id="930" name="【庁舎】&#10;一人当たり面積該当値テキスト">
          <a:extLst>
            <a:ext uri="{FF2B5EF4-FFF2-40B4-BE49-F238E27FC236}">
              <a16:creationId xmlns:a16="http://schemas.microsoft.com/office/drawing/2014/main" id="{00000000-0008-0000-0200-0000A2030000}"/>
            </a:ext>
          </a:extLst>
        </xdr:cNvPr>
        <xdr:cNvSpPr txBox="1"/>
      </xdr:nvSpPr>
      <xdr:spPr>
        <a:xfrm>
          <a:off x="22199600" y="1797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22543</xdr:rowOff>
    </xdr:from>
    <xdr:to>
      <xdr:col>112</xdr:col>
      <xdr:colOff>38100</xdr:colOff>
      <xdr:row>107</xdr:row>
      <xdr:rowOff>124143</xdr:rowOff>
    </xdr:to>
    <xdr:sp macro="" textlink="">
      <xdr:nvSpPr>
        <xdr:cNvPr id="931" name="楕円 930">
          <a:extLst>
            <a:ext uri="{FF2B5EF4-FFF2-40B4-BE49-F238E27FC236}">
              <a16:creationId xmlns:a16="http://schemas.microsoft.com/office/drawing/2014/main" id="{00000000-0008-0000-0200-0000A3030000}"/>
            </a:ext>
          </a:extLst>
        </xdr:cNvPr>
        <xdr:cNvSpPr/>
      </xdr:nvSpPr>
      <xdr:spPr>
        <a:xfrm>
          <a:off x="21272500" y="183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4763</xdr:rowOff>
    </xdr:from>
    <xdr:to>
      <xdr:col>116</xdr:col>
      <xdr:colOff>63500</xdr:colOff>
      <xdr:row>107</xdr:row>
      <xdr:rowOff>73343</xdr:rowOff>
    </xdr:to>
    <xdr:cxnSp macro="">
      <xdr:nvCxnSpPr>
        <xdr:cNvPr id="932" name="直線コネクタ 931">
          <a:extLst>
            <a:ext uri="{FF2B5EF4-FFF2-40B4-BE49-F238E27FC236}">
              <a16:creationId xmlns:a16="http://schemas.microsoft.com/office/drawing/2014/main" id="{00000000-0008-0000-0200-0000A4030000}"/>
            </a:ext>
          </a:extLst>
        </xdr:cNvPr>
        <xdr:cNvCxnSpPr/>
      </xdr:nvCxnSpPr>
      <xdr:spPr>
        <a:xfrm flipV="1">
          <a:off x="21323300" y="18178463"/>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933" name="楕円 932">
          <a:extLst>
            <a:ext uri="{FF2B5EF4-FFF2-40B4-BE49-F238E27FC236}">
              <a16:creationId xmlns:a16="http://schemas.microsoft.com/office/drawing/2014/main" id="{00000000-0008-0000-0200-0000A5030000}"/>
            </a:ext>
          </a:extLst>
        </xdr:cNvPr>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73343</xdr:rowOff>
    </xdr:from>
    <xdr:to>
      <xdr:col>111</xdr:col>
      <xdr:colOff>177800</xdr:colOff>
      <xdr:row>107</xdr:row>
      <xdr:rowOff>76200</xdr:rowOff>
    </xdr:to>
    <xdr:cxnSp macro="">
      <xdr:nvCxnSpPr>
        <xdr:cNvPr id="934" name="直線コネクタ 933">
          <a:extLst>
            <a:ext uri="{FF2B5EF4-FFF2-40B4-BE49-F238E27FC236}">
              <a16:creationId xmlns:a16="http://schemas.microsoft.com/office/drawing/2014/main" id="{00000000-0008-0000-0200-0000A6030000}"/>
            </a:ext>
          </a:extLst>
        </xdr:cNvPr>
        <xdr:cNvCxnSpPr/>
      </xdr:nvCxnSpPr>
      <xdr:spPr>
        <a:xfrm flipV="1">
          <a:off x="20434300" y="1841849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31114</xdr:rowOff>
    </xdr:from>
    <xdr:to>
      <xdr:col>102</xdr:col>
      <xdr:colOff>165100</xdr:colOff>
      <xdr:row>107</xdr:row>
      <xdr:rowOff>132714</xdr:rowOff>
    </xdr:to>
    <xdr:sp macro="" textlink="">
      <xdr:nvSpPr>
        <xdr:cNvPr id="935" name="楕円 934">
          <a:extLst>
            <a:ext uri="{FF2B5EF4-FFF2-40B4-BE49-F238E27FC236}">
              <a16:creationId xmlns:a16="http://schemas.microsoft.com/office/drawing/2014/main" id="{00000000-0008-0000-0200-0000A7030000}"/>
            </a:ext>
          </a:extLst>
        </xdr:cNvPr>
        <xdr:cNvSpPr/>
      </xdr:nvSpPr>
      <xdr:spPr>
        <a:xfrm>
          <a:off x="19494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76200</xdr:rowOff>
    </xdr:from>
    <xdr:to>
      <xdr:col>107</xdr:col>
      <xdr:colOff>50800</xdr:colOff>
      <xdr:row>107</xdr:row>
      <xdr:rowOff>81914</xdr:rowOff>
    </xdr:to>
    <xdr:cxnSp macro="">
      <xdr:nvCxnSpPr>
        <xdr:cNvPr id="936" name="直線コネクタ 935">
          <a:extLst>
            <a:ext uri="{FF2B5EF4-FFF2-40B4-BE49-F238E27FC236}">
              <a16:creationId xmlns:a16="http://schemas.microsoft.com/office/drawing/2014/main" id="{00000000-0008-0000-0200-0000A8030000}"/>
            </a:ext>
          </a:extLst>
        </xdr:cNvPr>
        <xdr:cNvCxnSpPr/>
      </xdr:nvCxnSpPr>
      <xdr:spPr>
        <a:xfrm flipV="1">
          <a:off x="19545300" y="184213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33973</xdr:rowOff>
    </xdr:from>
    <xdr:to>
      <xdr:col>98</xdr:col>
      <xdr:colOff>38100</xdr:colOff>
      <xdr:row>107</xdr:row>
      <xdr:rowOff>135573</xdr:rowOff>
    </xdr:to>
    <xdr:sp macro="" textlink="">
      <xdr:nvSpPr>
        <xdr:cNvPr id="937" name="楕円 936">
          <a:extLst>
            <a:ext uri="{FF2B5EF4-FFF2-40B4-BE49-F238E27FC236}">
              <a16:creationId xmlns:a16="http://schemas.microsoft.com/office/drawing/2014/main" id="{00000000-0008-0000-0200-0000A9030000}"/>
            </a:ext>
          </a:extLst>
        </xdr:cNvPr>
        <xdr:cNvSpPr/>
      </xdr:nvSpPr>
      <xdr:spPr>
        <a:xfrm>
          <a:off x="18605500" y="183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81914</xdr:rowOff>
    </xdr:from>
    <xdr:to>
      <xdr:col>102</xdr:col>
      <xdr:colOff>114300</xdr:colOff>
      <xdr:row>107</xdr:row>
      <xdr:rowOff>84773</xdr:rowOff>
    </xdr:to>
    <xdr:cxnSp macro="">
      <xdr:nvCxnSpPr>
        <xdr:cNvPr id="938" name="直線コネクタ 937">
          <a:extLst>
            <a:ext uri="{FF2B5EF4-FFF2-40B4-BE49-F238E27FC236}">
              <a16:creationId xmlns:a16="http://schemas.microsoft.com/office/drawing/2014/main" id="{00000000-0008-0000-0200-0000AA030000}"/>
            </a:ext>
          </a:extLst>
        </xdr:cNvPr>
        <xdr:cNvCxnSpPr/>
      </xdr:nvCxnSpPr>
      <xdr:spPr>
        <a:xfrm flipV="1">
          <a:off x="18656300" y="18427064"/>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9" name="n_1aveValue【庁舎】&#10;一人当たり面積">
          <a:extLst>
            <a:ext uri="{FF2B5EF4-FFF2-40B4-BE49-F238E27FC236}">
              <a16:creationId xmlns:a16="http://schemas.microsoft.com/office/drawing/2014/main" id="{00000000-0008-0000-0200-0000AB03000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940" name="n_2aveValue【庁舎】&#10;一人当たり面積">
          <a:extLst>
            <a:ext uri="{FF2B5EF4-FFF2-40B4-BE49-F238E27FC236}">
              <a16:creationId xmlns:a16="http://schemas.microsoft.com/office/drawing/2014/main" id="{00000000-0008-0000-0200-0000AC030000}"/>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941" name="n_3aveValue【庁舎】&#10;一人当たり面積">
          <a:extLst>
            <a:ext uri="{FF2B5EF4-FFF2-40B4-BE49-F238E27FC236}">
              <a16:creationId xmlns:a16="http://schemas.microsoft.com/office/drawing/2014/main" id="{00000000-0008-0000-0200-0000AD030000}"/>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652</xdr:rowOff>
    </xdr:from>
    <xdr:ext cx="469744" cy="259045"/>
    <xdr:sp macro="" textlink="">
      <xdr:nvSpPr>
        <xdr:cNvPr id="942" name="n_4aveValue【庁舎】&#10;一人当たり面積">
          <a:extLst>
            <a:ext uri="{FF2B5EF4-FFF2-40B4-BE49-F238E27FC236}">
              <a16:creationId xmlns:a16="http://schemas.microsoft.com/office/drawing/2014/main" id="{00000000-0008-0000-0200-0000AE030000}"/>
            </a:ext>
          </a:extLst>
        </xdr:cNvPr>
        <xdr:cNvSpPr txBox="1"/>
      </xdr:nvSpPr>
      <xdr:spPr>
        <a:xfrm>
          <a:off x="184214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115270</xdr:rowOff>
    </xdr:from>
    <xdr:ext cx="469744" cy="259045"/>
    <xdr:sp macro="" textlink="">
      <xdr:nvSpPr>
        <xdr:cNvPr id="943" name="n_1mainValue【庁舎】&#10;一人当たり面積">
          <a:extLst>
            <a:ext uri="{FF2B5EF4-FFF2-40B4-BE49-F238E27FC236}">
              <a16:creationId xmlns:a16="http://schemas.microsoft.com/office/drawing/2014/main" id="{00000000-0008-0000-0200-0000AF030000}"/>
            </a:ext>
          </a:extLst>
        </xdr:cNvPr>
        <xdr:cNvSpPr txBox="1"/>
      </xdr:nvSpPr>
      <xdr:spPr>
        <a:xfrm>
          <a:off x="21075727" y="184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944" name="n_2mainValue【庁舎】&#10;一人当たり面積">
          <a:extLst>
            <a:ext uri="{FF2B5EF4-FFF2-40B4-BE49-F238E27FC236}">
              <a16:creationId xmlns:a16="http://schemas.microsoft.com/office/drawing/2014/main" id="{00000000-0008-0000-0200-0000B0030000}"/>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123841</xdr:rowOff>
    </xdr:from>
    <xdr:ext cx="469744" cy="259045"/>
    <xdr:sp macro="" textlink="">
      <xdr:nvSpPr>
        <xdr:cNvPr id="945" name="n_3mainValue【庁舎】&#10;一人当たり面積">
          <a:extLst>
            <a:ext uri="{FF2B5EF4-FFF2-40B4-BE49-F238E27FC236}">
              <a16:creationId xmlns:a16="http://schemas.microsoft.com/office/drawing/2014/main" id="{00000000-0008-0000-0200-0000B1030000}"/>
            </a:ext>
          </a:extLst>
        </xdr:cNvPr>
        <xdr:cNvSpPr txBox="1"/>
      </xdr:nvSpPr>
      <xdr:spPr>
        <a:xfrm>
          <a:off x="19310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126700</xdr:rowOff>
    </xdr:from>
    <xdr:ext cx="469744" cy="259045"/>
    <xdr:sp macro="" textlink="">
      <xdr:nvSpPr>
        <xdr:cNvPr id="946" name="n_4mainValue【庁舎】&#10;一人当たり面積">
          <a:extLst>
            <a:ext uri="{FF2B5EF4-FFF2-40B4-BE49-F238E27FC236}">
              <a16:creationId xmlns:a16="http://schemas.microsoft.com/office/drawing/2014/main" id="{00000000-0008-0000-0200-0000B2030000}"/>
            </a:ext>
          </a:extLst>
        </xdr:cNvPr>
        <xdr:cNvSpPr txBox="1"/>
      </xdr:nvSpPr>
      <xdr:spPr>
        <a:xfrm>
          <a:off x="18421427" y="1847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0000000-0008-0000-0200-0000B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ほとんどの施設において、一人当たりの面積は類似団体内平均値と比較して小さいが、有形固定資産減価償却率は類似団体内平均値を上回っている。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施設は昭和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年度後半から平成の最初に建設されたものが多く、施設の老朽化が進んでいるが、施設の大規模改修を行うのではなく、修繕により維持管理を行っているためである。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今後は阪南市公共施設等総合管理計画や阪南市行財政構造改革プラン改訂版に基づき、阪南市行財政構造改革プラン改訂版の取組を実施することにより、財源を捻出し、施設状況や財政状況を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踏まえて、施設の大規模改修等を行っていく。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53,102
52,684
36.17
25,116,841
24,689,834
373,351
11,314,527
16,357,174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solidFill>
                <a:srgbClr val="000000"/>
              </a:solidFill>
              <a:latin typeface="ＭＳ Ｐゴシック" panose="020B0600070205080204" pitchFamily="50" charset="-128"/>
              <a:ea typeface="ＭＳ Ｐゴシック" panose="020B0600070205080204" pitchFamily="50" charset="-128"/>
            </a:rPr>
            <a:t>33.61</a:t>
          </a:r>
          <a:r>
            <a:rPr kumimoji="1" lang="ja-JP" altLang="en-US" sz="13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月末）に加えて、関西国際空港の近くにあるものの、準工業地域などの用途地域が少なく、法人市民税も少ないため、財政基盤が弱く、類似団体内平均値を大きく下回っている。今後は、令和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9</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月に策定した「阪南市行財政構造改革プラン改訂版」の取組を行うことで、歳入の確保など財政力指数の増加に努める。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令和２年度は令和元年度より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ポイント良化し、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95.6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ている。良化した要因としては、消費税率改正に伴う、地方消費税交付金の増加や医療費関係の扶助費が減少したことが考えられる。しかし、高齢化の進展に伴う特別会計への繰出金の増加などもあり類似団体内平均値を上回っている。今後も「阪南市行財政構造改革プラン改訂版」の取組を着実に実行していくことで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79587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43260"/>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64</xdr:row>
      <xdr:rowOff>119804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523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66</xdr:row>
      <xdr:rowOff>66463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92604"/>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66</xdr:row>
      <xdr:rowOff>66463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92604"/>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15663</xdr:rowOff>
    </xdr:from>
    <xdr:to>
      <xdr:col>11</xdr:col>
      <xdr:colOff>82550</xdr:colOff>
      <xdr:row>66</xdr:row>
      <xdr:rowOff>117263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102040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[113,001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人口一人当たりの金額が類似団体内平均値を下回っている。物件費は、これまで進めてきた施設管理・運営の指定管理者制度導入によるものであるが、人件費は職員の給与カットなど一過性のものである。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令和元年度からの主な増加要因としては、人件費は会計年度任用職員制度の導入によるもので、物件費は、ふるさとまちづくり応援寄附金の返礼品などの業務によるものである。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今後も、「阪南市行財政構造改革プラン改訂版」に基づき、総人件費の適正化や事務事業の見直しなどに取り組む。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33953</xdr:rowOff>
    </xdr:from>
    <xdr:to>
      <xdr:col>23</xdr:col>
      <xdr:colOff>133350</xdr:colOff>
      <xdr:row>81</xdr:row>
      <xdr:rowOff>79846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749953"/>
          <a:ext cx="838200" cy="21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31713</xdr:rowOff>
    </xdr:from>
    <xdr:to>
      <xdr:col>19</xdr:col>
      <xdr:colOff>133350</xdr:colOff>
      <xdr:row>80</xdr:row>
      <xdr:rowOff>33953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4771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31713</xdr:rowOff>
    </xdr:from>
    <xdr:to>
      <xdr:col>15</xdr:col>
      <xdr:colOff>82550</xdr:colOff>
      <xdr:row>80</xdr:row>
      <xdr:rowOff>42348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74771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15804</xdr:rowOff>
    </xdr:from>
    <xdr:to>
      <xdr:col>11</xdr:col>
      <xdr:colOff>31750</xdr:colOff>
      <xdr:row>80</xdr:row>
      <xdr:rowOff>42348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31804"/>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29046</xdr:rowOff>
    </xdr:from>
    <xdr:to>
      <xdr:col>23</xdr:col>
      <xdr:colOff>184150</xdr:colOff>
      <xdr:row>81</xdr:row>
      <xdr:rowOff>130646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45573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6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154603</xdr:rowOff>
    </xdr:from>
    <xdr:to>
      <xdr:col>19</xdr:col>
      <xdr:colOff>184150</xdr:colOff>
      <xdr:row>80</xdr:row>
      <xdr:rowOff>84753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6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94930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468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152363</xdr:rowOff>
    </xdr:from>
    <xdr:to>
      <xdr:col>15</xdr:col>
      <xdr:colOff>133350</xdr:colOff>
      <xdr:row>80</xdr:row>
      <xdr:rowOff>82513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9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92690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162998</xdr:rowOff>
    </xdr:from>
    <xdr:to>
      <xdr:col>11</xdr:col>
      <xdr:colOff>82550</xdr:colOff>
      <xdr:row>80</xdr:row>
      <xdr:rowOff>93148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103325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136454</xdr:rowOff>
    </xdr:from>
    <xdr:to>
      <xdr:col>7</xdr:col>
      <xdr:colOff>31750</xdr:colOff>
      <xdr:row>80</xdr:row>
      <xdr:rowOff>66604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76781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国家公務員に準拠した給与制度としつつ、平成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月から管理職員の給料を</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％減額するなど人件費抑制に努めている。さらに、行財政構造改革実現のための緊急的な給料削減を平成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月から実施し、管理職員の給料を改めて</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％減額するとともに非管理職員の給料を平成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％減額し人件費抑制に取り組んだ結果、給与水準は国の水準及び類似団体内平均値を下回る状況となった。</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月から実施している緊急的な給料削減は令和</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年度末で終了するが、令和</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月からも引き続き管理職員の給料を</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％減額し、人件費の抑制に取り組んでいく。</a:t>
          </a: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13607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3809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134257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4154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87</xdr:row>
      <xdr:rowOff>16329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36057"/>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職員</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定員管理計画」に基づき行政運営体制の見直しや人材育成の推進などにより、類似団体内平均値を下回っている。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また、同計画に基づき、職員数を令和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日現在の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376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人から、令和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361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人まで、令和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年度頃には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340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人程度まで減らすことを目標に設定しているが、職員の年齢構成の平準化や、市民サービスの持続性、人材育成の視点等を考慮して対応していく。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138006</xdr:rowOff>
    </xdr:from>
    <xdr:to>
      <xdr:col>81</xdr:col>
      <xdr:colOff>44450</xdr:colOff>
      <xdr:row>61</xdr:row>
      <xdr:rowOff>8784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25006"/>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138006</xdr:rowOff>
    </xdr:from>
    <xdr:to>
      <xdr:col>77</xdr:col>
      <xdr:colOff>44450</xdr:colOff>
      <xdr:row>60</xdr:row>
      <xdr:rowOff>156104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42500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156104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1495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117898</xdr:rowOff>
    </xdr:from>
    <xdr:to>
      <xdr:col>68</xdr:col>
      <xdr:colOff>152400</xdr:colOff>
      <xdr:row>60</xdr:row>
      <xdr:rowOff>127953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048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129434</xdr:rowOff>
    </xdr:from>
    <xdr:to>
      <xdr:col>81</xdr:col>
      <xdr:colOff>95250</xdr:colOff>
      <xdr:row>61</xdr:row>
      <xdr:rowOff>59584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145961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6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105304</xdr:rowOff>
    </xdr:from>
    <xdr:to>
      <xdr:col>73</xdr:col>
      <xdr:colOff>44450</xdr:colOff>
      <xdr:row>61</xdr:row>
      <xdr:rowOff>35454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20231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67098</xdr:rowOff>
    </xdr:from>
    <xdr:to>
      <xdr:col>64</xdr:col>
      <xdr:colOff>152400</xdr:colOff>
      <xdr:row>60</xdr:row>
      <xdr:rowOff>168698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7425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年度には類似団体内平均値と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2.2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乖離があったが、近年では類似団体内平均値に近づいている。令和元年度に、総合こども館構想廃止に伴う地方債の一括償還が発生したため、一時的に実質公債費比率が上がったが、今後の公債費が減少傾向にあるため一定改善が図られると見込まれる。今後も、住民ニーズや緊急性の高いものなどを的確に把握し、より効果的、効率的な事業を行い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41</xdr:row>
      <xdr:rowOff>148590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113877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263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[59.3%]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特段大きな事業に対する地方債発行がなかったため、令和元年度と比べ、地方債発行額が減少し、地方債残高が減少したことにより将来負担比率は改善した。しかし、類似団体内平均値を上回っており、今後は、学校給食センターの大規模改修や老朽化施設の改修など地方債発行を行う事業が見込まれるため、将来負担比率の上昇が考えられることから、地方債発行金額や、年間の公債費を鑑み、各年度の事業実施を行い、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79950</xdr:rowOff>
    </xdr:from>
    <xdr:to>
      <xdr:col>81</xdr:col>
      <xdr:colOff>44450</xdr:colOff>
      <xdr:row>18</xdr:row>
      <xdr:rowOff>102688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994600"/>
          <a:ext cx="838200" cy="19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102688</xdr:rowOff>
    </xdr:from>
    <xdr:to>
      <xdr:col>77</xdr:col>
      <xdr:colOff>44450</xdr:colOff>
      <xdr:row>19</xdr:row>
      <xdr:rowOff>30057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188788"/>
          <a:ext cx="889000" cy="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23163</xdr:rowOff>
    </xdr:from>
    <xdr:to>
      <xdr:col>72</xdr:col>
      <xdr:colOff>203200</xdr:colOff>
      <xdr:row>19</xdr:row>
      <xdr:rowOff>30057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2807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6169</xdr:rowOff>
    </xdr:from>
    <xdr:to>
      <xdr:col>68</xdr:col>
      <xdr:colOff>152400</xdr:colOff>
      <xdr:row>19</xdr:row>
      <xdr:rowOff>23163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092269"/>
          <a:ext cx="889000" cy="1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29150</xdr:rowOff>
    </xdr:from>
    <xdr:to>
      <xdr:col>81</xdr:col>
      <xdr:colOff>95250</xdr:colOff>
      <xdr:row>17</xdr:row>
      <xdr:rowOff>130750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9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9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51888</xdr:rowOff>
    </xdr:from>
    <xdr:to>
      <xdr:col>77</xdr:col>
      <xdr:colOff>95250</xdr:colOff>
      <xdr:row>18</xdr:row>
      <xdr:rowOff>153488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1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138266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224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150707</xdr:rowOff>
    </xdr:from>
    <xdr:to>
      <xdr:col>73</xdr:col>
      <xdr:colOff>44450</xdr:colOff>
      <xdr:row>19</xdr:row>
      <xdr:rowOff>80857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65634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143812</xdr:rowOff>
    </xdr:from>
    <xdr:to>
      <xdr:col>68</xdr:col>
      <xdr:colOff>203200</xdr:colOff>
      <xdr:row>19</xdr:row>
      <xdr:rowOff>73962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2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58740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31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126819</xdr:rowOff>
    </xdr:from>
    <xdr:to>
      <xdr:col>64</xdr:col>
      <xdr:colOff>152400</xdr:colOff>
      <xdr:row>18</xdr:row>
      <xdr:rowOff>56969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41746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12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53,102
52,684
36.17
25,116,841
24,689,834
373,351
11,314,527
16,357,174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職員の給与カットは引き続き行っているが、会計年度任用職員制度の導入により令和元年度と比べ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ポイント悪化した。また、施設にかかる職員数が多いことから類似団体内平均値を上回っている。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今後も「阪南市行財政構造改革プラン改訂版」に基づき、人口減少等を踏まえた職員定数の適正化を図る。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年度は令和元年度に比べて会計年度任用職員制度の導入の影響もあり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ポイント良化し、引き続き類似団体内平均値を下回る結果となった。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今後も、「阪南市行財政構造改革プラン改訂版」に基づき、事務事業の見直しの中で物件費の抑制に努める一方、より効率的な事業実施と市民サービスの向上に取り組む。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145288</xdr:rowOff>
    </xdr:from>
    <xdr:to>
      <xdr:col>82</xdr:col>
      <xdr:colOff>107950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4558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84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17</xdr:row>
      <xdr:rowOff>33274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28468"/>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33274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11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94488</xdr:rowOff>
    </xdr:from>
    <xdr:to>
      <xdr:col>82</xdr:col>
      <xdr:colOff>158750</xdr:colOff>
      <xdr:row>15</xdr:row>
      <xdr:rowOff>24638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111015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68851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本市は専門職員によるケースワーカーを設置し生活保護費をはじめとする扶助費の抑制に努めてきたため、類似団体内平均値を下回っている。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本市の高齢化率が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33.61</a:t>
          </a:r>
          <a:r>
            <a:rPr kumimoji="1" lang="ja-JP" altLang="en-US" sz="13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月末）と高いことや、障がい者施策による社会福祉費の伸びが依然として大きいことから、今後も増額が懸念されるため、引き続き専門職員による対応など適切に行っていく。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159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67128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48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67128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が類似団体内平均値を上回っているのは、繰出金の増加が主な要因である。高齢化に伴う介護保険特別会計・後期高齢者医療特別会計に対する繰出金が年々増加している影響が大きい。今後は重度化予防や介護予防の推進や、大阪府後期高齢者医療広域連合会と連携し、医療費適正化の施策の検討・実施に取り組み、一般会計からの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59</xdr:row>
      <xdr:rowOff>8890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1004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152417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09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8890</xdr:rowOff>
    </xdr:from>
    <xdr:to>
      <xdr:col>82</xdr:col>
      <xdr:colOff>196850</xdr:colOff>
      <xdr:row>59</xdr:row>
      <xdr:rowOff>8890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1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3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60</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253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161290</xdr:rowOff>
    </xdr:from>
    <xdr:to>
      <xdr:col>69</xdr:col>
      <xdr:colOff>92075</xdr:colOff>
      <xdr:row>60</xdr:row>
      <xdr:rowOff>81280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110490</xdr:rowOff>
    </xdr:from>
    <xdr:to>
      <xdr:col>65</xdr:col>
      <xdr:colOff>53975</xdr:colOff>
      <xdr:row>60</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補助費等の経常収支比率が類似団体内平均値と比較して高いのは、一部事務組合で行っているごみ処理業務、消防業務、病院事業及び下水道事業に対する補助費（繰出金）によるところが大きい。</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令和元年度と比べほぼ横ばいで推移しているが、ごみ処理場の改修など大きな事業が控えており補助費等の増加が見込まれることから、「阪南市行財政構造改革プラン改訂版」に基づき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28702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67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110998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67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37</xdr:row>
      <xdr:rowOff>110998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00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小・中学校の耐震事業や駅周辺整備事業といった事業を行うことにより公債費は増加傾向であったが、今後は臨時財政対策債等の償還終了もあり、公債費が減少傾向になると見込まれる。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今後も公債費を見据えた事業実施の適正化を図ることにより、将来にわたって持続可能な財政運営の確立に取り組む。</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532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42418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「公債費以外」の経常収支比率の主なものは、人件費が</a:t>
          </a:r>
          <a:r>
            <a:rPr kumimoji="1" lang="en-US" altLang="ja-JP" sz="1200">
              <a:solidFill>
                <a:srgbClr val="000000"/>
              </a:solidFill>
              <a:latin typeface="ＭＳ Ｐゴシック" panose="020B0600070205080204" pitchFamily="50" charset="-128"/>
              <a:ea typeface="ＭＳ Ｐゴシック" panose="020B0600070205080204" pitchFamily="50" charset="-128"/>
            </a:rPr>
            <a:t>26.2</a:t>
          </a:r>
          <a:r>
            <a:rPr kumimoji="1" lang="ja-JP" altLang="en-US" sz="1200">
              <a:solidFill>
                <a:srgbClr val="000000"/>
              </a:solidFill>
              <a:latin typeface="ＭＳ Ｐゴシック" panose="020B0600070205080204" pitchFamily="50" charset="-128"/>
              <a:ea typeface="ＭＳ Ｐゴシック" panose="020B0600070205080204" pitchFamily="50" charset="-128"/>
            </a:rPr>
            <a:t>％、繰出金が</a:t>
          </a:r>
          <a:r>
            <a:rPr kumimoji="1" lang="en-US" altLang="ja-JP" sz="1200">
              <a:solidFill>
                <a:srgbClr val="000000"/>
              </a:solidFill>
              <a:latin typeface="ＭＳ Ｐゴシック" panose="020B0600070205080204" pitchFamily="50" charset="-128"/>
              <a:ea typeface="ＭＳ Ｐゴシック" panose="020B0600070205080204" pitchFamily="50" charset="-128"/>
            </a:rPr>
            <a:t>16.7</a:t>
          </a:r>
          <a:r>
            <a:rPr kumimoji="1" lang="ja-JP" altLang="en-US" sz="1200">
              <a:solidFill>
                <a:srgbClr val="000000"/>
              </a:solidFill>
              <a:latin typeface="ＭＳ Ｐゴシック" panose="020B0600070205080204" pitchFamily="50" charset="-128"/>
              <a:ea typeface="ＭＳ Ｐゴシック" panose="020B0600070205080204" pitchFamily="50" charset="-128"/>
            </a:rPr>
            <a:t>％、物件費が</a:t>
          </a:r>
          <a:r>
            <a:rPr kumimoji="1" lang="en-US" altLang="ja-JP" sz="1200">
              <a:solidFill>
                <a:srgbClr val="000000"/>
              </a:solidFill>
              <a:latin typeface="ＭＳ Ｐゴシック" panose="020B0600070205080204" pitchFamily="50" charset="-128"/>
              <a:ea typeface="ＭＳ Ｐゴシック" panose="020B0600070205080204" pitchFamily="50" charset="-128"/>
            </a:rPr>
            <a:t>12.7</a:t>
          </a:r>
          <a:r>
            <a:rPr kumimoji="1" lang="ja-JP" altLang="en-US" sz="1200">
              <a:solidFill>
                <a:srgbClr val="000000"/>
              </a:solidFill>
              <a:latin typeface="ＭＳ Ｐゴシック" panose="020B0600070205080204" pitchFamily="50" charset="-128"/>
              <a:ea typeface="ＭＳ Ｐゴシック" panose="020B0600070205080204" pitchFamily="50" charset="-128"/>
            </a:rPr>
            <a:t>％、補助費等が</a:t>
          </a:r>
          <a:r>
            <a:rPr kumimoji="1" lang="en-US" altLang="ja-JP" sz="1200">
              <a:solidFill>
                <a:srgbClr val="000000"/>
              </a:solidFill>
              <a:latin typeface="ＭＳ Ｐゴシック" panose="020B0600070205080204" pitchFamily="50" charset="-128"/>
              <a:ea typeface="ＭＳ Ｐゴシック" panose="020B0600070205080204" pitchFamily="50" charset="-128"/>
            </a:rPr>
            <a:t>14.1</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％となっている。類似団体内平均値を上回っているのは、高齢化に伴う特別会計への繰出金や一部事務組合等に対する補助費等の影響が大きい。</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今後も「阪南市行財政構造改革プラン改訂版」に基づき、特別会計の健全な運営等による繰出金や補助費等の抑制により、経常経費の抑制を図る。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458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79</xdr:row>
      <xdr:rowOff>124713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80</xdr:row>
      <xdr:rowOff>145287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66926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170435</xdr:rowOff>
    </xdr:from>
    <xdr:to>
      <xdr:col>69</xdr:col>
      <xdr:colOff>92075</xdr:colOff>
      <xdr:row>80</xdr:row>
      <xdr:rowOff>145287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7149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73913</xdr:rowOff>
    </xdr:from>
    <xdr:to>
      <xdr:col>74</xdr:col>
      <xdr:colOff>31750</xdr:colOff>
      <xdr:row>80</xdr:row>
      <xdr:rowOff>4063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160290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94487</xdr:rowOff>
    </xdr:from>
    <xdr:to>
      <xdr:col>69</xdr:col>
      <xdr:colOff>142875</xdr:colOff>
      <xdr:row>81</xdr:row>
      <xdr:rowOff>24637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9414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119635</xdr:rowOff>
    </xdr:from>
    <xdr:to>
      <xdr:col>65</xdr:col>
      <xdr:colOff>53975</xdr:colOff>
      <xdr:row>80</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34562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27140</xdr:rowOff>
    </xdr:from>
    <xdr:to>
      <xdr:col>29</xdr:col>
      <xdr:colOff>127000</xdr:colOff>
      <xdr:row>16</xdr:row>
      <xdr:rowOff>32588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7965"/>
          <a:ext cx="647700" cy="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16872</xdr:rowOff>
    </xdr:from>
    <xdr:to>
      <xdr:col>26</xdr:col>
      <xdr:colOff>50800</xdr:colOff>
      <xdr:row>16</xdr:row>
      <xdr:rowOff>32588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07697"/>
          <a:ext cx="698500" cy="1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16872</xdr:rowOff>
    </xdr:from>
    <xdr:to>
      <xdr:col>22</xdr:col>
      <xdr:colOff>114300</xdr:colOff>
      <xdr:row>16</xdr:row>
      <xdr:rowOff>37694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07697"/>
          <a:ext cx="698500" cy="2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37694</xdr:rowOff>
    </xdr:from>
    <xdr:to>
      <xdr:col>18</xdr:col>
      <xdr:colOff>177800</xdr:colOff>
      <xdr:row>16</xdr:row>
      <xdr:rowOff>71774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28519"/>
          <a:ext cx="698500" cy="3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147790</xdr:rowOff>
    </xdr:from>
    <xdr:to>
      <xdr:col>29</xdr:col>
      <xdr:colOff>177800</xdr:colOff>
      <xdr:row>16</xdr:row>
      <xdr:rowOff>77940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7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164317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153238</xdr:rowOff>
    </xdr:from>
    <xdr:to>
      <xdr:col>26</xdr:col>
      <xdr:colOff>101600</xdr:colOff>
      <xdr:row>16</xdr:row>
      <xdr:rowOff>83388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93565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137522</xdr:rowOff>
    </xdr:from>
    <xdr:to>
      <xdr:col>22</xdr:col>
      <xdr:colOff>165100</xdr:colOff>
      <xdr:row>16</xdr:row>
      <xdr:rowOff>67672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5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77849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2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158344</xdr:rowOff>
    </xdr:from>
    <xdr:to>
      <xdr:col>19</xdr:col>
      <xdr:colOff>38100</xdr:colOff>
      <xdr:row>16</xdr:row>
      <xdr:rowOff>88494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7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98671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20974</xdr:rowOff>
    </xdr:from>
    <xdr:to>
      <xdr:col>15</xdr:col>
      <xdr:colOff>101600</xdr:colOff>
      <xdr:row>16</xdr:row>
      <xdr:rowOff>122574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132751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159134</xdr:rowOff>
    </xdr:from>
    <xdr:to>
      <xdr:col>29</xdr:col>
      <xdr:colOff>127000</xdr:colOff>
      <xdr:row>35</xdr:row>
      <xdr:rowOff>237806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69484"/>
          <a:ext cx="647700" cy="78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222583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2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159134</xdr:rowOff>
    </xdr:from>
    <xdr:to>
      <xdr:col>26</xdr:col>
      <xdr:colOff>50800</xdr:colOff>
      <xdr:row>35</xdr:row>
      <xdr:rowOff>309847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69484"/>
          <a:ext cx="698500" cy="15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264389</xdr:rowOff>
    </xdr:from>
    <xdr:to>
      <xdr:col>22</xdr:col>
      <xdr:colOff>114300</xdr:colOff>
      <xdr:row>35</xdr:row>
      <xdr:rowOff>309847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74739"/>
          <a:ext cx="698500" cy="4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264389</xdr:rowOff>
    </xdr:from>
    <xdr:to>
      <xdr:col>18</xdr:col>
      <xdr:colOff>177800</xdr:colOff>
      <xdr:row>35</xdr:row>
      <xdr:rowOff>288783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74739"/>
          <a:ext cx="698500" cy="2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187006</xdr:rowOff>
    </xdr:from>
    <xdr:to>
      <xdr:col>29</xdr:col>
      <xdr:colOff>177800</xdr:colOff>
      <xdr:row>35</xdr:row>
      <xdr:rowOff>288606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9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32083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4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108334</xdr:rowOff>
    </xdr:from>
    <xdr:to>
      <xdr:col>26</xdr:col>
      <xdr:colOff>101600</xdr:colOff>
      <xdr:row>35</xdr:row>
      <xdr:rowOff>209934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1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220111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87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259047</xdr:rowOff>
    </xdr:from>
    <xdr:to>
      <xdr:col>22</xdr:col>
      <xdr:colOff>165100</xdr:colOff>
      <xdr:row>36</xdr:row>
      <xdr:rowOff>17747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5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213589</xdr:rowOff>
    </xdr:from>
    <xdr:to>
      <xdr:col>19</xdr:col>
      <xdr:colOff>38100</xdr:colOff>
      <xdr:row>35</xdr:row>
      <xdr:rowOff>315189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2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325366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9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237983</xdr:rowOff>
    </xdr:from>
    <xdr:to>
      <xdr:col>15</xdr:col>
      <xdr:colOff>101600</xdr:colOff>
      <xdr:row>35</xdr:row>
      <xdr:rowOff>339583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4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324360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3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53,102
52,684
36.17
25,116,841
24,689,834
373,351
11,314,527
16,357,174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65691</xdr:rowOff>
    </xdr:from>
    <xdr:to>
      <xdr:col>24</xdr:col>
      <xdr:colOff>63500</xdr:colOff>
      <xdr:row>37</xdr:row>
      <xdr:rowOff>71825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37891"/>
          <a:ext cx="8382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49194</xdr:rowOff>
    </xdr:from>
    <xdr:to>
      <xdr:col>19</xdr:col>
      <xdr:colOff>177800</xdr:colOff>
      <xdr:row>37</xdr:row>
      <xdr:rowOff>71825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284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49194</xdr:rowOff>
    </xdr:from>
    <xdr:to>
      <xdr:col>15</xdr:col>
      <xdr:colOff>50800</xdr:colOff>
      <xdr:row>37</xdr:row>
      <xdr:rowOff>96781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2844"/>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96781</xdr:rowOff>
    </xdr:from>
    <xdr:to>
      <xdr:col>10</xdr:col>
      <xdr:colOff>114300</xdr:colOff>
      <xdr:row>37</xdr:row>
      <xdr:rowOff>114707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0431"/>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14891</xdr:rowOff>
    </xdr:from>
    <xdr:to>
      <xdr:col>24</xdr:col>
      <xdr:colOff>114300</xdr:colOff>
      <xdr:row>36</xdr:row>
      <xdr:rowOff>116491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37768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21025</xdr:rowOff>
    </xdr:from>
    <xdr:to>
      <xdr:col>20</xdr:col>
      <xdr:colOff>38100</xdr:colOff>
      <xdr:row>37</xdr:row>
      <xdr:rowOff>122625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113752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169844</xdr:rowOff>
    </xdr:from>
    <xdr:to>
      <xdr:col>15</xdr:col>
      <xdr:colOff>101600</xdr:colOff>
      <xdr:row>37</xdr:row>
      <xdr:rowOff>99994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116521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45981</xdr:rowOff>
    </xdr:from>
    <xdr:to>
      <xdr:col>10</xdr:col>
      <xdr:colOff>165100</xdr:colOff>
      <xdr:row>37</xdr:row>
      <xdr:rowOff>147581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138707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63907</xdr:rowOff>
    </xdr:from>
    <xdr:to>
      <xdr:col>6</xdr:col>
      <xdr:colOff>38100</xdr:colOff>
      <xdr:row>37</xdr:row>
      <xdr:rowOff>165506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7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156633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80149</xdr:rowOff>
    </xdr:from>
    <xdr:to>
      <xdr:col>24</xdr:col>
      <xdr:colOff>63500</xdr:colOff>
      <xdr:row>58</xdr:row>
      <xdr:rowOff>4666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52799"/>
          <a:ext cx="838200" cy="9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4666</xdr:rowOff>
    </xdr:from>
    <xdr:to>
      <xdr:col>19</xdr:col>
      <xdr:colOff>177800</xdr:colOff>
      <xdr:row>58</xdr:row>
      <xdr:rowOff>17993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48766"/>
          <a:ext cx="8890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11684</xdr:rowOff>
    </xdr:from>
    <xdr:to>
      <xdr:col>15</xdr:col>
      <xdr:colOff>50800</xdr:colOff>
      <xdr:row>58</xdr:row>
      <xdr:rowOff>17993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55784"/>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11684</xdr:rowOff>
    </xdr:from>
    <xdr:to>
      <xdr:col>10</xdr:col>
      <xdr:colOff>114300</xdr:colOff>
      <xdr:row>58</xdr:row>
      <xdr:rowOff>21857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5784"/>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29349</xdr:rowOff>
    </xdr:from>
    <xdr:to>
      <xdr:col>24</xdr:col>
      <xdr:colOff>114300</xdr:colOff>
      <xdr:row>57</xdr:row>
      <xdr:rowOff>130949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115726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125316</xdr:rowOff>
    </xdr:from>
    <xdr:to>
      <xdr:col>20</xdr:col>
      <xdr:colOff>38100</xdr:colOff>
      <xdr:row>58</xdr:row>
      <xdr:rowOff>55466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46593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9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138643</xdr:rowOff>
    </xdr:from>
    <xdr:to>
      <xdr:col>15</xdr:col>
      <xdr:colOff>101600</xdr:colOff>
      <xdr:row>58</xdr:row>
      <xdr:rowOff>68793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59920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0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132334</xdr:rowOff>
    </xdr:from>
    <xdr:to>
      <xdr:col>10</xdr:col>
      <xdr:colOff>165100</xdr:colOff>
      <xdr:row>58</xdr:row>
      <xdr:rowOff>62484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53611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9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142507</xdr:rowOff>
    </xdr:from>
    <xdr:to>
      <xdr:col>6</xdr:col>
      <xdr:colOff>38100</xdr:colOff>
      <xdr:row>58</xdr:row>
      <xdr:rowOff>72657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63784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88447</xdr:rowOff>
    </xdr:from>
    <xdr:to>
      <xdr:col>24</xdr:col>
      <xdr:colOff>63500</xdr:colOff>
      <xdr:row>78</xdr:row>
      <xdr:rowOff>100701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61547"/>
          <a:ext cx="838200" cy="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86207</xdr:rowOff>
    </xdr:from>
    <xdr:to>
      <xdr:col>19</xdr:col>
      <xdr:colOff>177800</xdr:colOff>
      <xdr:row>78</xdr:row>
      <xdr:rowOff>88447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59307"/>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61427</xdr:rowOff>
    </xdr:from>
    <xdr:to>
      <xdr:col>15</xdr:col>
      <xdr:colOff>50800</xdr:colOff>
      <xdr:row>78</xdr:row>
      <xdr:rowOff>86207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34527"/>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61016</xdr:rowOff>
    </xdr:from>
    <xdr:to>
      <xdr:col>10</xdr:col>
      <xdr:colOff>114300</xdr:colOff>
      <xdr:row>78</xdr:row>
      <xdr:rowOff>61427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3411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49901</xdr:rowOff>
    </xdr:from>
    <xdr:to>
      <xdr:col>24</xdr:col>
      <xdr:colOff>114300</xdr:colOff>
      <xdr:row>78</xdr:row>
      <xdr:rowOff>151501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2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136278</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37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37647</xdr:rowOff>
    </xdr:from>
    <xdr:to>
      <xdr:col>20</xdr:col>
      <xdr:colOff>38100</xdr:colOff>
      <xdr:row>78</xdr:row>
      <xdr:rowOff>139247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130374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0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35407</xdr:rowOff>
    </xdr:from>
    <xdr:to>
      <xdr:col>15</xdr:col>
      <xdr:colOff>101600</xdr:colOff>
      <xdr:row>78</xdr:row>
      <xdr:rowOff>137007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128134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10627</xdr:rowOff>
    </xdr:from>
    <xdr:to>
      <xdr:col>10</xdr:col>
      <xdr:colOff>165100</xdr:colOff>
      <xdr:row>78</xdr:row>
      <xdr:rowOff>112227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103354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10216</xdr:rowOff>
    </xdr:from>
    <xdr:to>
      <xdr:col>6</xdr:col>
      <xdr:colOff>38100</xdr:colOff>
      <xdr:row>78</xdr:row>
      <xdr:rowOff>111816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102943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33858</xdr:rowOff>
    </xdr:from>
    <xdr:to>
      <xdr:col>24</xdr:col>
      <xdr:colOff>63500</xdr:colOff>
      <xdr:row>97</xdr:row>
      <xdr:rowOff>69659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64508"/>
          <a:ext cx="838200" cy="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69659</xdr:rowOff>
    </xdr:from>
    <xdr:to>
      <xdr:col>19</xdr:col>
      <xdr:colOff>177800</xdr:colOff>
      <xdr:row>97</xdr:row>
      <xdr:rowOff>118580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00309"/>
          <a:ext cx="8890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118580</xdr:rowOff>
    </xdr:from>
    <xdr:to>
      <xdr:col>15</xdr:col>
      <xdr:colOff>50800</xdr:colOff>
      <xdr:row>97</xdr:row>
      <xdr:rowOff>125831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49230"/>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125831</xdr:rowOff>
    </xdr:from>
    <xdr:to>
      <xdr:col>10</xdr:col>
      <xdr:colOff>114300</xdr:colOff>
      <xdr:row>97</xdr:row>
      <xdr:rowOff>131178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56481"/>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154508</xdr:rowOff>
    </xdr:from>
    <xdr:to>
      <xdr:col>24</xdr:col>
      <xdr:colOff>114300</xdr:colOff>
      <xdr:row>97</xdr:row>
      <xdr:rowOff>84658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132935</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9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18859</xdr:rowOff>
    </xdr:from>
    <xdr:to>
      <xdr:col>20</xdr:col>
      <xdr:colOff>38100</xdr:colOff>
      <xdr:row>97</xdr:row>
      <xdr:rowOff>120459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111586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67780</xdr:rowOff>
    </xdr:from>
    <xdr:to>
      <xdr:col>15</xdr:col>
      <xdr:colOff>101600</xdr:colOff>
      <xdr:row>97</xdr:row>
      <xdr:rowOff>169380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160507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75031</xdr:rowOff>
    </xdr:from>
    <xdr:to>
      <xdr:col>10</xdr:col>
      <xdr:colOff>165100</xdr:colOff>
      <xdr:row>98</xdr:row>
      <xdr:rowOff>5181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167758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80378</xdr:rowOff>
    </xdr:from>
    <xdr:to>
      <xdr:col>6</xdr:col>
      <xdr:colOff>38100</xdr:colOff>
      <xdr:row>98</xdr:row>
      <xdr:rowOff>10528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145031</xdr:rowOff>
    </xdr:from>
    <xdr:to>
      <xdr:col>55</xdr:col>
      <xdr:colOff>0</xdr:colOff>
      <xdr:row>37</xdr:row>
      <xdr:rowOff>108770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74331"/>
          <a:ext cx="838200" cy="47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79148</xdr:rowOff>
    </xdr:from>
    <xdr:to>
      <xdr:col>50</xdr:col>
      <xdr:colOff>114300</xdr:colOff>
      <xdr:row>37</xdr:row>
      <xdr:rowOff>108770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22798"/>
          <a:ext cx="889000" cy="2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79148</xdr:rowOff>
    </xdr:from>
    <xdr:to>
      <xdr:col>45</xdr:col>
      <xdr:colOff>177800</xdr:colOff>
      <xdr:row>37</xdr:row>
      <xdr:rowOff>106773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22798"/>
          <a:ext cx="889000" cy="2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106773</xdr:rowOff>
    </xdr:from>
    <xdr:to>
      <xdr:col>41</xdr:col>
      <xdr:colOff>50800</xdr:colOff>
      <xdr:row>37</xdr:row>
      <xdr:rowOff>157494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50423"/>
          <a:ext cx="889000" cy="5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94231</xdr:rowOff>
    </xdr:from>
    <xdr:to>
      <xdr:col>55</xdr:col>
      <xdr:colOff>50800</xdr:colOff>
      <xdr:row>35</xdr:row>
      <xdr:rowOff>24381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72658</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57970</xdr:rowOff>
    </xdr:from>
    <xdr:to>
      <xdr:col>50</xdr:col>
      <xdr:colOff>165100</xdr:colOff>
      <xdr:row>37</xdr:row>
      <xdr:rowOff>159570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4647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7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28348</xdr:rowOff>
    </xdr:from>
    <xdr:to>
      <xdr:col>46</xdr:col>
      <xdr:colOff>38100</xdr:colOff>
      <xdr:row>37</xdr:row>
      <xdr:rowOff>129948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146475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4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55973</xdr:rowOff>
    </xdr:from>
    <xdr:to>
      <xdr:col>41</xdr:col>
      <xdr:colOff>101600</xdr:colOff>
      <xdr:row>37</xdr:row>
      <xdr:rowOff>157573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2650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7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106694</xdr:rowOff>
    </xdr:from>
    <xdr:to>
      <xdr:col>36</xdr:col>
      <xdr:colOff>165100</xdr:colOff>
      <xdr:row>38</xdr:row>
      <xdr:rowOff>36844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27971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78537</xdr:rowOff>
    </xdr:from>
    <xdr:to>
      <xdr:col>55</xdr:col>
      <xdr:colOff>0</xdr:colOff>
      <xdr:row>58</xdr:row>
      <xdr:rowOff>84975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022637"/>
          <a:ext cx="8382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132156</xdr:rowOff>
    </xdr:from>
    <xdr:to>
      <xdr:col>50</xdr:col>
      <xdr:colOff>114300</xdr:colOff>
      <xdr:row>58</xdr:row>
      <xdr:rowOff>84975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904806"/>
          <a:ext cx="889000" cy="1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123241</xdr:rowOff>
    </xdr:from>
    <xdr:to>
      <xdr:col>45</xdr:col>
      <xdr:colOff>177800</xdr:colOff>
      <xdr:row>57</xdr:row>
      <xdr:rowOff>132156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24441"/>
          <a:ext cx="889000" cy="18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123241</xdr:rowOff>
    </xdr:from>
    <xdr:to>
      <xdr:col>41</xdr:col>
      <xdr:colOff>50800</xdr:colOff>
      <xdr:row>56</xdr:row>
      <xdr:rowOff>151867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24441"/>
          <a:ext cx="889000" cy="2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27737</xdr:rowOff>
    </xdr:from>
    <xdr:to>
      <xdr:col>55</xdr:col>
      <xdr:colOff>50800</xdr:colOff>
      <xdr:row>58</xdr:row>
      <xdr:rowOff>129337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114114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34175</xdr:rowOff>
    </xdr:from>
    <xdr:to>
      <xdr:col>50</xdr:col>
      <xdr:colOff>165100</xdr:colOff>
      <xdr:row>58</xdr:row>
      <xdr:rowOff>135775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126902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0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81356</xdr:rowOff>
    </xdr:from>
    <xdr:to>
      <xdr:col>46</xdr:col>
      <xdr:colOff>38100</xdr:colOff>
      <xdr:row>58</xdr:row>
      <xdr:rowOff>11506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2633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72441</xdr:rowOff>
    </xdr:from>
    <xdr:to>
      <xdr:col>41</xdr:col>
      <xdr:colOff>101600</xdr:colOff>
      <xdr:row>57</xdr:row>
      <xdr:rowOff>2591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165168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101067</xdr:rowOff>
    </xdr:from>
    <xdr:to>
      <xdr:col>36</xdr:col>
      <xdr:colOff>165100</xdr:colOff>
      <xdr:row>57</xdr:row>
      <xdr:rowOff>31217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22344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9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70738</xdr:rowOff>
    </xdr:from>
    <xdr:to>
      <xdr:col>55</xdr:col>
      <xdr:colOff>0</xdr:colOff>
      <xdr:row>78</xdr:row>
      <xdr:rowOff>167760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43838"/>
          <a:ext cx="838200" cy="9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56090</xdr:rowOff>
    </xdr:from>
    <xdr:to>
      <xdr:col>50</xdr:col>
      <xdr:colOff>114300</xdr:colOff>
      <xdr:row>78</xdr:row>
      <xdr:rowOff>70738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257740"/>
          <a:ext cx="889000" cy="18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56090</xdr:rowOff>
    </xdr:from>
    <xdr:to>
      <xdr:col>45</xdr:col>
      <xdr:colOff>177800</xdr:colOff>
      <xdr:row>77</xdr:row>
      <xdr:rowOff>163627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257740"/>
          <a:ext cx="8890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163627</xdr:rowOff>
    </xdr:from>
    <xdr:to>
      <xdr:col>41</xdr:col>
      <xdr:colOff>50800</xdr:colOff>
      <xdr:row>78</xdr:row>
      <xdr:rowOff>28848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365277"/>
          <a:ext cx="889000" cy="3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116960</xdr:rowOff>
    </xdr:from>
    <xdr:to>
      <xdr:col>55</xdr:col>
      <xdr:colOff>50800</xdr:colOff>
      <xdr:row>79</xdr:row>
      <xdr:rowOff>47110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31887</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0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19938</xdr:rowOff>
    </xdr:from>
    <xdr:to>
      <xdr:col>50</xdr:col>
      <xdr:colOff>165100</xdr:colOff>
      <xdr:row>78</xdr:row>
      <xdr:rowOff>121538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112665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48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5290</xdr:rowOff>
    </xdr:from>
    <xdr:to>
      <xdr:col>46</xdr:col>
      <xdr:colOff>38100</xdr:colOff>
      <xdr:row>77</xdr:row>
      <xdr:rowOff>106890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123417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112827</xdr:rowOff>
    </xdr:from>
    <xdr:to>
      <xdr:col>41</xdr:col>
      <xdr:colOff>101600</xdr:colOff>
      <xdr:row>78</xdr:row>
      <xdr:rowOff>42977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34104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149498</xdr:rowOff>
    </xdr:from>
    <xdr:to>
      <xdr:col>36</xdr:col>
      <xdr:colOff>165100</xdr:colOff>
      <xdr:row>78</xdr:row>
      <xdr:rowOff>79648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70775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44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113830</xdr:rowOff>
    </xdr:from>
    <xdr:to>
      <xdr:col>55</xdr:col>
      <xdr:colOff>0</xdr:colOff>
      <xdr:row>99</xdr:row>
      <xdr:rowOff>12331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915930"/>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12331</xdr:rowOff>
    </xdr:from>
    <xdr:to>
      <xdr:col>50</xdr:col>
      <xdr:colOff>114300</xdr:colOff>
      <xdr:row>99</xdr:row>
      <xdr:rowOff>22022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85881"/>
          <a:ext cx="8890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105359</xdr:rowOff>
    </xdr:from>
    <xdr:to>
      <xdr:col>45</xdr:col>
      <xdr:colOff>177800</xdr:colOff>
      <xdr:row>99</xdr:row>
      <xdr:rowOff>22022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736009"/>
          <a:ext cx="889000" cy="2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105359</xdr:rowOff>
    </xdr:from>
    <xdr:to>
      <xdr:col>41</xdr:col>
      <xdr:colOff>50800</xdr:colOff>
      <xdr:row>97</xdr:row>
      <xdr:rowOff>108178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736009"/>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63030</xdr:rowOff>
    </xdr:from>
    <xdr:to>
      <xdr:col>55</xdr:col>
      <xdr:colOff>50800</xdr:colOff>
      <xdr:row>98</xdr:row>
      <xdr:rowOff>164630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149407</xdr:rowOff>
    </xdr:from>
    <xdr:ext cx="469744"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132981</xdr:rowOff>
    </xdr:from>
    <xdr:to>
      <xdr:col>50</xdr:col>
      <xdr:colOff>165100</xdr:colOff>
      <xdr:row>99</xdr:row>
      <xdr:rowOff>63131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54258</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428" y="1702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142672</xdr:rowOff>
    </xdr:from>
    <xdr:to>
      <xdr:col>46</xdr:col>
      <xdr:colOff>38100</xdr:colOff>
      <xdr:row>99</xdr:row>
      <xdr:rowOff>72822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63949</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428" y="170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54559</xdr:rowOff>
    </xdr:from>
    <xdr:to>
      <xdr:col>41</xdr:col>
      <xdr:colOff>101600</xdr:colOff>
      <xdr:row>97</xdr:row>
      <xdr:rowOff>156159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147286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7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57378</xdr:rowOff>
    </xdr:from>
    <xdr:to>
      <xdr:col>36</xdr:col>
      <xdr:colOff>165100</xdr:colOff>
      <xdr:row>97</xdr:row>
      <xdr:rowOff>158978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150105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7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142901</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486551"/>
          <a:ext cx="8382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132613</xdr:rowOff>
    </xdr:from>
    <xdr:to>
      <xdr:col>81</xdr:col>
      <xdr:colOff>50800</xdr:colOff>
      <xdr:row>37</xdr:row>
      <xdr:rowOff>142901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476263"/>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132613</xdr:rowOff>
    </xdr:from>
    <xdr:to>
      <xdr:col>76</xdr:col>
      <xdr:colOff>114300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76263"/>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92101</xdr:rowOff>
    </xdr:from>
    <xdr:to>
      <xdr:col>81</xdr:col>
      <xdr:colOff>101600</xdr:colOff>
      <xdr:row>38</xdr:row>
      <xdr:rowOff>22251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13378</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5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81813</xdr:rowOff>
    </xdr:from>
    <xdr:to>
      <xdr:col>76</xdr:col>
      <xdr:colOff>165100</xdr:colOff>
      <xdr:row>38</xdr:row>
      <xdr:rowOff>11964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254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3091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5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49174</xdr:rowOff>
    </xdr:from>
    <xdr:to>
      <xdr:col>85</xdr:col>
      <xdr:colOff>127000</xdr:colOff>
      <xdr:row>76</xdr:row>
      <xdr:rowOff>99499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079374"/>
          <a:ext cx="8382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49174</xdr:rowOff>
    </xdr:from>
    <xdr:to>
      <xdr:col>81</xdr:col>
      <xdr:colOff>50800</xdr:colOff>
      <xdr:row>76</xdr:row>
      <xdr:rowOff>112007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079374"/>
          <a:ext cx="889000" cy="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112007</xdr:rowOff>
    </xdr:from>
    <xdr:to>
      <xdr:col>76</xdr:col>
      <xdr:colOff>114300</xdr:colOff>
      <xdr:row>76</xdr:row>
      <xdr:rowOff>140222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142207"/>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140222</xdr:rowOff>
    </xdr:from>
    <xdr:to>
      <xdr:col>71</xdr:col>
      <xdr:colOff>177800</xdr:colOff>
      <xdr:row>76</xdr:row>
      <xdr:rowOff>154983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170422"/>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48699</xdr:rowOff>
    </xdr:from>
    <xdr:to>
      <xdr:col>85</xdr:col>
      <xdr:colOff>177800</xdr:colOff>
      <xdr:row>76</xdr:row>
      <xdr:rowOff>150299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27126</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05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169824</xdr:rowOff>
    </xdr:from>
    <xdr:to>
      <xdr:col>81</xdr:col>
      <xdr:colOff>101600</xdr:colOff>
      <xdr:row>76</xdr:row>
      <xdr:rowOff>99974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91101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61207</xdr:rowOff>
    </xdr:from>
    <xdr:to>
      <xdr:col>76</xdr:col>
      <xdr:colOff>165100</xdr:colOff>
      <xdr:row>76</xdr:row>
      <xdr:rowOff>162807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153934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89422</xdr:rowOff>
    </xdr:from>
    <xdr:to>
      <xdr:col>72</xdr:col>
      <xdr:colOff>38100</xdr:colOff>
      <xdr:row>77</xdr:row>
      <xdr:rowOff>19572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1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10699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104183</xdr:rowOff>
    </xdr:from>
    <xdr:to>
      <xdr:col>67</xdr:col>
      <xdr:colOff>101600</xdr:colOff>
      <xdr:row>77</xdr:row>
      <xdr:rowOff>34333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25460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25248</xdr:rowOff>
    </xdr:from>
    <xdr:to>
      <xdr:col>85</xdr:col>
      <xdr:colOff>127000</xdr:colOff>
      <xdr:row>98</xdr:row>
      <xdr:rowOff>116687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655898"/>
          <a:ext cx="8382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110858</xdr:rowOff>
    </xdr:from>
    <xdr:to>
      <xdr:col>81</xdr:col>
      <xdr:colOff>50800</xdr:colOff>
      <xdr:row>98</xdr:row>
      <xdr:rowOff>116687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741508"/>
          <a:ext cx="889000" cy="1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110858</xdr:rowOff>
    </xdr:from>
    <xdr:to>
      <xdr:col>76</xdr:col>
      <xdr:colOff>114300</xdr:colOff>
      <xdr:row>99</xdr:row>
      <xdr:rowOff>10979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41508"/>
          <a:ext cx="889000" cy="24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82265</xdr:rowOff>
    </xdr:from>
    <xdr:to>
      <xdr:col>71</xdr:col>
      <xdr:colOff>177800</xdr:colOff>
      <xdr:row>99</xdr:row>
      <xdr:rowOff>10979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884365"/>
          <a:ext cx="8890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145898</xdr:rowOff>
    </xdr:from>
    <xdr:to>
      <xdr:col>85</xdr:col>
      <xdr:colOff>177800</xdr:colOff>
      <xdr:row>97</xdr:row>
      <xdr:rowOff>76048</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6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168775</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4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65887</xdr:rowOff>
    </xdr:from>
    <xdr:to>
      <xdr:col>81</xdr:col>
      <xdr:colOff>101600</xdr:colOff>
      <xdr:row>98</xdr:row>
      <xdr:rowOff>167487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158614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6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60058</xdr:rowOff>
    </xdr:from>
    <xdr:to>
      <xdr:col>76</xdr:col>
      <xdr:colOff>165100</xdr:colOff>
      <xdr:row>97</xdr:row>
      <xdr:rowOff>161658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6735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131629</xdr:rowOff>
    </xdr:from>
    <xdr:to>
      <xdr:col>72</xdr:col>
      <xdr:colOff>38100</xdr:colOff>
      <xdr:row>99</xdr:row>
      <xdr:rowOff>61779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52906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02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31465</xdr:rowOff>
    </xdr:from>
    <xdr:to>
      <xdr:col>67</xdr:col>
      <xdr:colOff>101600</xdr:colOff>
      <xdr:row>98</xdr:row>
      <xdr:rowOff>133065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124192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2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125984</xdr:rowOff>
    </xdr:from>
    <xdr:to>
      <xdr:col>116</xdr:col>
      <xdr:colOff>63500</xdr:colOff>
      <xdr:row>36</xdr:row>
      <xdr:rowOff>162234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126734"/>
          <a:ext cx="838200" cy="20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162234</xdr:rowOff>
    </xdr:from>
    <xdr:to>
      <xdr:col>111</xdr:col>
      <xdr:colOff>177800</xdr:colOff>
      <xdr:row>38</xdr:row>
      <xdr:rowOff>5969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334434"/>
          <a:ext cx="889000" cy="18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5969</xdr:rowOff>
    </xdr:from>
    <xdr:to>
      <xdr:col>107</xdr:col>
      <xdr:colOff>50800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21069"/>
          <a:ext cx="889000" cy="2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75184</xdr:rowOff>
    </xdr:from>
    <xdr:to>
      <xdr:col>116</xdr:col>
      <xdr:colOff>114300</xdr:colOff>
      <xdr:row>36</xdr:row>
      <xdr:rowOff>5334</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98061</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9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111434</xdr:rowOff>
    </xdr:from>
    <xdr:to>
      <xdr:col>112</xdr:col>
      <xdr:colOff>38100</xdr:colOff>
      <xdr:row>37</xdr:row>
      <xdr:rowOff>41584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2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58111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05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126619</xdr:rowOff>
    </xdr:from>
    <xdr:to>
      <xdr:col>107</xdr:col>
      <xdr:colOff>101600</xdr:colOff>
      <xdr:row>38</xdr:row>
      <xdr:rowOff>56769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73296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77978</xdr:rowOff>
    </xdr:from>
    <xdr:to>
      <xdr:col>116</xdr:col>
      <xdr:colOff>63500</xdr:colOff>
      <xdr:row>73</xdr:row>
      <xdr:rowOff>161303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593828"/>
          <a:ext cx="8382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161303</xdr:rowOff>
    </xdr:from>
    <xdr:to>
      <xdr:col>111</xdr:col>
      <xdr:colOff>177800</xdr:colOff>
      <xdr:row>74</xdr:row>
      <xdr:rowOff>93714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677153"/>
          <a:ext cx="889000" cy="1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45974</xdr:rowOff>
    </xdr:from>
    <xdr:to>
      <xdr:col>107</xdr:col>
      <xdr:colOff>50800</xdr:colOff>
      <xdr:row>74</xdr:row>
      <xdr:rowOff>93714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390374"/>
          <a:ext cx="889000" cy="3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45974</xdr:rowOff>
    </xdr:from>
    <xdr:to>
      <xdr:col>102</xdr:col>
      <xdr:colOff>114300</xdr:colOff>
      <xdr:row>72</xdr:row>
      <xdr:rowOff>131394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90374"/>
          <a:ext cx="889000" cy="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27178</xdr:rowOff>
    </xdr:from>
    <xdr:to>
      <xdr:col>116</xdr:col>
      <xdr:colOff>114300</xdr:colOff>
      <xdr:row>73</xdr:row>
      <xdr:rowOff>128778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5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50055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3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110503</xdr:rowOff>
    </xdr:from>
    <xdr:to>
      <xdr:col>112</xdr:col>
      <xdr:colOff>38100</xdr:colOff>
      <xdr:row>74</xdr:row>
      <xdr:rowOff>40653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57180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0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42914</xdr:rowOff>
    </xdr:from>
    <xdr:to>
      <xdr:col>107</xdr:col>
      <xdr:colOff>101600</xdr:colOff>
      <xdr:row>74</xdr:row>
      <xdr:rowOff>144514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161041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166624</xdr:rowOff>
    </xdr:from>
    <xdr:to>
      <xdr:col>102</xdr:col>
      <xdr:colOff>165100</xdr:colOff>
      <xdr:row>72</xdr:row>
      <xdr:rowOff>96774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33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113301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11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80594</xdr:rowOff>
    </xdr:from>
    <xdr:to>
      <xdr:col>98</xdr:col>
      <xdr:colOff>38100</xdr:colOff>
      <xdr:row>73</xdr:row>
      <xdr:rowOff>10744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27271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20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464,951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518,843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53,892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円低くなっている。項目別でも全体的に類似団体内平均値より低くなっているが、類似団体内平均値を大きく上回っているのが、投資及び出資金や繰出金である。投資及び出資金については、平成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下水道特別会計が下水道事業会計となったことによる増加であり、繰出金については、全国平均を上回る高齢化に伴う、介護保険特別会計や後期高齢者医療特別会計に対する繰出金が増加しているため、高い状況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また、人件費が令和元年度と比べ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9,322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65,885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円となっている。これは、会計年度任用職員制度の導入が主な増加要因である。今後も「阪南市行財政構造改革プラン改訂版」に基づき、人口減少等を踏まえた職員定数の適正化を図る。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積立金はふるさとまちづくり応援寄附金の増加等により、住民一人当たり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19,008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円となり、昨年度と比べて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13,800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円増加している。しかし、平成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24</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年度から財政調整基金を取り崩した財政運営となっているため、毎年度の歳入予算額を見据えつつ歳出予算を計上するなど、基金頼みの行財政運営の解消に努める。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53,102
52,684
36.17
25,116,841
24,689,834
373,351
11,314,527
16,357,174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53746</xdr:rowOff>
    </xdr:from>
    <xdr:to>
      <xdr:col>24</xdr:col>
      <xdr:colOff>63500</xdr:colOff>
      <xdr:row>34</xdr:row>
      <xdr:rowOff>145643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83046"/>
          <a:ext cx="8382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100838</xdr:rowOff>
    </xdr:from>
    <xdr:to>
      <xdr:col>19</xdr:col>
      <xdr:colOff>177800</xdr:colOff>
      <xdr:row>34</xdr:row>
      <xdr:rowOff>145643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0138"/>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55575</xdr:rowOff>
    </xdr:from>
    <xdr:to>
      <xdr:col>15</xdr:col>
      <xdr:colOff>50800</xdr:colOff>
      <xdr:row>34</xdr:row>
      <xdr:rowOff>100838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8487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142901</xdr:rowOff>
    </xdr:from>
    <xdr:to>
      <xdr:col>10</xdr:col>
      <xdr:colOff>114300</xdr:colOff>
      <xdr:row>34</xdr:row>
      <xdr:rowOff>55575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00751"/>
          <a:ext cx="8890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2946</xdr:rowOff>
    </xdr:from>
    <xdr:to>
      <xdr:col>24</xdr:col>
      <xdr:colOff>114300</xdr:colOff>
      <xdr:row>34</xdr:row>
      <xdr:rowOff>104546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25823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94843</xdr:rowOff>
    </xdr:from>
    <xdr:to>
      <xdr:col>20</xdr:col>
      <xdr:colOff>38100</xdr:colOff>
      <xdr:row>35</xdr:row>
      <xdr:rowOff>24993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41520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50038</xdr:rowOff>
    </xdr:from>
    <xdr:to>
      <xdr:col>15</xdr:col>
      <xdr:colOff>101600</xdr:colOff>
      <xdr:row>34</xdr:row>
      <xdr:rowOff>151638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168165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4775</xdr:rowOff>
    </xdr:from>
    <xdr:to>
      <xdr:col>10</xdr:col>
      <xdr:colOff>165100</xdr:colOff>
      <xdr:row>34</xdr:row>
      <xdr:rowOff>106375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122902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92101</xdr:rowOff>
    </xdr:from>
    <xdr:to>
      <xdr:col>6</xdr:col>
      <xdr:colOff>38100</xdr:colOff>
      <xdr:row>34</xdr:row>
      <xdr:rowOff>22251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38778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100753</xdr:rowOff>
    </xdr:from>
    <xdr:to>
      <xdr:col>24</xdr:col>
      <xdr:colOff>63500</xdr:colOff>
      <xdr:row>58</xdr:row>
      <xdr:rowOff>29377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187603"/>
          <a:ext cx="838200" cy="78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118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91746</xdr:rowOff>
    </xdr:from>
    <xdr:to>
      <xdr:col>19</xdr:col>
      <xdr:colOff>177800</xdr:colOff>
      <xdr:row>58</xdr:row>
      <xdr:rowOff>29377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64396"/>
          <a:ext cx="889000" cy="10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91746</xdr:rowOff>
    </xdr:from>
    <xdr:to>
      <xdr:col>15</xdr:col>
      <xdr:colOff>50800</xdr:colOff>
      <xdr:row>58</xdr:row>
      <xdr:rowOff>44028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4396"/>
          <a:ext cx="889000" cy="12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24270</xdr:rowOff>
    </xdr:from>
    <xdr:to>
      <xdr:col>10</xdr:col>
      <xdr:colOff>114300</xdr:colOff>
      <xdr:row>58</xdr:row>
      <xdr:rowOff>44028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68370"/>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49953</xdr:rowOff>
    </xdr:from>
    <xdr:to>
      <xdr:col>24</xdr:col>
      <xdr:colOff>114300</xdr:colOff>
      <xdr:row>53</xdr:row>
      <xdr:rowOff>151553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72830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150027</xdr:rowOff>
    </xdr:from>
    <xdr:to>
      <xdr:col>20</xdr:col>
      <xdr:colOff>38100</xdr:colOff>
      <xdr:row>58</xdr:row>
      <xdr:rowOff>80177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71304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1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40946</xdr:rowOff>
    </xdr:from>
    <xdr:to>
      <xdr:col>15</xdr:col>
      <xdr:colOff>101600</xdr:colOff>
      <xdr:row>57</xdr:row>
      <xdr:rowOff>142546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159073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164678</xdr:rowOff>
    </xdr:from>
    <xdr:to>
      <xdr:col>10</xdr:col>
      <xdr:colOff>165100</xdr:colOff>
      <xdr:row>58</xdr:row>
      <xdr:rowOff>94828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85955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144920</xdr:rowOff>
    </xdr:from>
    <xdr:to>
      <xdr:col>6</xdr:col>
      <xdr:colOff>38100</xdr:colOff>
      <xdr:row>58</xdr:row>
      <xdr:rowOff>75070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66197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230,391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49816</xdr:rowOff>
    </xdr:from>
    <xdr:to>
      <xdr:col>24</xdr:col>
      <xdr:colOff>63500</xdr:colOff>
      <xdr:row>75</xdr:row>
      <xdr:rowOff>127323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08566"/>
          <a:ext cx="838200" cy="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127323</xdr:rowOff>
    </xdr:from>
    <xdr:to>
      <xdr:col>19</xdr:col>
      <xdr:colOff>177800</xdr:colOff>
      <xdr:row>76</xdr:row>
      <xdr:rowOff>28981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86073"/>
          <a:ext cx="889000" cy="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153144</xdr:rowOff>
    </xdr:from>
    <xdr:to>
      <xdr:col>15</xdr:col>
      <xdr:colOff>50800</xdr:colOff>
      <xdr:row>76</xdr:row>
      <xdr:rowOff>28981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011894"/>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153144</xdr:rowOff>
    </xdr:from>
    <xdr:to>
      <xdr:col>10</xdr:col>
      <xdr:colOff>114300</xdr:colOff>
      <xdr:row>76</xdr:row>
      <xdr:rowOff>32606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11894"/>
          <a:ext cx="8890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170466</xdr:rowOff>
    </xdr:from>
    <xdr:to>
      <xdr:col>24</xdr:col>
      <xdr:colOff>114300</xdr:colOff>
      <xdr:row>75</xdr:row>
      <xdr:rowOff>100616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148893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36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76523</xdr:rowOff>
    </xdr:from>
    <xdr:to>
      <xdr:col>20</xdr:col>
      <xdr:colOff>38100</xdr:colOff>
      <xdr:row>76</xdr:row>
      <xdr:rowOff>6672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35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169249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2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149631</xdr:rowOff>
    </xdr:from>
    <xdr:to>
      <xdr:col>15</xdr:col>
      <xdr:colOff>101600</xdr:colOff>
      <xdr:row>76</xdr:row>
      <xdr:rowOff>79781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70908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0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102344</xdr:rowOff>
    </xdr:from>
    <xdr:to>
      <xdr:col>10</xdr:col>
      <xdr:colOff>165100</xdr:colOff>
      <xdr:row>76</xdr:row>
      <xdr:rowOff>32494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49021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3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153256</xdr:rowOff>
    </xdr:from>
    <xdr:to>
      <xdr:col>6</xdr:col>
      <xdr:colOff>38100</xdr:colOff>
      <xdr:row>76</xdr:row>
      <xdr:rowOff>83406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74533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0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125,098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122352</xdr:rowOff>
    </xdr:from>
    <xdr:to>
      <xdr:col>24</xdr:col>
      <xdr:colOff>63500</xdr:colOff>
      <xdr:row>96</xdr:row>
      <xdr:rowOff>166942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1552"/>
          <a:ext cx="838200" cy="4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134505</xdr:rowOff>
    </xdr:from>
    <xdr:to>
      <xdr:col>19</xdr:col>
      <xdr:colOff>177800</xdr:colOff>
      <xdr:row>96</xdr:row>
      <xdr:rowOff>166942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22255"/>
          <a:ext cx="889000" cy="20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134505</xdr:rowOff>
    </xdr:from>
    <xdr:to>
      <xdr:col>15</xdr:col>
      <xdr:colOff>50800</xdr:colOff>
      <xdr:row>96</xdr:row>
      <xdr:rowOff>128702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22255"/>
          <a:ext cx="889000" cy="16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128702</xdr:rowOff>
    </xdr:from>
    <xdr:to>
      <xdr:col>10</xdr:col>
      <xdr:colOff>114300</xdr:colOff>
      <xdr:row>96</xdr:row>
      <xdr:rowOff>141008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87902"/>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71552</xdr:rowOff>
    </xdr:from>
    <xdr:to>
      <xdr:col>24</xdr:col>
      <xdr:colOff>114300</xdr:colOff>
      <xdr:row>97</xdr:row>
      <xdr:rowOff>1702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49979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0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116142</xdr:rowOff>
    </xdr:from>
    <xdr:to>
      <xdr:col>20</xdr:col>
      <xdr:colOff>38100</xdr:colOff>
      <xdr:row>97</xdr:row>
      <xdr:rowOff>46292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37419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83705</xdr:rowOff>
    </xdr:from>
    <xdr:to>
      <xdr:col>15</xdr:col>
      <xdr:colOff>101600</xdr:colOff>
      <xdr:row>96</xdr:row>
      <xdr:rowOff>13855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30382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77902</xdr:rowOff>
    </xdr:from>
    <xdr:to>
      <xdr:col>10</xdr:col>
      <xdr:colOff>165100</xdr:colOff>
      <xdr:row>97</xdr:row>
      <xdr:rowOff>8052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24579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90208</xdr:rowOff>
    </xdr:from>
    <xdr:to>
      <xdr:col>6</xdr:col>
      <xdr:colOff>38100</xdr:colOff>
      <xdr:row>97</xdr:row>
      <xdr:rowOff>20358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4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11485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110744</xdr:rowOff>
    </xdr:from>
    <xdr:to>
      <xdr:col>55</xdr:col>
      <xdr:colOff>0</xdr:colOff>
      <xdr:row>37</xdr:row>
      <xdr:rowOff>119507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54394"/>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94361</xdr:rowOff>
    </xdr:from>
    <xdr:to>
      <xdr:col>50</xdr:col>
      <xdr:colOff>114300</xdr:colOff>
      <xdr:row>37</xdr:row>
      <xdr:rowOff>119507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3801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94361</xdr:rowOff>
    </xdr:from>
    <xdr:to>
      <xdr:col>45</xdr:col>
      <xdr:colOff>177800</xdr:colOff>
      <xdr:row>37</xdr:row>
      <xdr:rowOff>110363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3801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110363</xdr:rowOff>
    </xdr:from>
    <xdr:to>
      <xdr:col>41</xdr:col>
      <xdr:colOff>50800</xdr:colOff>
      <xdr:row>38</xdr:row>
      <xdr:rowOff>8636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45401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82821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5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68707</xdr:rowOff>
    </xdr:from>
    <xdr:to>
      <xdr:col>50</xdr:col>
      <xdr:colOff>165100</xdr:colOff>
      <xdr:row>37</xdr:row>
      <xdr:rowOff>170307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15384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187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43561</xdr:rowOff>
    </xdr:from>
    <xdr:to>
      <xdr:col>46</xdr:col>
      <xdr:colOff>38100</xdr:colOff>
      <xdr:row>37</xdr:row>
      <xdr:rowOff>145161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161688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59563</xdr:rowOff>
    </xdr:from>
    <xdr:to>
      <xdr:col>41</xdr:col>
      <xdr:colOff>101600</xdr:colOff>
      <xdr:row>37</xdr:row>
      <xdr:rowOff>161163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152290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4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129286</xdr:rowOff>
    </xdr:from>
    <xdr:to>
      <xdr:col>36</xdr:col>
      <xdr:colOff>165100</xdr:colOff>
      <xdr:row>38</xdr:row>
      <xdr:rowOff>59436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50563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6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46,155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31474</xdr:rowOff>
    </xdr:from>
    <xdr:to>
      <xdr:col>55</xdr:col>
      <xdr:colOff>0</xdr:colOff>
      <xdr:row>59</xdr:row>
      <xdr:rowOff>40030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147024"/>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31474</xdr:rowOff>
    </xdr:from>
    <xdr:to>
      <xdr:col>50</xdr:col>
      <xdr:colOff>114300</xdr:colOff>
      <xdr:row>59</xdr:row>
      <xdr:rowOff>31572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4702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31572</xdr:rowOff>
    </xdr:from>
    <xdr:to>
      <xdr:col>45</xdr:col>
      <xdr:colOff>177800</xdr:colOff>
      <xdr:row>59</xdr:row>
      <xdr:rowOff>33009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47122"/>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33009</xdr:rowOff>
    </xdr:from>
    <xdr:to>
      <xdr:col>41</xdr:col>
      <xdr:colOff>50800</xdr:colOff>
      <xdr:row>59</xdr:row>
      <xdr:rowOff>36830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48559"/>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160680</xdr:rowOff>
    </xdr:from>
    <xdr:to>
      <xdr:col>55</xdr:col>
      <xdr:colOff>50800</xdr:colOff>
      <xdr:row>59</xdr:row>
      <xdr:rowOff>90830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75607</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1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152124</xdr:rowOff>
    </xdr:from>
    <xdr:to>
      <xdr:col>50</xdr:col>
      <xdr:colOff>165100</xdr:colOff>
      <xdr:row>59</xdr:row>
      <xdr:rowOff>82274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73401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8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152222</xdr:rowOff>
    </xdr:from>
    <xdr:to>
      <xdr:col>46</xdr:col>
      <xdr:colOff>38100</xdr:colOff>
      <xdr:row>59</xdr:row>
      <xdr:rowOff>82372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73499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153659</xdr:rowOff>
    </xdr:from>
    <xdr:to>
      <xdr:col>41</xdr:col>
      <xdr:colOff>101600</xdr:colOff>
      <xdr:row>59</xdr:row>
      <xdr:rowOff>83809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74936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9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157480</xdr:rowOff>
    </xdr:from>
    <xdr:to>
      <xdr:col>36</xdr:col>
      <xdr:colOff>165100</xdr:colOff>
      <xdr:row>59</xdr:row>
      <xdr:rowOff>87630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78757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65,166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48831</xdr:rowOff>
    </xdr:from>
    <xdr:to>
      <xdr:col>55</xdr:col>
      <xdr:colOff>0</xdr:colOff>
      <xdr:row>78</xdr:row>
      <xdr:rowOff>100037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21931"/>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98346</xdr:rowOff>
    </xdr:from>
    <xdr:to>
      <xdr:col>50</xdr:col>
      <xdr:colOff>114300</xdr:colOff>
      <xdr:row>78</xdr:row>
      <xdr:rowOff>100037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7144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95648</xdr:rowOff>
    </xdr:from>
    <xdr:to>
      <xdr:col>45</xdr:col>
      <xdr:colOff>177800</xdr:colOff>
      <xdr:row>78</xdr:row>
      <xdr:rowOff>98346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68748"/>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94689</xdr:rowOff>
    </xdr:from>
    <xdr:to>
      <xdr:col>41</xdr:col>
      <xdr:colOff>50800</xdr:colOff>
      <xdr:row>78</xdr:row>
      <xdr:rowOff>95648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67789"/>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169481</xdr:rowOff>
    </xdr:from>
    <xdr:to>
      <xdr:col>55</xdr:col>
      <xdr:colOff>50800</xdr:colOff>
      <xdr:row>78</xdr:row>
      <xdr:rowOff>99631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84408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49237</xdr:rowOff>
    </xdr:from>
    <xdr:to>
      <xdr:col>50</xdr:col>
      <xdr:colOff>165100</xdr:colOff>
      <xdr:row>78</xdr:row>
      <xdr:rowOff>150837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141964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1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47546</xdr:rowOff>
    </xdr:from>
    <xdr:to>
      <xdr:col>46</xdr:col>
      <xdr:colOff>38100</xdr:colOff>
      <xdr:row>78</xdr:row>
      <xdr:rowOff>149146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140273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1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44848</xdr:rowOff>
    </xdr:from>
    <xdr:to>
      <xdr:col>41</xdr:col>
      <xdr:colOff>101600</xdr:colOff>
      <xdr:row>78</xdr:row>
      <xdr:rowOff>146448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137575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43889</xdr:rowOff>
    </xdr:from>
    <xdr:to>
      <xdr:col>36</xdr:col>
      <xdr:colOff>165100</xdr:colOff>
      <xdr:row>78</xdr:row>
      <xdr:rowOff>145489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136616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0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124,362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131204</xdr:rowOff>
    </xdr:from>
    <xdr:to>
      <xdr:col>55</xdr:col>
      <xdr:colOff>0</xdr:colOff>
      <xdr:row>97</xdr:row>
      <xdr:rowOff>146723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61854"/>
          <a:ext cx="8382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146723</xdr:rowOff>
    </xdr:from>
    <xdr:to>
      <xdr:col>50</xdr:col>
      <xdr:colOff>114300</xdr:colOff>
      <xdr:row>98</xdr:row>
      <xdr:rowOff>14503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77373"/>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46126</xdr:rowOff>
    </xdr:from>
    <xdr:to>
      <xdr:col>45</xdr:col>
      <xdr:colOff>177800</xdr:colOff>
      <xdr:row>98</xdr:row>
      <xdr:rowOff>14503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76776"/>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44411</xdr:rowOff>
    </xdr:from>
    <xdr:to>
      <xdr:col>41</xdr:col>
      <xdr:colOff>50800</xdr:colOff>
      <xdr:row>97</xdr:row>
      <xdr:rowOff>46126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506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80404</xdr:rowOff>
    </xdr:from>
    <xdr:to>
      <xdr:col>55</xdr:col>
      <xdr:colOff>50800</xdr:colOff>
      <xdr:row>98</xdr:row>
      <xdr:rowOff>10554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166781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95923</xdr:rowOff>
    </xdr:from>
    <xdr:to>
      <xdr:col>50</xdr:col>
      <xdr:colOff>165100</xdr:colOff>
      <xdr:row>98</xdr:row>
      <xdr:rowOff>26073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17200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135153</xdr:rowOff>
    </xdr:from>
    <xdr:to>
      <xdr:col>46</xdr:col>
      <xdr:colOff>38100</xdr:colOff>
      <xdr:row>98</xdr:row>
      <xdr:rowOff>65303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56430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166776</xdr:rowOff>
    </xdr:from>
    <xdr:to>
      <xdr:col>41</xdr:col>
      <xdr:colOff>101600</xdr:colOff>
      <xdr:row>97</xdr:row>
      <xdr:rowOff>96926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88053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1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165061</xdr:rowOff>
    </xdr:from>
    <xdr:to>
      <xdr:col>36</xdr:col>
      <xdr:colOff>165100</xdr:colOff>
      <xdr:row>97</xdr:row>
      <xdr:rowOff>95211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86338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124441</xdr:rowOff>
    </xdr:from>
    <xdr:to>
      <xdr:col>85</xdr:col>
      <xdr:colOff>127000</xdr:colOff>
      <xdr:row>36</xdr:row>
      <xdr:rowOff>135871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9664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84493</xdr:rowOff>
    </xdr:from>
    <xdr:to>
      <xdr:col>81</xdr:col>
      <xdr:colOff>50800</xdr:colOff>
      <xdr:row>36</xdr:row>
      <xdr:rowOff>135871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56693"/>
          <a:ext cx="889000" cy="5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84493</xdr:rowOff>
    </xdr:from>
    <xdr:to>
      <xdr:col>76</xdr:col>
      <xdr:colOff>114300</xdr:colOff>
      <xdr:row>37</xdr:row>
      <xdr:rowOff>7912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56693"/>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7912</xdr:rowOff>
    </xdr:from>
    <xdr:to>
      <xdr:col>71</xdr:col>
      <xdr:colOff>177800</xdr:colOff>
      <xdr:row>37</xdr:row>
      <xdr:rowOff>33915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51562"/>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73641</xdr:rowOff>
    </xdr:from>
    <xdr:to>
      <xdr:col>85</xdr:col>
      <xdr:colOff>177800</xdr:colOff>
      <xdr:row>37</xdr:row>
      <xdr:rowOff>3791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4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52068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85071</xdr:rowOff>
    </xdr:from>
    <xdr:to>
      <xdr:col>81</xdr:col>
      <xdr:colOff>101600</xdr:colOff>
      <xdr:row>37</xdr:row>
      <xdr:rowOff>15221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33693</xdr:rowOff>
    </xdr:from>
    <xdr:to>
      <xdr:col>76</xdr:col>
      <xdr:colOff>165100</xdr:colOff>
      <xdr:row>36</xdr:row>
      <xdr:rowOff>135293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151820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128562</xdr:rowOff>
    </xdr:from>
    <xdr:to>
      <xdr:col>72</xdr:col>
      <xdr:colOff>38100</xdr:colOff>
      <xdr:row>37</xdr:row>
      <xdr:rowOff>58712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0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49839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154565</xdr:rowOff>
    </xdr:from>
    <xdr:to>
      <xdr:col>67</xdr:col>
      <xdr:colOff>101600</xdr:colOff>
      <xdr:row>37</xdr:row>
      <xdr:rowOff>84715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75842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10637</xdr:rowOff>
    </xdr:from>
    <xdr:to>
      <xdr:col>85</xdr:col>
      <xdr:colOff>127000</xdr:colOff>
      <xdr:row>57</xdr:row>
      <xdr:rowOff>83560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83287"/>
          <a:ext cx="8382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83560</xdr:rowOff>
    </xdr:from>
    <xdr:to>
      <xdr:col>81</xdr:col>
      <xdr:colOff>50800</xdr:colOff>
      <xdr:row>58</xdr:row>
      <xdr:rowOff>18409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56210"/>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152768</xdr:rowOff>
    </xdr:from>
    <xdr:to>
      <xdr:col>76</xdr:col>
      <xdr:colOff>114300</xdr:colOff>
      <xdr:row>58</xdr:row>
      <xdr:rowOff>18409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582518"/>
          <a:ext cx="889000" cy="37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152768</xdr:rowOff>
    </xdr:from>
    <xdr:to>
      <xdr:col>71</xdr:col>
      <xdr:colOff>177800</xdr:colOff>
      <xdr:row>56</xdr:row>
      <xdr:rowOff>154902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82518"/>
          <a:ext cx="889000" cy="17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131287</xdr:rowOff>
    </xdr:from>
    <xdr:to>
      <xdr:col>85</xdr:col>
      <xdr:colOff>177800</xdr:colOff>
      <xdr:row>57</xdr:row>
      <xdr:rowOff>61437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109714</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32760</xdr:rowOff>
    </xdr:from>
    <xdr:to>
      <xdr:col>81</xdr:col>
      <xdr:colOff>101600</xdr:colOff>
      <xdr:row>57</xdr:row>
      <xdr:rowOff>134360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125487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8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139059</xdr:rowOff>
    </xdr:from>
    <xdr:to>
      <xdr:col>76</xdr:col>
      <xdr:colOff>165100</xdr:colOff>
      <xdr:row>58</xdr:row>
      <xdr:rowOff>69209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60336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101968</xdr:rowOff>
    </xdr:from>
    <xdr:to>
      <xdr:col>72</xdr:col>
      <xdr:colOff>38100</xdr:colOff>
      <xdr:row>56</xdr:row>
      <xdr:rowOff>32118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48645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104102</xdr:rowOff>
    </xdr:from>
    <xdr:to>
      <xdr:col>67</xdr:col>
      <xdr:colOff>101600</xdr:colOff>
      <xdr:row>57</xdr:row>
      <xdr:rowOff>34252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50779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4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142900</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44550"/>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132614</xdr:rowOff>
    </xdr:from>
    <xdr:to>
      <xdr:col>81</xdr:col>
      <xdr:colOff>50800</xdr:colOff>
      <xdr:row>77</xdr:row>
      <xdr:rowOff>142900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34264"/>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132614</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34264"/>
          <a:ext cx="8890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92100</xdr:rowOff>
    </xdr:from>
    <xdr:to>
      <xdr:col>81</xdr:col>
      <xdr:colOff>101600</xdr:colOff>
      <xdr:row>78</xdr:row>
      <xdr:rowOff>22250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13377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386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81814</xdr:rowOff>
    </xdr:from>
    <xdr:to>
      <xdr:col>76</xdr:col>
      <xdr:colOff>165100</xdr:colOff>
      <xdr:row>78</xdr:row>
      <xdr:rowOff>11964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3091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7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102,520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49174</xdr:rowOff>
    </xdr:from>
    <xdr:to>
      <xdr:col>85</xdr:col>
      <xdr:colOff>127000</xdr:colOff>
      <xdr:row>96</xdr:row>
      <xdr:rowOff>99499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508374"/>
          <a:ext cx="8382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49174</xdr:rowOff>
    </xdr:from>
    <xdr:to>
      <xdr:col>81</xdr:col>
      <xdr:colOff>50800</xdr:colOff>
      <xdr:row>96</xdr:row>
      <xdr:rowOff>112007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508374"/>
          <a:ext cx="889000" cy="6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112007</xdr:rowOff>
    </xdr:from>
    <xdr:to>
      <xdr:col>76</xdr:col>
      <xdr:colOff>114300</xdr:colOff>
      <xdr:row>96</xdr:row>
      <xdr:rowOff>140222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71207"/>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140222</xdr:rowOff>
    </xdr:from>
    <xdr:to>
      <xdr:col>71</xdr:col>
      <xdr:colOff>177800</xdr:colOff>
      <xdr:row>96</xdr:row>
      <xdr:rowOff>154983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99422"/>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48699</xdr:rowOff>
    </xdr:from>
    <xdr:to>
      <xdr:col>85</xdr:col>
      <xdr:colOff>177800</xdr:colOff>
      <xdr:row>96</xdr:row>
      <xdr:rowOff>150299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5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27126</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8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169824</xdr:rowOff>
    </xdr:from>
    <xdr:to>
      <xdr:col>81</xdr:col>
      <xdr:colOff>101600</xdr:colOff>
      <xdr:row>96</xdr:row>
      <xdr:rowOff>99974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91101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5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61207</xdr:rowOff>
    </xdr:from>
    <xdr:to>
      <xdr:col>76</xdr:col>
      <xdr:colOff>165100</xdr:colOff>
      <xdr:row>96</xdr:row>
      <xdr:rowOff>162807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5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153934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89422</xdr:rowOff>
    </xdr:from>
    <xdr:to>
      <xdr:col>72</xdr:col>
      <xdr:colOff>38100</xdr:colOff>
      <xdr:row>97</xdr:row>
      <xdr:rowOff>19572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104183</xdr:rowOff>
    </xdr:from>
    <xdr:to>
      <xdr:col>67</xdr:col>
      <xdr:colOff>101600</xdr:colOff>
      <xdr:row>97</xdr:row>
      <xdr:rowOff>34333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25460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総務費の住民一人当たりのコストは類似団体内平均値を上回り、令和元年度と比べ大きく増加した。これは、ふるさとまちづくり応援寄附金の増加による返礼品等の関連経費が増加したことや特別定額給付金給付事業を行ったた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民生費の住民一人当たりのコストは類似団体内平均値より低く推移しているが、令和元年度と比べ増加した。これは、高齢化に伴う介護保険特別会計・後期高齢者医療特別会計に対する繰出金が年々増加している影響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教育費の住民一人当たりのコストは類似団体内平均値より低く推移しているが、令和元年度と比べ増加した。これは、ＧＩＧＡスクール構想に伴い小・中学校を整備したためである。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年度は消費税率改正に伴う地方消費税交付金の増加に加えて猶予特例債や減収補填債特例分と約</a:t>
          </a:r>
          <a:r>
            <a:rPr kumimoji="1" lang="en-US" altLang="ja-JP" sz="1400">
              <a:solidFill>
                <a:srgbClr val="000000"/>
              </a:solidFill>
              <a:latin typeface="ＭＳ ゴシック" pitchFamily="49" charset="-128"/>
              <a:ea typeface="ＭＳ ゴシック" pitchFamily="49" charset="-128"/>
            </a:rPr>
            <a:t>1.16</a:t>
          </a:r>
          <a:r>
            <a:rPr kumimoji="1" lang="ja-JP" altLang="en-US" sz="1400">
              <a:solidFill>
                <a:srgbClr val="000000"/>
              </a:solidFill>
              <a:latin typeface="ＭＳ ゴシック" pitchFamily="49" charset="-128"/>
              <a:ea typeface="ＭＳ ゴシック" pitchFamily="49" charset="-128"/>
            </a:rPr>
            <a:t>億円の歳入があったことにより、実質単年度収支が黒字となったが、以前として財政調整基金に頼らざるを得ない財政状況が続いて入れる。今後も「阪南市行財政構造改革プラン改訂版」に基づき、市税などの自主財源の確保などの取組を着実に実施することにより持続可能な財政運営の確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連結実質赤字比率については、平成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年度より一般会計を含めた全会計が黒字の状況であるが、一般会計からの繰出金による影響が大きい。</a:t>
          </a:r>
        </a:p>
        <a:p>
          <a:r>
            <a:rPr kumimoji="1" lang="ja-JP" altLang="en-US" sz="1400">
              <a:solidFill>
                <a:srgbClr val="000000"/>
              </a:solidFill>
              <a:latin typeface="ＭＳ ゴシック" pitchFamily="49" charset="-128"/>
              <a:ea typeface="ＭＳ ゴシック" pitchFamily="49" charset="-128"/>
            </a:rPr>
            <a:t>　下水道事業会計については、令和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年度における普及率が</a:t>
          </a:r>
          <a:r>
            <a:rPr kumimoji="1" lang="en-US" altLang="ja-JP" sz="1400">
              <a:solidFill>
                <a:srgbClr val="000000"/>
              </a:solidFill>
              <a:latin typeface="ＭＳ ゴシック" pitchFamily="49" charset="-128"/>
              <a:ea typeface="ＭＳ ゴシック" pitchFamily="49" charset="-128"/>
            </a:rPr>
            <a:t>53.1%</a:t>
          </a:r>
          <a:r>
            <a:rPr kumimoji="1" lang="ja-JP" altLang="en-US" sz="1400">
              <a:solidFill>
                <a:srgbClr val="000000"/>
              </a:solidFill>
              <a:latin typeface="ＭＳ ゴシック" pitchFamily="49" charset="-128"/>
              <a:ea typeface="ＭＳ ゴシック" pitchFamily="49" charset="-128"/>
            </a:rPr>
            <a:t>で全国平均の</a:t>
          </a:r>
          <a:r>
            <a:rPr kumimoji="1" lang="en-US" altLang="ja-JP" sz="1400">
              <a:solidFill>
                <a:srgbClr val="000000"/>
              </a:solidFill>
              <a:latin typeface="ＭＳ ゴシック" pitchFamily="49" charset="-128"/>
              <a:ea typeface="ＭＳ ゴシック" pitchFamily="49" charset="-128"/>
            </a:rPr>
            <a:t>80.1%</a:t>
          </a:r>
          <a:r>
            <a:rPr kumimoji="1" lang="ja-JP" altLang="en-US" sz="1400">
              <a:solidFill>
                <a:srgbClr val="000000"/>
              </a:solidFill>
              <a:latin typeface="ＭＳ ゴシック" pitchFamily="49" charset="-128"/>
              <a:ea typeface="ＭＳ ゴシック" pitchFamily="49" charset="-128"/>
            </a:rPr>
            <a:t>や大阪府内他自治体より低い水準であるが、管渠等の施設の整備や老朽化による更新に多額の費用が生じると見込まれるため、収支均衡に注視が必要である。</a:t>
          </a:r>
        </a:p>
        <a:p>
          <a:r>
            <a:rPr kumimoji="1" lang="ja-JP" altLang="en-US" sz="1400">
              <a:solidFill>
                <a:srgbClr val="000000"/>
              </a:solidFill>
              <a:latin typeface="ＭＳ ゴシック" pitchFamily="49" charset="-128"/>
              <a:ea typeface="ＭＳ ゴシック" pitchFamily="49" charset="-128"/>
            </a:rPr>
            <a:t>　今後も収納率の向上や事業の効率化等に取り組み、各会計の経営の健全化に努める。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25116841</v>
      </c>
      <c r="BO4" s="433"/>
      <c r="BP4" s="433"/>
      <c r="BQ4" s="433"/>
      <c r="BR4" s="433"/>
      <c r="BS4" s="433"/>
      <c r="BT4" s="433"/>
      <c r="BU4" s="434"/>
      <c r="BV4" s="432">
        <v>18084948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3.3</v>
      </c>
      <c r="CU4" s="439"/>
      <c r="CV4" s="439"/>
      <c r="CW4" s="439"/>
      <c r="CX4" s="439"/>
      <c r="CY4" s="439"/>
      <c r="CZ4" s="439"/>
      <c r="DA4" s="440"/>
      <c r="DB4" s="438">
        <v>2.4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24689834</v>
      </c>
      <c r="BO5" s="470"/>
      <c r="BP5" s="470"/>
      <c r="BQ5" s="470"/>
      <c r="BR5" s="470"/>
      <c r="BS5" s="470"/>
      <c r="BT5" s="470"/>
      <c r="BU5" s="471"/>
      <c r="BV5" s="469">
        <v>17811173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95.6</v>
      </c>
      <c r="CU5" s="467"/>
      <c r="CV5" s="467"/>
      <c r="CW5" s="467"/>
      <c r="CX5" s="467"/>
      <c r="CY5" s="467"/>
      <c r="CZ5" s="467"/>
      <c r="DA5" s="468"/>
      <c r="DB5" s="466">
        <v>98.2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427007</v>
      </c>
      <c r="BO6" s="470"/>
      <c r="BP6" s="470"/>
      <c r="BQ6" s="470"/>
      <c r="BR6" s="470"/>
      <c r="BS6" s="470"/>
      <c r="BT6" s="470"/>
      <c r="BU6" s="471"/>
      <c r="BV6" s="469">
        <v>273775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101.5</v>
      </c>
      <c r="CU6" s="507"/>
      <c r="CV6" s="507"/>
      <c r="CW6" s="507"/>
      <c r="CX6" s="507"/>
      <c r="CY6" s="507"/>
      <c r="CZ6" s="507"/>
      <c r="DA6" s="508"/>
      <c r="DB6" s="506">
        <v>103.4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53656</v>
      </c>
      <c r="BO7" s="470"/>
      <c r="BP7" s="470"/>
      <c r="BQ7" s="470"/>
      <c r="BR7" s="470"/>
      <c r="BS7" s="470"/>
      <c r="BT7" s="470"/>
      <c r="BU7" s="471"/>
      <c r="BV7" s="469">
        <v>4852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11314527</v>
      </c>
      <c r="CU7" s="470"/>
      <c r="CV7" s="470"/>
      <c r="CW7" s="470"/>
      <c r="CX7" s="470"/>
      <c r="CY7" s="470"/>
      <c r="CZ7" s="470"/>
      <c r="DA7" s="471"/>
      <c r="DB7" s="469">
        <v>11052767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373351</v>
      </c>
      <c r="BO8" s="470"/>
      <c r="BP8" s="470"/>
      <c r="BQ8" s="470"/>
      <c r="BR8" s="470"/>
      <c r="BS8" s="470"/>
      <c r="BT8" s="470"/>
      <c r="BU8" s="471"/>
      <c r="BV8" s="469">
        <v>268923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0.54</v>
      </c>
      <c r="CU8" s="510"/>
      <c r="CV8" s="510"/>
      <c r="CW8" s="510"/>
      <c r="CX8" s="510"/>
      <c r="CY8" s="510"/>
      <c r="CZ8" s="510"/>
      <c r="DA8" s="511"/>
      <c r="DB8" s="509">
        <v>0.54</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51254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104428</v>
      </c>
      <c r="BO9" s="470"/>
      <c r="BP9" s="470"/>
      <c r="BQ9" s="470"/>
      <c r="BR9" s="470"/>
      <c r="BS9" s="470"/>
      <c r="BT9" s="470"/>
      <c r="BU9" s="471"/>
      <c r="BV9" s="469">
        <v>2460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12.3</v>
      </c>
      <c r="CU9" s="467"/>
      <c r="CV9" s="467"/>
      <c r="CW9" s="467"/>
      <c r="CX9" s="467"/>
      <c r="CY9" s="467"/>
      <c r="CZ9" s="467"/>
      <c r="DA9" s="468"/>
      <c r="DB9" s="466">
        <v>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54276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94</v>
      </c>
      <c r="AV10" s="502"/>
      <c r="AW10" s="502"/>
      <c r="AX10" s="502"/>
      <c r="AY10" s="503" t="s">
        <v>121</v>
      </c>
      <c r="AZ10" s="504"/>
      <c r="BA10" s="504"/>
      <c r="BB10" s="504"/>
      <c r="BC10" s="504"/>
      <c r="BD10" s="504"/>
      <c r="BE10" s="504"/>
      <c r="BF10" s="504"/>
      <c r="BG10" s="504"/>
      <c r="BH10" s="504"/>
      <c r="BI10" s="504"/>
      <c r="BJ10" s="504"/>
      <c r="BK10" s="504"/>
      <c r="BL10" s="504"/>
      <c r="BM10" s="505"/>
      <c r="BN10" s="469">
        <v>100416</v>
      </c>
      <c r="BO10" s="470"/>
      <c r="BP10" s="470"/>
      <c r="BQ10" s="470"/>
      <c r="BR10" s="470"/>
      <c r="BS10" s="470"/>
      <c r="BT10" s="470"/>
      <c r="BU10" s="471"/>
      <c r="BV10" s="469">
        <v>474</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53102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94</v>
      </c>
      <c r="AV12" s="502"/>
      <c r="AW12" s="502"/>
      <c r="AX12" s="502"/>
      <c r="AY12" s="503" t="s">
        <v>134</v>
      </c>
      <c r="AZ12" s="504"/>
      <c r="BA12" s="504"/>
      <c r="BB12" s="504"/>
      <c r="BC12" s="504"/>
      <c r="BD12" s="504"/>
      <c r="BE12" s="504"/>
      <c r="BF12" s="504"/>
      <c r="BG12" s="504"/>
      <c r="BH12" s="504"/>
      <c r="BI12" s="504"/>
      <c r="BJ12" s="504"/>
      <c r="BK12" s="504"/>
      <c r="BL12" s="504"/>
      <c r="BM12" s="505"/>
      <c r="BN12" s="469">
        <v>104608</v>
      </c>
      <c r="BO12" s="470"/>
      <c r="BP12" s="470"/>
      <c r="BQ12" s="470"/>
      <c r="BR12" s="470"/>
      <c r="BS12" s="470"/>
      <c r="BT12" s="470"/>
      <c r="BU12" s="471"/>
      <c r="BV12" s="469">
        <v>206751</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52684</v>
      </c>
      <c r="S13" s="554"/>
      <c r="T13" s="554"/>
      <c r="U13" s="554"/>
      <c r="V13" s="555"/>
      <c r="W13" s="485" t="s">
        <v>138</v>
      </c>
      <c r="X13" s="486"/>
      <c r="Y13" s="486"/>
      <c r="Z13" s="486"/>
      <c r="AA13" s="486"/>
      <c r="AB13" s="476"/>
      <c r="AC13" s="520">
        <v>362</v>
      </c>
      <c r="AD13" s="521"/>
      <c r="AE13" s="521"/>
      <c r="AF13" s="521"/>
      <c r="AG13" s="563"/>
      <c r="AH13" s="520">
        <v>368</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100236</v>
      </c>
      <c r="BO13" s="470"/>
      <c r="BP13" s="470"/>
      <c r="BQ13" s="470"/>
      <c r="BR13" s="470"/>
      <c r="BS13" s="470"/>
      <c r="BT13" s="470"/>
      <c r="BU13" s="471"/>
      <c r="BV13" s="469">
        <v>-203817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7.4</v>
      </c>
      <c r="CU13" s="467"/>
      <c r="CV13" s="467"/>
      <c r="CW13" s="467"/>
      <c r="CX13" s="467"/>
      <c r="CY13" s="467"/>
      <c r="CZ13" s="467"/>
      <c r="DA13" s="468"/>
      <c r="DB13" s="466">
        <v>7.4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53880</v>
      </c>
      <c r="S14" s="554"/>
      <c r="T14" s="554"/>
      <c r="U14" s="554"/>
      <c r="V14" s="555"/>
      <c r="W14" s="459"/>
      <c r="X14" s="460"/>
      <c r="Y14" s="460"/>
      <c r="Z14" s="460"/>
      <c r="AA14" s="460"/>
      <c r="AB14" s="449"/>
      <c r="AC14" s="556">
        <v>1.7</v>
      </c>
      <c r="AD14" s="557"/>
      <c r="AE14" s="557"/>
      <c r="AF14" s="557"/>
      <c r="AG14" s="558"/>
      <c r="AH14" s="556">
        <v>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59.3</v>
      </c>
      <c r="CU14" s="568"/>
      <c r="CV14" s="568"/>
      <c r="CW14" s="568"/>
      <c r="CX14" s="568"/>
      <c r="CY14" s="568"/>
      <c r="CZ14" s="568"/>
      <c r="DA14" s="569"/>
      <c r="DB14" s="567">
        <v>76.2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53498</v>
      </c>
      <c r="S15" s="554"/>
      <c r="T15" s="554"/>
      <c r="U15" s="554"/>
      <c r="V15" s="555"/>
      <c r="W15" s="485" t="s">
        <v>145</v>
      </c>
      <c r="X15" s="486"/>
      <c r="Y15" s="486"/>
      <c r="Z15" s="486"/>
      <c r="AA15" s="486"/>
      <c r="AB15" s="476"/>
      <c r="AC15" s="520">
        <v>5111</v>
      </c>
      <c r="AD15" s="521"/>
      <c r="AE15" s="521"/>
      <c r="AF15" s="521"/>
      <c r="AG15" s="563"/>
      <c r="AH15" s="520">
        <v>5458</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5087048</v>
      </c>
      <c r="BO15" s="433"/>
      <c r="BP15" s="433"/>
      <c r="BQ15" s="433"/>
      <c r="BR15" s="433"/>
      <c r="BS15" s="433"/>
      <c r="BT15" s="433"/>
      <c r="BU15" s="434"/>
      <c r="BV15" s="432">
        <v>4864766</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23.5</v>
      </c>
      <c r="AD16" s="557"/>
      <c r="AE16" s="557"/>
      <c r="AF16" s="557"/>
      <c r="AG16" s="558"/>
      <c r="AH16" s="556">
        <v>24.2</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9491856</v>
      </c>
      <c r="BO16" s="470"/>
      <c r="BP16" s="470"/>
      <c r="BQ16" s="470"/>
      <c r="BR16" s="470"/>
      <c r="BS16" s="470"/>
      <c r="BT16" s="470"/>
      <c r="BU16" s="471"/>
      <c r="BV16" s="469">
        <v>9213602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16319</v>
      </c>
      <c r="AD17" s="521"/>
      <c r="AE17" s="521"/>
      <c r="AF17" s="521"/>
      <c r="AG17" s="563"/>
      <c r="AH17" s="520">
        <v>16717</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6378676</v>
      </c>
      <c r="BO17" s="470"/>
      <c r="BP17" s="470"/>
      <c r="BQ17" s="470"/>
      <c r="BR17" s="470"/>
      <c r="BS17" s="470"/>
      <c r="BT17" s="470"/>
      <c r="BU17" s="471"/>
      <c r="BV17" s="469">
        <v>6154609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36.17</v>
      </c>
      <c r="M18" s="585"/>
      <c r="N18" s="585"/>
      <c r="O18" s="585"/>
      <c r="P18" s="585"/>
      <c r="Q18" s="585"/>
      <c r="R18" s="586"/>
      <c r="S18" s="586"/>
      <c r="T18" s="586"/>
      <c r="U18" s="586"/>
      <c r="V18" s="587"/>
      <c r="W18" s="487"/>
      <c r="X18" s="488"/>
      <c r="Y18" s="488"/>
      <c r="Z18" s="488"/>
      <c r="AA18" s="488"/>
      <c r="AB18" s="479"/>
      <c r="AC18" s="588">
        <v>74.900000000000006</v>
      </c>
      <c r="AD18" s="589"/>
      <c r="AE18" s="589"/>
      <c r="AF18" s="589"/>
      <c r="AG18" s="590"/>
      <c r="AH18" s="588">
        <v>74.2</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10973111</v>
      </c>
      <c r="BO18" s="470"/>
      <c r="BP18" s="470"/>
      <c r="BQ18" s="470"/>
      <c r="BR18" s="470"/>
      <c r="BS18" s="470"/>
      <c r="BT18" s="470"/>
      <c r="BU18" s="471"/>
      <c r="BV18" s="469">
        <v>11012061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1417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13555117</v>
      </c>
      <c r="BO19" s="470"/>
      <c r="BP19" s="470"/>
      <c r="BQ19" s="470"/>
      <c r="BR19" s="470"/>
      <c r="BS19" s="470"/>
      <c r="BT19" s="470"/>
      <c r="BU19" s="471"/>
      <c r="BV19" s="469">
        <v>12391337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20774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16357174</v>
      </c>
      <c r="BO23" s="470"/>
      <c r="BP23" s="470"/>
      <c r="BQ23" s="470"/>
      <c r="BR23" s="470"/>
      <c r="BS23" s="470"/>
      <c r="BT23" s="470"/>
      <c r="BU23" s="471"/>
      <c r="BV23" s="469">
        <v>16884310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6630</v>
      </c>
      <c r="R24" s="521"/>
      <c r="S24" s="521"/>
      <c r="T24" s="521"/>
      <c r="U24" s="521"/>
      <c r="V24" s="563"/>
      <c r="W24" s="622"/>
      <c r="X24" s="610"/>
      <c r="Y24" s="611"/>
      <c r="Z24" s="519" t="s">
        <v>169</v>
      </c>
      <c r="AA24" s="499"/>
      <c r="AB24" s="499"/>
      <c r="AC24" s="499"/>
      <c r="AD24" s="499"/>
      <c r="AE24" s="499"/>
      <c r="AF24" s="499"/>
      <c r="AG24" s="500"/>
      <c r="AH24" s="520">
        <v>310</v>
      </c>
      <c r="AI24" s="521"/>
      <c r="AJ24" s="521"/>
      <c r="AK24" s="521"/>
      <c r="AL24" s="563"/>
      <c r="AM24" s="520">
        <v>1008120</v>
      </c>
      <c r="AN24" s="521"/>
      <c r="AO24" s="521"/>
      <c r="AP24" s="521"/>
      <c r="AQ24" s="521"/>
      <c r="AR24" s="563"/>
      <c r="AS24" s="520">
        <v>3252</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13040036</v>
      </c>
      <c r="BO24" s="470"/>
      <c r="BP24" s="470"/>
      <c r="BQ24" s="470"/>
      <c r="BR24" s="470"/>
      <c r="BS24" s="470"/>
      <c r="BT24" s="470"/>
      <c r="BU24" s="471"/>
      <c r="BV24" s="469">
        <v>13369429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6588</v>
      </c>
      <c r="R25" s="521"/>
      <c r="S25" s="521"/>
      <c r="T25" s="521"/>
      <c r="U25" s="521"/>
      <c r="V25" s="563"/>
      <c r="W25" s="622"/>
      <c r="X25" s="610"/>
      <c r="Y25" s="611"/>
      <c r="Z25" s="519" t="s">
        <v>172</v>
      </c>
      <c r="AA25" s="499"/>
      <c r="AB25" s="499"/>
      <c r="AC25" s="499"/>
      <c r="AD25" s="499"/>
      <c r="AE25" s="499"/>
      <c r="AF25" s="499"/>
      <c r="AG25" s="500"/>
      <c r="AH25" s="520" t="s">
        <v>136</v>
      </c>
      <c r="AI25" s="521"/>
      <c r="AJ25" s="521"/>
      <c r="AK25" s="521"/>
      <c r="AL25" s="563"/>
      <c r="AM25" s="520" t="s">
        <v>173</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3796822</v>
      </c>
      <c r="BO25" s="433"/>
      <c r="BP25" s="433"/>
      <c r="BQ25" s="433"/>
      <c r="BR25" s="433"/>
      <c r="BS25" s="433"/>
      <c r="BT25" s="433"/>
      <c r="BU25" s="434"/>
      <c r="BV25" s="432">
        <v>3197035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5948</v>
      </c>
      <c r="R26" s="521"/>
      <c r="S26" s="521"/>
      <c r="T26" s="521"/>
      <c r="U26" s="521"/>
      <c r="V26" s="563"/>
      <c r="W26" s="622"/>
      <c r="X26" s="610"/>
      <c r="Y26" s="611"/>
      <c r="Z26" s="519" t="s">
        <v>176</v>
      </c>
      <c r="AA26" s="632"/>
      <c r="AB26" s="632"/>
      <c r="AC26" s="632"/>
      <c r="AD26" s="632"/>
      <c r="AE26" s="632"/>
      <c r="AF26" s="632"/>
      <c r="AG26" s="633"/>
      <c r="AH26" s="520" t="s">
        <v>173</v>
      </c>
      <c r="AI26" s="521"/>
      <c r="AJ26" s="521"/>
      <c r="AK26" s="521"/>
      <c r="AL26" s="563"/>
      <c r="AM26" s="520" t="s">
        <v>136</v>
      </c>
      <c r="AN26" s="521"/>
      <c r="AO26" s="521"/>
      <c r="AP26" s="521"/>
      <c r="AQ26" s="521"/>
      <c r="AR26" s="563"/>
      <c r="AS26" s="520" t="s">
        <v>173</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5035</v>
      </c>
      <c r="R27" s="521"/>
      <c r="S27" s="521"/>
      <c r="T27" s="521"/>
      <c r="U27" s="521"/>
      <c r="V27" s="563"/>
      <c r="W27" s="622"/>
      <c r="X27" s="610"/>
      <c r="Y27" s="611"/>
      <c r="Z27" s="519" t="s">
        <v>179</v>
      </c>
      <c r="AA27" s="499"/>
      <c r="AB27" s="499"/>
      <c r="AC27" s="499"/>
      <c r="AD27" s="499"/>
      <c r="AE27" s="499"/>
      <c r="AF27" s="499"/>
      <c r="AG27" s="500"/>
      <c r="AH27" s="520">
        <v>28</v>
      </c>
      <c r="AI27" s="521"/>
      <c r="AJ27" s="521"/>
      <c r="AK27" s="521"/>
      <c r="AL27" s="563"/>
      <c r="AM27" s="520">
        <v>92431</v>
      </c>
      <c r="AN27" s="521"/>
      <c r="AO27" s="521"/>
      <c r="AP27" s="521"/>
      <c r="AQ27" s="521"/>
      <c r="AR27" s="563"/>
      <c r="AS27" s="520">
        <v>3301</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173</v>
      </c>
      <c r="BO27" s="646"/>
      <c r="BP27" s="646"/>
      <c r="BQ27" s="646"/>
      <c r="BR27" s="646"/>
      <c r="BS27" s="646"/>
      <c r="BT27" s="646"/>
      <c r="BU27" s="647"/>
      <c r="BV27" s="645" t="s">
        <v>128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4560</v>
      </c>
      <c r="R28" s="521"/>
      <c r="S28" s="521"/>
      <c r="T28" s="521"/>
      <c r="U28" s="521"/>
      <c r="V28" s="563"/>
      <c r="W28" s="622"/>
      <c r="X28" s="610"/>
      <c r="Y28" s="611"/>
      <c r="Z28" s="519" t="s">
        <v>182</v>
      </c>
      <c r="AA28" s="499"/>
      <c r="AB28" s="499"/>
      <c r="AC28" s="499"/>
      <c r="AD28" s="499"/>
      <c r="AE28" s="499"/>
      <c r="AF28" s="499"/>
      <c r="AG28" s="500"/>
      <c r="AH28" s="520" t="s">
        <v>128</v>
      </c>
      <c r="AI28" s="521"/>
      <c r="AJ28" s="521"/>
      <c r="AK28" s="521"/>
      <c r="AL28" s="563"/>
      <c r="AM28" s="520" t="s">
        <v>173</v>
      </c>
      <c r="AN28" s="521"/>
      <c r="AO28" s="521"/>
      <c r="AP28" s="521"/>
      <c r="AQ28" s="521"/>
      <c r="AR28" s="563"/>
      <c r="AS28" s="520" t="s">
        <v>173</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716491</v>
      </c>
      <c r="BO28" s="433"/>
      <c r="BP28" s="433"/>
      <c r="BQ28" s="433"/>
      <c r="BR28" s="433"/>
      <c r="BS28" s="433"/>
      <c r="BT28" s="433"/>
      <c r="BU28" s="434"/>
      <c r="BV28" s="432">
        <v>720683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12</v>
      </c>
      <c r="M29" s="521"/>
      <c r="N29" s="521"/>
      <c r="O29" s="521"/>
      <c r="P29" s="563"/>
      <c r="Q29" s="520">
        <v>4370</v>
      </c>
      <c r="R29" s="521"/>
      <c r="S29" s="521"/>
      <c r="T29" s="521"/>
      <c r="U29" s="521"/>
      <c r="V29" s="563"/>
      <c r="W29" s="623"/>
      <c r="X29" s="624"/>
      <c r="Y29" s="625"/>
      <c r="Z29" s="519" t="s">
        <v>185</v>
      </c>
      <c r="AA29" s="499"/>
      <c r="AB29" s="499"/>
      <c r="AC29" s="499"/>
      <c r="AD29" s="499"/>
      <c r="AE29" s="499"/>
      <c r="AF29" s="499"/>
      <c r="AG29" s="500"/>
      <c r="AH29" s="520">
        <v>338</v>
      </c>
      <c r="AI29" s="521"/>
      <c r="AJ29" s="521"/>
      <c r="AK29" s="521"/>
      <c r="AL29" s="563"/>
      <c r="AM29" s="520">
        <v>1100551</v>
      </c>
      <c r="AN29" s="521"/>
      <c r="AO29" s="521"/>
      <c r="AP29" s="521"/>
      <c r="AQ29" s="521"/>
      <c r="AR29" s="563"/>
      <c r="AS29" s="520">
        <v>3256</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216054</v>
      </c>
      <c r="BO29" s="470"/>
      <c r="BP29" s="470"/>
      <c r="BQ29" s="470"/>
      <c r="BR29" s="470"/>
      <c r="BS29" s="470"/>
      <c r="BT29" s="470"/>
      <c r="BU29" s="471"/>
      <c r="BV29" s="469">
        <v>216006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95.7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1406759</v>
      </c>
      <c r="BO30" s="646"/>
      <c r="BP30" s="646"/>
      <c r="BQ30" s="646"/>
      <c r="BR30" s="646"/>
      <c r="BS30" s="646"/>
      <c r="BT30" s="646"/>
      <c r="BU30" s="647"/>
      <c r="BV30" s="645">
        <v>896059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泉南清掃事務組合（一般会計）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泉州南消防組合（一般会計）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大阪府後期高齢者医療広域連合（一般会計）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大阪府後期高齢者医療広域連合（後期高齢者医療特別会計）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大阪広域水道企業団（水道事業会計）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大阪広域水道企業団（工業用水道事業会計）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t3azPFvznryY0WetzXD0RyVAQq4jMXl9dyTGf6oZt5G3AT/0bGQbbc/N4XcNkLv++cwozb5Mt4IvdDeDu7DMlA==" saltValue="FF+Otv3YauHDjoqhrNEj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565</v>
      </c>
      <c r="D34" s="1250"/>
      <c r="E34" s="1251"/>
      <c r="F34" s="32">
        <v>2.6</v>
      </c>
      <c r="G34" s="33">
        <v>2.4500000000000002</v>
      </c>
      <c r="H34" s="33">
        <v>2.41</v>
      </c>
      <c r="I34" s="33">
        <v>2.4300000000000002</v>
      </c>
      <c r="J34" s="34">
        <v>3.29</v>
      </c>
      <c r="K34" s="22"/>
      <c r="L34" s="22"/>
      <c r="M34" s="22"/>
      <c r="N34" s="22"/>
      <c r="O34" s="22"/>
      <c r="P34" s="22"/>
    </row>
    <row r="35" spans="1:16" ht="39" customHeight="1" x14ac:dyDescent="0.15">
      <c r="A35" s="22"/>
      <c r="B35" s="35"/>
      <c r="C35" s="1244" t="s">
        <v>566</v>
      </c>
      <c r="D35" s="1245"/>
      <c r="E35" s="1246"/>
      <c r="F35" s="36">
        <v>1.38</v>
      </c>
      <c r="G35" s="37">
        <v>1.63</v>
      </c>
      <c r="H35" s="37">
        <v>1.81</v>
      </c>
      <c r="I35" s="37">
        <v>1.68</v>
      </c>
      <c r="J35" s="38">
        <v>2.04</v>
      </c>
      <c r="K35" s="22"/>
      <c r="L35" s="22"/>
      <c r="M35" s="22"/>
      <c r="N35" s="22"/>
      <c r="O35" s="22"/>
      <c r="P35" s="22"/>
    </row>
    <row r="36" spans="1:16" ht="39" customHeight="1" x14ac:dyDescent="0.15">
      <c r="A36" s="22"/>
      <c r="B36" s="35"/>
      <c r="C36" s="1244" t="s">
        <v>567</v>
      </c>
      <c r="D36" s="1245"/>
      <c r="E36" s="1246"/>
      <c r="F36" s="36">
        <v>1.53</v>
      </c>
      <c r="G36" s="37">
        <v>1.63</v>
      </c>
      <c r="H36" s="37">
        <v>1.6</v>
      </c>
      <c r="I36" s="37">
        <v>1.57</v>
      </c>
      <c r="J36" s="38">
        <v>1.51</v>
      </c>
      <c r="K36" s="22"/>
      <c r="L36" s="22"/>
      <c r="M36" s="22"/>
      <c r="N36" s="22"/>
      <c r="O36" s="22"/>
      <c r="P36" s="22"/>
    </row>
    <row r="37" spans="1:16" ht="39" customHeight="1" x14ac:dyDescent="0.15">
      <c r="A37" s="22"/>
      <c r="B37" s="35"/>
      <c r="C37" s="1244" t="s">
        <v>568</v>
      </c>
      <c r="D37" s="1245"/>
      <c r="E37" s="1246"/>
      <c r="F37" s="36" t="s">
        <v>515</v>
      </c>
      <c r="G37" s="37" t="s">
        <v>515</v>
      </c>
      <c r="H37" s="37">
        <v>0.52</v>
      </c>
      <c r="I37" s="37">
        <v>0.66</v>
      </c>
      <c r="J37" s="38">
        <v>0.87</v>
      </c>
      <c r="K37" s="22"/>
      <c r="L37" s="22"/>
      <c r="M37" s="22"/>
      <c r="N37" s="22"/>
      <c r="O37" s="22"/>
      <c r="P37" s="22"/>
    </row>
    <row r="38" spans="1:16" ht="39" customHeight="1" x14ac:dyDescent="0.15">
      <c r="A38" s="22"/>
      <c r="B38" s="35"/>
      <c r="C38" s="1244" t="s">
        <v>569</v>
      </c>
      <c r="D38" s="1245"/>
      <c r="E38" s="1246"/>
      <c r="F38" s="36" t="s">
        <v>570</v>
      </c>
      <c r="G38" s="37">
        <v>0.12</v>
      </c>
      <c r="H38" s="37">
        <v>0.26</v>
      </c>
      <c r="I38" s="37">
        <v>0.11</v>
      </c>
      <c r="J38" s="38">
        <v>0.34</v>
      </c>
      <c r="K38" s="22"/>
      <c r="L38" s="22"/>
      <c r="M38" s="22"/>
      <c r="N38" s="22"/>
      <c r="O38" s="22"/>
      <c r="P38" s="22"/>
    </row>
    <row r="39" spans="1:16" ht="39" customHeight="1" x14ac:dyDescent="0.15">
      <c r="A39" s="22"/>
      <c r="B39" s="35"/>
      <c r="C39" s="1244" t="s">
        <v>571</v>
      </c>
      <c r="D39" s="1245"/>
      <c r="E39" s="1246"/>
      <c r="F39" s="36">
        <v>0.19</v>
      </c>
      <c r="G39" s="37">
        <v>0.21</v>
      </c>
      <c r="H39" s="37">
        <v>0.22</v>
      </c>
      <c r="I39" s="37">
        <v>0.22</v>
      </c>
      <c r="J39" s="38">
        <v>0.24</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572</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573</v>
      </c>
      <c r="D43" s="1248"/>
      <c r="E43" s="1249"/>
      <c r="F43" s="41">
        <v>7.24</v>
      </c>
      <c r="G43" s="42">
        <v>5.32</v>
      </c>
      <c r="H43" s="42">
        <v>5.07</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0JV1tH5N1Fv6mfWAkvYvB6M7XMScfnASqQLFbIrfQmLRtIidSX5mj6RCPb0csYEx3Pu9jeVirdVRpGDKRz2Vw==" saltValue="h4tjwIksy9Zd+7E9wGKH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1568</v>
      </c>
      <c r="L45" s="60">
        <v>1599</v>
      </c>
      <c r="M45" s="60">
        <v>1673</v>
      </c>
      <c r="N45" s="60">
        <v>1860</v>
      </c>
      <c r="O45" s="61">
        <v>1670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515</v>
      </c>
      <c r="L46" s="64" t="s">
        <v>515</v>
      </c>
      <c r="M46" s="64" t="s">
        <v>515</v>
      </c>
      <c r="N46" s="64" t="s">
        <v>515</v>
      </c>
      <c r="O46" s="65" t="s">
        <v>515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515</v>
      </c>
      <c r="L47" s="64" t="s">
        <v>515</v>
      </c>
      <c r="M47" s="64" t="s">
        <v>515</v>
      </c>
      <c r="N47" s="64" t="s">
        <v>515</v>
      </c>
      <c r="O47" s="65" t="s">
        <v>515</v>
      </c>
      <c r="P47" s="48"/>
      <c r="Q47" s="48"/>
      <c r="R47" s="48"/>
      <c r="S47" s="48"/>
      <c r="T47" s="48"/>
      <c r="U47" s="48"/>
    </row>
    <row r="48" spans="1:21" ht="30.75" customHeight="1" x14ac:dyDescent="0.15">
      <c r="A48" s="48"/>
      <c r="B48" s="1254"/>
      <c r="C48" s="1255"/>
      <c r="D48" s="62"/>
      <c r="E48" s="1260" t="s">
        <v>15</v>
      </c>
      <c r="F48" s="1260"/>
      <c r="G48" s="1260"/>
      <c r="H48" s="1260"/>
      <c r="I48" s="1260"/>
      <c r="J48" s="1261"/>
      <c r="K48" s="63">
        <v>659</v>
      </c>
      <c r="L48" s="64">
        <v>680</v>
      </c>
      <c r="M48" s="64">
        <v>476</v>
      </c>
      <c r="N48" s="64">
        <v>470</v>
      </c>
      <c r="O48" s="65">
        <v>446</v>
      </c>
      <c r="P48" s="48"/>
      <c r="Q48" s="48"/>
      <c r="R48" s="48"/>
      <c r="S48" s="48"/>
      <c r="T48" s="48"/>
      <c r="U48" s="48"/>
    </row>
    <row r="49" spans="1:21" ht="30.75" customHeight="1" x14ac:dyDescent="0.15">
      <c r="A49" s="48"/>
      <c r="B49" s="1254"/>
      <c r="C49" s="1255"/>
      <c r="D49" s="62"/>
      <c r="E49" s="1260" t="s">
        <v>16</v>
      </c>
      <c r="F49" s="1260"/>
      <c r="G49" s="1260"/>
      <c r="H49" s="1260"/>
      <c r="I49" s="1260"/>
      <c r="J49" s="1261"/>
      <c r="K49" s="63">
        <v>160</v>
      </c>
      <c r="L49" s="64">
        <v>183</v>
      </c>
      <c r="M49" s="64">
        <v>201</v>
      </c>
      <c r="N49" s="64">
        <v>200</v>
      </c>
      <c r="O49" s="65">
        <v>192</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515</v>
      </c>
      <c r="L50" s="64" t="s">
        <v>515</v>
      </c>
      <c r="M50" s="64" t="s">
        <v>515</v>
      </c>
      <c r="N50" s="64" t="s">
        <v>515</v>
      </c>
      <c r="O50" s="65" t="s">
        <v>515</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515</v>
      </c>
      <c r="L51" s="64" t="s">
        <v>515</v>
      </c>
      <c r="M51" s="64" t="s">
        <v>515</v>
      </c>
      <c r="N51" s="64">
        <v>0</v>
      </c>
      <c r="O51" s="65" t="s">
        <v>515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1727</v>
      </c>
      <c r="L52" s="64">
        <v>1769</v>
      </c>
      <c r="M52" s="64">
        <v>1741</v>
      </c>
      <c r="N52" s="64">
        <v>1680</v>
      </c>
      <c r="O52" s="65">
        <v>1599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660</v>
      </c>
      <c r="L53" s="69">
        <v>693</v>
      </c>
      <c r="M53" s="69">
        <v>609</v>
      </c>
      <c r="N53" s="69">
        <v>850</v>
      </c>
      <c r="O53" s="70">
        <v>709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580</v>
      </c>
      <c r="L57" s="84" t="s">
        <v>580</v>
      </c>
      <c r="M57" s="84" t="s">
        <v>580</v>
      </c>
      <c r="N57" s="84" t="s">
        <v>580</v>
      </c>
      <c r="O57" s="85" t="s">
        <v>580</v>
      </c>
    </row>
    <row r="58" spans="1:21" ht="31.5" customHeight="1" thickBot="1" x14ac:dyDescent="0.2">
      <c r="B58" s="1270"/>
      <c r="C58" s="1271"/>
      <c r="D58" s="1275" t="s">
        <v>27</v>
      </c>
      <c r="E58" s="1276"/>
      <c r="F58" s="1276"/>
      <c r="G58" s="1276"/>
      <c r="H58" s="1276"/>
      <c r="I58" s="1276"/>
      <c r="J58" s="1277"/>
      <c r="K58" s="86" t="s">
        <v>580</v>
      </c>
      <c r="L58" s="87" t="s">
        <v>580</v>
      </c>
      <c r="M58" s="87" t="s">
        <v>580</v>
      </c>
      <c r="N58" s="87" t="s">
        <v>580</v>
      </c>
      <c r="O58" s="88" t="s">
        <v>580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PtH4kYJp9cPCs5fA50OCX7ACOsrwdCTvKrHDrdniM0ii/jWUaOjC50v3rL9t76jZrEfPb5VWAiT4jWfO0FpvA==" saltValue="HSSAUnrBC3ukt+1REk8X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8" t="s">
        <v>30</v>
      </c>
      <c r="C41" s="1279"/>
      <c r="D41" s="102"/>
      <c r="E41" s="1284" t="s">
        <v>31</v>
      </c>
      <c r="F41" s="1284"/>
      <c r="G41" s="1284"/>
      <c r="H41" s="1285"/>
      <c r="I41" s="103">
        <v>17127</v>
      </c>
      <c r="J41" s="104">
        <v>17511</v>
      </c>
      <c r="K41" s="104">
        <v>17665</v>
      </c>
      <c r="L41" s="104">
        <v>16884</v>
      </c>
      <c r="M41" s="105">
        <v>16357</v>
      </c>
    </row>
    <row r="42" spans="2:13" ht="27.75" customHeight="1" x14ac:dyDescent="0.15">
      <c r="B42" s="1280"/>
      <c r="C42" s="1281"/>
      <c r="D42" s="106"/>
      <c r="E42" s="1286" t="s">
        <v>32</v>
      </c>
      <c r="F42" s="1286"/>
      <c r="G42" s="1286"/>
      <c r="H42" s="1287"/>
      <c r="I42" s="107" t="s">
        <v>515</v>
      </c>
      <c r="J42" s="108" t="s">
        <v>515</v>
      </c>
      <c r="K42" s="108" t="s">
        <v>515</v>
      </c>
      <c r="L42" s="108" t="s">
        <v>515</v>
      </c>
      <c r="M42" s="109" t="s">
        <v>515</v>
      </c>
    </row>
    <row r="43" spans="2:13" ht="27.75" customHeight="1" x14ac:dyDescent="0.15">
      <c r="B43" s="1280"/>
      <c r="C43" s="1281"/>
      <c r="D43" s="106"/>
      <c r="E43" s="1286" t="s">
        <v>33</v>
      </c>
      <c r="F43" s="1286"/>
      <c r="G43" s="1286"/>
      <c r="H43" s="1287"/>
      <c r="I43" s="107">
        <v>8462</v>
      </c>
      <c r="J43" s="108">
        <v>8170</v>
      </c>
      <c r="K43" s="108">
        <v>7670</v>
      </c>
      <c r="L43" s="108">
        <v>6617</v>
      </c>
      <c r="M43" s="109">
        <v>5617</v>
      </c>
    </row>
    <row r="44" spans="2:13" ht="27.75" customHeight="1" x14ac:dyDescent="0.15">
      <c r="B44" s="1280"/>
      <c r="C44" s="1281"/>
      <c r="D44" s="106"/>
      <c r="E44" s="1286" t="s">
        <v>34</v>
      </c>
      <c r="F44" s="1286"/>
      <c r="G44" s="1286"/>
      <c r="H44" s="1287"/>
      <c r="I44" s="107">
        <v>1302</v>
      </c>
      <c r="J44" s="108">
        <v>1333</v>
      </c>
      <c r="K44" s="108">
        <v>1206</v>
      </c>
      <c r="L44" s="108">
        <v>1043</v>
      </c>
      <c r="M44" s="109">
        <v>903</v>
      </c>
    </row>
    <row r="45" spans="2:13" ht="27.75" customHeight="1" x14ac:dyDescent="0.15">
      <c r="B45" s="1280"/>
      <c r="C45" s="1281"/>
      <c r="D45" s="106"/>
      <c r="E45" s="1286" t="s">
        <v>35</v>
      </c>
      <c r="F45" s="1286"/>
      <c r="G45" s="1286"/>
      <c r="H45" s="1287"/>
      <c r="I45" s="107">
        <v>3462</v>
      </c>
      <c r="J45" s="108">
        <v>3404</v>
      </c>
      <c r="K45" s="108">
        <v>3255</v>
      </c>
      <c r="L45" s="108">
        <v>3297</v>
      </c>
      <c r="M45" s="109">
        <v>3290</v>
      </c>
    </row>
    <row r="46" spans="2:13" ht="27.75" customHeight="1" x14ac:dyDescent="0.15">
      <c r="B46" s="1280"/>
      <c r="C46" s="1281"/>
      <c r="D46" s="110"/>
      <c r="E46" s="1286" t="s">
        <v>36</v>
      </c>
      <c r="F46" s="1286"/>
      <c r="G46" s="1286"/>
      <c r="H46" s="1287"/>
      <c r="I46" s="107" t="s">
        <v>515</v>
      </c>
      <c r="J46" s="108" t="s">
        <v>515</v>
      </c>
      <c r="K46" s="108" t="s">
        <v>515</v>
      </c>
      <c r="L46" s="108" t="s">
        <v>515</v>
      </c>
      <c r="M46" s="109" t="s">
        <v>515</v>
      </c>
    </row>
    <row r="47" spans="2:13" ht="27.75" customHeight="1" x14ac:dyDescent="0.15">
      <c r="B47" s="1280"/>
      <c r="C47" s="1281"/>
      <c r="D47" s="111"/>
      <c r="E47" s="1288" t="s">
        <v>37</v>
      </c>
      <c r="F47" s="1289"/>
      <c r="G47" s="1289"/>
      <c r="H47" s="1290"/>
      <c r="I47" s="107" t="s">
        <v>515</v>
      </c>
      <c r="J47" s="108" t="s">
        <v>515</v>
      </c>
      <c r="K47" s="108" t="s">
        <v>515</v>
      </c>
      <c r="L47" s="108" t="s">
        <v>515</v>
      </c>
      <c r="M47" s="109" t="s">
        <v>515</v>
      </c>
    </row>
    <row r="48" spans="2:13" ht="27.75" customHeight="1" x14ac:dyDescent="0.15">
      <c r="B48" s="1280"/>
      <c r="C48" s="1281"/>
      <c r="D48" s="106"/>
      <c r="E48" s="1286" t="s">
        <v>38</v>
      </c>
      <c r="F48" s="1286"/>
      <c r="G48" s="1286"/>
      <c r="H48" s="1287"/>
      <c r="I48" s="107" t="s">
        <v>515</v>
      </c>
      <c r="J48" s="108" t="s">
        <v>515</v>
      </c>
      <c r="K48" s="108" t="s">
        <v>515</v>
      </c>
      <c r="L48" s="108" t="s">
        <v>515</v>
      </c>
      <c r="M48" s="109" t="s">
        <v>515</v>
      </c>
    </row>
    <row r="49" spans="2:13" ht="27.75" customHeight="1" x14ac:dyDescent="0.15">
      <c r="B49" s="1282"/>
      <c r="C49" s="1283"/>
      <c r="D49" s="106"/>
      <c r="E49" s="1286" t="s">
        <v>39</v>
      </c>
      <c r="F49" s="1286"/>
      <c r="G49" s="1286"/>
      <c r="H49" s="1287"/>
      <c r="I49" s="107" t="s">
        <v>515</v>
      </c>
      <c r="J49" s="108" t="s">
        <v>515</v>
      </c>
      <c r="K49" s="108" t="s">
        <v>515</v>
      </c>
      <c r="L49" s="108" t="s">
        <v>515</v>
      </c>
      <c r="M49" s="109" t="s">
        <v>515</v>
      </c>
    </row>
    <row r="50" spans="2:13" ht="27.75" customHeight="1" x14ac:dyDescent="0.15">
      <c r="B50" s="1291" t="s">
        <v>40</v>
      </c>
      <c r="C50" s="1292"/>
      <c r="D50" s="112"/>
      <c r="E50" s="1286" t="s">
        <v>41</v>
      </c>
      <c r="F50" s="1286"/>
      <c r="G50" s="1286"/>
      <c r="H50" s="1287"/>
      <c r="I50" s="107">
        <v>3017</v>
      </c>
      <c r="J50" s="108">
        <v>2239</v>
      </c>
      <c r="K50" s="108">
        <v>2445</v>
      </c>
      <c r="L50" s="108">
        <v>2525</v>
      </c>
      <c r="M50" s="109">
        <v>3285</v>
      </c>
    </row>
    <row r="51" spans="2:13" ht="27.75" customHeight="1" x14ac:dyDescent="0.15">
      <c r="B51" s="1280"/>
      <c r="C51" s="1281"/>
      <c r="D51" s="106"/>
      <c r="E51" s="1286" t="s">
        <v>42</v>
      </c>
      <c r="F51" s="1286"/>
      <c r="G51" s="1286"/>
      <c r="H51" s="1287"/>
      <c r="I51" s="107">
        <v>4642</v>
      </c>
      <c r="J51" s="108">
        <v>4269</v>
      </c>
      <c r="K51" s="108">
        <v>3778</v>
      </c>
      <c r="L51" s="108">
        <v>3137</v>
      </c>
      <c r="M51" s="109">
        <v>2675</v>
      </c>
    </row>
    <row r="52" spans="2:13" ht="27.75" customHeight="1" x14ac:dyDescent="0.15">
      <c r="B52" s="1282"/>
      <c r="C52" s="1283"/>
      <c r="D52" s="106"/>
      <c r="E52" s="1286" t="s">
        <v>43</v>
      </c>
      <c r="F52" s="1286"/>
      <c r="G52" s="1286"/>
      <c r="H52" s="1287"/>
      <c r="I52" s="107">
        <v>16276</v>
      </c>
      <c r="J52" s="108">
        <v>15899</v>
      </c>
      <c r="K52" s="108">
        <v>15416</v>
      </c>
      <c r="L52" s="108">
        <v>14849</v>
      </c>
      <c r="M52" s="109">
        <v>14304</v>
      </c>
    </row>
    <row r="53" spans="2:13" ht="27.75" customHeight="1" thickBot="1" x14ac:dyDescent="0.2">
      <c r="B53" s="1293" t="s">
        <v>44</v>
      </c>
      <c r="C53" s="1294"/>
      <c r="D53" s="113"/>
      <c r="E53" s="1295" t="s">
        <v>45</v>
      </c>
      <c r="F53" s="1295"/>
      <c r="G53" s="1295"/>
      <c r="H53" s="1296"/>
      <c r="I53" s="114">
        <v>6419</v>
      </c>
      <c r="J53" s="115">
        <v>8010</v>
      </c>
      <c r="K53" s="115">
        <v>8156</v>
      </c>
      <c r="L53" s="115">
        <v>7331</v>
      </c>
      <c r="M53" s="116">
        <v>5902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AQ988LJTT2VZWNGAEyZuAqr2FL8a5bxKKT4LZmZI5T6tb6SOv4NKepF8reBIGCHpm9sI/1fDuIPRe3ThMYwKQ==" saltValue="GDfdoeD534qss9BvsQ9b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5" t="s">
        <v>48</v>
      </c>
      <c r="D55" s="1305"/>
      <c r="E55" s="1306"/>
      <c r="F55" s="128">
        <v>927</v>
      </c>
      <c r="G55" s="128">
        <v>721</v>
      </c>
      <c r="H55" s="129">
        <v>716</v>
      </c>
    </row>
    <row r="56" spans="2:8" ht="52.5" customHeight="1" x14ac:dyDescent="0.15">
      <c r="B56" s="130"/>
      <c r="C56" s="1307" t="s">
        <v>49</v>
      </c>
      <c r="D56" s="1307"/>
      <c r="E56" s="1308"/>
      <c r="F56" s="131">
        <v>216</v>
      </c>
      <c r="G56" s="131">
        <v>216</v>
      </c>
      <c r="H56" s="132">
        <v>216</v>
      </c>
    </row>
    <row r="57" spans="2:8" ht="53.25" customHeight="1" x14ac:dyDescent="0.15">
      <c r="B57" s="130"/>
      <c r="C57" s="1309" t="s">
        <v>50</v>
      </c>
      <c r="D57" s="1309"/>
      <c r="E57" s="1310"/>
      <c r="F57" s="133">
        <v>864</v>
      </c>
      <c r="G57" s="133">
        <v>896</v>
      </c>
      <c r="H57" s="134">
        <v>1407</v>
      </c>
    </row>
    <row r="58" spans="2:8" ht="45.75" customHeight="1" x14ac:dyDescent="0.15">
      <c r="B58" s="135"/>
      <c r="C58" s="1297" t="s">
        <v>586</v>
      </c>
      <c r="D58" s="1298"/>
      <c r="E58" s="1299"/>
      <c r="F58" s="136">
        <v>463</v>
      </c>
      <c r="G58" s="136">
        <v>439</v>
      </c>
      <c r="H58" s="137">
        <v>706</v>
      </c>
    </row>
    <row r="59" spans="2:8" ht="45.75" customHeight="1" x14ac:dyDescent="0.15">
      <c r="B59" s="135"/>
      <c r="C59" s="1297" t="s">
        <v>587</v>
      </c>
      <c r="D59" s="1298"/>
      <c r="E59" s="1299"/>
      <c r="F59" s="136">
        <v>239</v>
      </c>
      <c r="G59" s="136">
        <v>277</v>
      </c>
      <c r="H59" s="137">
        <v>518</v>
      </c>
    </row>
    <row r="60" spans="2:8" ht="45.75" customHeight="1" x14ac:dyDescent="0.15">
      <c r="B60" s="135"/>
      <c r="C60" s="1297" t="s">
        <v>588</v>
      </c>
      <c r="D60" s="1298"/>
      <c r="E60" s="1299"/>
      <c r="F60" s="136">
        <v>159</v>
      </c>
      <c r="G60" s="136">
        <v>173</v>
      </c>
      <c r="H60" s="137">
        <v>164</v>
      </c>
    </row>
    <row r="61" spans="2:8" ht="45.75" customHeight="1" x14ac:dyDescent="0.15">
      <c r="B61" s="135"/>
      <c r="C61" s="1297" t="s">
        <v>589</v>
      </c>
      <c r="D61" s="1298"/>
      <c r="E61" s="1299"/>
      <c r="F61" s="136" t="s">
        <v>590</v>
      </c>
      <c r="G61" s="136">
        <v>3</v>
      </c>
      <c r="H61" s="137">
        <v>9</v>
      </c>
    </row>
    <row r="62" spans="2:8" ht="45.75" customHeight="1" thickBot="1" x14ac:dyDescent="0.2">
      <c r="B62" s="138"/>
      <c r="C62" s="1300" t="s">
        <v>591</v>
      </c>
      <c r="D62" s="1301"/>
      <c r="E62" s="1302"/>
      <c r="F62" s="139" t="s">
        <v>590</v>
      </c>
      <c r="G62" s="139" t="s">
        <v>590</v>
      </c>
      <c r="H62" s="140">
        <v>6</v>
      </c>
    </row>
    <row r="63" spans="2:8" ht="52.5" customHeight="1" thickBot="1" x14ac:dyDescent="0.2">
      <c r="B63" s="141"/>
      <c r="C63" s="1303" t="s">
        <v>51</v>
      </c>
      <c r="D63" s="1303"/>
      <c r="E63" s="1304"/>
      <c r="F63" s="142">
        <v>2007</v>
      </c>
      <c r="G63" s="142">
        <v>1833</v>
      </c>
      <c r="H63" s="143">
        <v>2339</v>
      </c>
    </row>
    <row r="64" spans="2:8" ht="15" customHeight="1" x14ac:dyDescent="0.15"/>
  </sheetData>
  <sheetProtection algorithmName="SHA-512" hashValue="Wn039x+K6klJe6Xp3rZs3gBzgtpUlgYmPR1YM+mN6dDJRgAos4PQgNIYE/i40I0dyYJVeav8DQkZ2b96eVpPcw==" saltValue="Ri0pskg856Onjm0v2uuH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603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598</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556</v>
      </c>
      <c r="BQ50" s="1325"/>
      <c r="BR50" s="1325"/>
      <c r="BS50" s="1325"/>
      <c r="BT50" s="1325"/>
      <c r="BU50" s="1325"/>
      <c r="BV50" s="1325"/>
      <c r="BW50" s="1325"/>
      <c r="BX50" s="1325" t="s">
        <v>557</v>
      </c>
      <c r="BY50" s="1325"/>
      <c r="BZ50" s="1325"/>
      <c r="CA50" s="1325"/>
      <c r="CB50" s="1325"/>
      <c r="CC50" s="1325"/>
      <c r="CD50" s="1325"/>
      <c r="CE50" s="1325"/>
      <c r="CF50" s="1325" t="s">
        <v>558</v>
      </c>
      <c r="CG50" s="1325"/>
      <c r="CH50" s="1325"/>
      <c r="CI50" s="1325"/>
      <c r="CJ50" s="1325"/>
      <c r="CK50" s="1325"/>
      <c r="CL50" s="1325"/>
      <c r="CM50" s="1325"/>
      <c r="CN50" s="1325" t="s">
        <v>559</v>
      </c>
      <c r="CO50" s="1325"/>
      <c r="CP50" s="1325"/>
      <c r="CQ50" s="1325"/>
      <c r="CR50" s="1325"/>
      <c r="CS50" s="1325"/>
      <c r="CT50" s="1325"/>
      <c r="CU50" s="1325"/>
      <c r="CV50" s="1325" t="s">
        <v>560</v>
      </c>
      <c r="CW50" s="1325"/>
      <c r="CX50" s="1325"/>
      <c r="CY50" s="1325"/>
      <c r="CZ50" s="1325"/>
      <c r="DA50" s="1325"/>
      <c r="DB50" s="1325"/>
      <c r="DC50" s="1325"/>
    </row>
    <row r="51" spans="1:109" ht="13.5" customHeight="1" x14ac:dyDescent="0.15">
      <c r="B51" s="389"/>
      <c r="G51" s="1326"/>
      <c r="H51" s="1326"/>
      <c r="I51" s="1328"/>
      <c r="J51" s="1328"/>
      <c r="K51" s="1327"/>
      <c r="L51" s="1327"/>
      <c r="M51" s="1327"/>
      <c r="N51" s="1327"/>
      <c r="AM51" s="396"/>
      <c r="AN51" s="1329" t="s">
        <v>597</v>
      </c>
      <c r="AO51" s="1329"/>
      <c r="AP51" s="1329"/>
      <c r="AQ51" s="1329"/>
      <c r="AR51" s="1329"/>
      <c r="AS51" s="1329"/>
      <c r="AT51" s="1329"/>
      <c r="AU51" s="1329"/>
      <c r="AV51" s="1329"/>
      <c r="AW51" s="1329"/>
      <c r="AX51" s="1329"/>
      <c r="AY51" s="1329"/>
      <c r="AZ51" s="1329"/>
      <c r="BA51" s="1329"/>
      <c r="BB51" s="1329" t="s">
        <v>595</v>
      </c>
      <c r="BC51" s="1329"/>
      <c r="BD51" s="1329"/>
      <c r="BE51" s="1329"/>
      <c r="BF51" s="1329"/>
      <c r="BG51" s="1329"/>
      <c r="BH51" s="1329"/>
      <c r="BI51" s="1329"/>
      <c r="BJ51" s="1329"/>
      <c r="BK51" s="1329"/>
      <c r="BL51" s="1329"/>
      <c r="BM51" s="1329"/>
      <c r="BN51" s="1329"/>
      <c r="BO51" s="1329"/>
      <c r="BP51" s="1320">
        <v>67.8</v>
      </c>
      <c r="BQ51" s="1320"/>
      <c r="BR51" s="1320"/>
      <c r="BS51" s="1320"/>
      <c r="BT51" s="1320"/>
      <c r="BU51" s="1320"/>
      <c r="BV51" s="1320"/>
      <c r="BW51" s="1320"/>
      <c r="BX51" s="1320">
        <v>84.2</v>
      </c>
      <c r="BY51" s="1320"/>
      <c r="BZ51" s="1320"/>
      <c r="CA51" s="1320"/>
      <c r="CB51" s="1320"/>
      <c r="CC51" s="1320"/>
      <c r="CD51" s="1320"/>
      <c r="CE51" s="1320"/>
      <c r="CF51" s="1320">
        <v>84.8</v>
      </c>
      <c r="CG51" s="1320"/>
      <c r="CH51" s="1320"/>
      <c r="CI51" s="1320"/>
      <c r="CJ51" s="1320"/>
      <c r="CK51" s="1320"/>
      <c r="CL51" s="1320"/>
      <c r="CM51" s="1320"/>
      <c r="CN51" s="1320">
        <v>76.2</v>
      </c>
      <c r="CO51" s="1320"/>
      <c r="CP51" s="1320"/>
      <c r="CQ51" s="1320"/>
      <c r="CR51" s="1320"/>
      <c r="CS51" s="1320"/>
      <c r="CT51" s="1320"/>
      <c r="CU51" s="1320"/>
      <c r="CV51" s="1320">
        <v>59.3</v>
      </c>
      <c r="CW51" s="1320"/>
      <c r="CX51" s="1320"/>
      <c r="CY51" s="1320"/>
      <c r="CZ51" s="1320"/>
      <c r="DA51" s="1320"/>
      <c r="DB51" s="1320"/>
      <c r="DC51" s="1320"/>
    </row>
    <row r="52" spans="1:109" ht="13.5" x14ac:dyDescent="0.15">
      <c r="B52" s="389"/>
      <c r="G52" s="1326"/>
      <c r="H52" s="1326"/>
      <c r="I52" s="1328"/>
      <c r="J52" s="1328"/>
      <c r="K52" s="1327"/>
      <c r="L52" s="1327"/>
      <c r="M52" s="1327"/>
      <c r="N52" s="1327"/>
      <c r="AM52" s="39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4"/>
      <c r="B53" s="389"/>
      <c r="G53" s="1326"/>
      <c r="H53" s="1326"/>
      <c r="I53" s="1321"/>
      <c r="J53" s="1321"/>
      <c r="K53" s="1327"/>
      <c r="L53" s="1327"/>
      <c r="M53" s="1327"/>
      <c r="N53" s="1327"/>
      <c r="AM53" s="396"/>
      <c r="AN53" s="1329"/>
      <c r="AO53" s="1329"/>
      <c r="AP53" s="1329"/>
      <c r="AQ53" s="1329"/>
      <c r="AR53" s="1329"/>
      <c r="AS53" s="1329"/>
      <c r="AT53" s="1329"/>
      <c r="AU53" s="1329"/>
      <c r="AV53" s="1329"/>
      <c r="AW53" s="1329"/>
      <c r="AX53" s="1329"/>
      <c r="AY53" s="1329"/>
      <c r="AZ53" s="1329"/>
      <c r="BA53" s="1329"/>
      <c r="BB53" s="1329" t="s">
        <v>602</v>
      </c>
      <c r="BC53" s="1329"/>
      <c r="BD53" s="1329"/>
      <c r="BE53" s="1329"/>
      <c r="BF53" s="1329"/>
      <c r="BG53" s="1329"/>
      <c r="BH53" s="1329"/>
      <c r="BI53" s="1329"/>
      <c r="BJ53" s="1329"/>
      <c r="BK53" s="1329"/>
      <c r="BL53" s="1329"/>
      <c r="BM53" s="1329"/>
      <c r="BN53" s="1329"/>
      <c r="BO53" s="1329"/>
      <c r="BP53" s="1320">
        <v>68.8</v>
      </c>
      <c r="BQ53" s="1320"/>
      <c r="BR53" s="1320"/>
      <c r="BS53" s="1320"/>
      <c r="BT53" s="1320"/>
      <c r="BU53" s="1320"/>
      <c r="BV53" s="1320"/>
      <c r="BW53" s="1320"/>
      <c r="BX53" s="1320">
        <v>69.599999999999994</v>
      </c>
      <c r="BY53" s="1320"/>
      <c r="BZ53" s="1320"/>
      <c r="CA53" s="1320"/>
      <c r="CB53" s="1320"/>
      <c r="CC53" s="1320"/>
      <c r="CD53" s="1320"/>
      <c r="CE53" s="1320"/>
      <c r="CF53" s="1320">
        <v>66.7</v>
      </c>
      <c r="CG53" s="1320"/>
      <c r="CH53" s="1320"/>
      <c r="CI53" s="1320"/>
      <c r="CJ53" s="1320"/>
      <c r="CK53" s="1320"/>
      <c r="CL53" s="1320"/>
      <c r="CM53" s="1320"/>
      <c r="CN53" s="1320">
        <v>68.5</v>
      </c>
      <c r="CO53" s="1320"/>
      <c r="CP53" s="1320"/>
      <c r="CQ53" s="1320"/>
      <c r="CR53" s="1320"/>
      <c r="CS53" s="1320"/>
      <c r="CT53" s="1320"/>
      <c r="CU53" s="1320"/>
      <c r="CV53" s="1320">
        <v>69.900000000000006</v>
      </c>
      <c r="CW53" s="1320"/>
      <c r="CX53" s="1320"/>
      <c r="CY53" s="1320"/>
      <c r="CZ53" s="1320"/>
      <c r="DA53" s="1320"/>
      <c r="DB53" s="1320"/>
      <c r="DC53" s="1320"/>
    </row>
    <row r="54" spans="1:109" ht="13.5" x14ac:dyDescent="0.15">
      <c r="A54" s="404"/>
      <c r="B54" s="389"/>
      <c r="G54" s="1326"/>
      <c r="H54" s="1326"/>
      <c r="I54" s="1321"/>
      <c r="J54" s="1321"/>
      <c r="K54" s="1327"/>
      <c r="L54" s="1327"/>
      <c r="M54" s="1327"/>
      <c r="N54" s="1327"/>
      <c r="AM54" s="39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4"/>
      <c r="B55" s="389"/>
      <c r="G55" s="1321"/>
      <c r="H55" s="1321"/>
      <c r="I55" s="1321"/>
      <c r="J55" s="1321"/>
      <c r="K55" s="1327"/>
      <c r="L55" s="1327"/>
      <c r="M55" s="1327"/>
      <c r="N55" s="1327"/>
      <c r="AN55" s="1325" t="s">
        <v>596</v>
      </c>
      <c r="AO55" s="1325"/>
      <c r="AP55" s="1325"/>
      <c r="AQ55" s="1325"/>
      <c r="AR55" s="1325"/>
      <c r="AS55" s="1325"/>
      <c r="AT55" s="1325"/>
      <c r="AU55" s="1325"/>
      <c r="AV55" s="1325"/>
      <c r="AW55" s="1325"/>
      <c r="AX55" s="1325"/>
      <c r="AY55" s="1325"/>
      <c r="AZ55" s="1325"/>
      <c r="BA55" s="1325"/>
      <c r="BB55" s="1329" t="s">
        <v>595</v>
      </c>
      <c r="BC55" s="1329"/>
      <c r="BD55" s="1329"/>
      <c r="BE55" s="1329"/>
      <c r="BF55" s="1329"/>
      <c r="BG55" s="1329"/>
      <c r="BH55" s="1329"/>
      <c r="BI55" s="1329"/>
      <c r="BJ55" s="1329"/>
      <c r="BK55" s="1329"/>
      <c r="BL55" s="1329"/>
      <c r="BM55" s="1329"/>
      <c r="BN55" s="1329"/>
      <c r="BO55" s="1329"/>
      <c r="BP55" s="1320">
        <v>35.299999999999997</v>
      </c>
      <c r="BQ55" s="1320"/>
      <c r="BR55" s="1320"/>
      <c r="BS55" s="1320"/>
      <c r="BT55" s="1320"/>
      <c r="BU55" s="1320"/>
      <c r="BV55" s="1320"/>
      <c r="BW55" s="1320"/>
      <c r="BX55" s="1320">
        <v>31.9</v>
      </c>
      <c r="BY55" s="1320"/>
      <c r="BZ55" s="1320"/>
      <c r="CA55" s="1320"/>
      <c r="CB55" s="1320"/>
      <c r="CC55" s="1320"/>
      <c r="CD55" s="1320"/>
      <c r="CE55" s="1320"/>
      <c r="CF55" s="1320">
        <v>24.2</v>
      </c>
      <c r="CG55" s="1320"/>
      <c r="CH55" s="1320"/>
      <c r="CI55" s="1320"/>
      <c r="CJ55" s="1320"/>
      <c r="CK55" s="1320"/>
      <c r="CL55" s="1320"/>
      <c r="CM55" s="1320"/>
      <c r="CN55" s="1320">
        <v>22.1</v>
      </c>
      <c r="CO55" s="1320"/>
      <c r="CP55" s="1320"/>
      <c r="CQ55" s="1320"/>
      <c r="CR55" s="1320"/>
      <c r="CS55" s="1320"/>
      <c r="CT55" s="1320"/>
      <c r="CU55" s="1320"/>
      <c r="CV55" s="1320">
        <v>20.399999999999999</v>
      </c>
      <c r="CW55" s="1320"/>
      <c r="CX55" s="1320"/>
      <c r="CY55" s="1320"/>
      <c r="CZ55" s="1320"/>
      <c r="DA55" s="1320"/>
      <c r="DB55" s="1320"/>
      <c r="DC55" s="1320"/>
    </row>
    <row r="56" spans="1:109" ht="13.5" x14ac:dyDescent="0.15">
      <c r="A56" s="404"/>
      <c r="B56" s="389"/>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9"/>
      <c r="BC56" s="1329"/>
      <c r="BD56" s="1329"/>
      <c r="BE56" s="1329"/>
      <c r="BF56" s="1329"/>
      <c r="BG56" s="1329"/>
      <c r="BH56" s="1329"/>
      <c r="BI56" s="1329"/>
      <c r="BJ56" s="1329"/>
      <c r="BK56" s="1329"/>
      <c r="BL56" s="1329"/>
      <c r="BM56" s="1329"/>
      <c r="BN56" s="1329"/>
      <c r="BO56" s="1329"/>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x14ac:dyDescent="0.15">
      <c r="B57" s="410"/>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9" t="s">
        <v>602</v>
      </c>
      <c r="BC57" s="1329"/>
      <c r="BD57" s="1329"/>
      <c r="BE57" s="1329"/>
      <c r="BF57" s="1329"/>
      <c r="BG57" s="1329"/>
      <c r="BH57" s="1329"/>
      <c r="BI57" s="1329"/>
      <c r="BJ57" s="1329"/>
      <c r="BK57" s="1329"/>
      <c r="BL57" s="1329"/>
      <c r="BM57" s="1329"/>
      <c r="BN57" s="1329"/>
      <c r="BO57" s="1329"/>
      <c r="BP57" s="1320">
        <v>60.4</v>
      </c>
      <c r="BQ57" s="1320"/>
      <c r="BR57" s="1320"/>
      <c r="BS57" s="1320"/>
      <c r="BT57" s="1320"/>
      <c r="BU57" s="1320"/>
      <c r="BV57" s="1320"/>
      <c r="BW57" s="1320"/>
      <c r="BX57" s="1320">
        <v>59.4</v>
      </c>
      <c r="BY57" s="1320"/>
      <c r="BZ57" s="1320"/>
      <c r="CA57" s="1320"/>
      <c r="CB57" s="1320"/>
      <c r="CC57" s="1320"/>
      <c r="CD57" s="1320"/>
      <c r="CE57" s="1320"/>
      <c r="CF57" s="1320">
        <v>60.2</v>
      </c>
      <c r="CG57" s="1320"/>
      <c r="CH57" s="1320"/>
      <c r="CI57" s="1320"/>
      <c r="CJ57" s="1320"/>
      <c r="CK57" s="1320"/>
      <c r="CL57" s="1320"/>
      <c r="CM57" s="1320"/>
      <c r="CN57" s="1320">
        <v>61.5</v>
      </c>
      <c r="CO57" s="1320"/>
      <c r="CP57" s="1320"/>
      <c r="CQ57" s="1320"/>
      <c r="CR57" s="1320"/>
      <c r="CS57" s="1320"/>
      <c r="CT57" s="1320"/>
      <c r="CU57" s="1320"/>
      <c r="CV57" s="1320">
        <v>62.8</v>
      </c>
      <c r="CW57" s="1320"/>
      <c r="CX57" s="1320"/>
      <c r="CY57" s="1320"/>
      <c r="CZ57" s="1320"/>
      <c r="DA57" s="1320"/>
      <c r="DB57" s="1320"/>
      <c r="DC57" s="1320"/>
      <c r="DD57" s="415"/>
      <c r="DE57" s="410"/>
    </row>
    <row r="58" spans="1:109" s="404" customFormat="1" ht="13.5" x14ac:dyDescent="0.15">
      <c r="A58" s="388"/>
      <c r="B58" s="410"/>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9"/>
      <c r="BC58" s="1329"/>
      <c r="BD58" s="1329"/>
      <c r="BE58" s="1329"/>
      <c r="BF58" s="1329"/>
      <c r="BG58" s="1329"/>
      <c r="BH58" s="1329"/>
      <c r="BI58" s="1329"/>
      <c r="BJ58" s="1329"/>
      <c r="BK58" s="1329"/>
      <c r="BL58" s="1329"/>
      <c r="BM58" s="1329"/>
      <c r="BN58" s="1329"/>
      <c r="BO58" s="1329"/>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601</v>
      </c>
    </row>
    <row r="64" spans="1:109" ht="13.5" x14ac:dyDescent="0.15">
      <c r="B64" s="389"/>
      <c r="G64" s="405"/>
      <c r="I64" s="407"/>
      <c r="J64" s="407"/>
      <c r="K64" s="407"/>
      <c r="L64" s="407"/>
      <c r="M64" s="407"/>
      <c r="N64" s="406"/>
      <c r="AM64" s="405"/>
      <c r="AN64" s="405" t="s">
        <v>600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599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598</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556</v>
      </c>
      <c r="BQ72" s="1325"/>
      <c r="BR72" s="1325"/>
      <c r="BS72" s="1325"/>
      <c r="BT72" s="1325"/>
      <c r="BU72" s="1325"/>
      <c r="BV72" s="1325"/>
      <c r="BW72" s="1325"/>
      <c r="BX72" s="1325" t="s">
        <v>557</v>
      </c>
      <c r="BY72" s="1325"/>
      <c r="BZ72" s="1325"/>
      <c r="CA72" s="1325"/>
      <c r="CB72" s="1325"/>
      <c r="CC72" s="1325"/>
      <c r="CD72" s="1325"/>
      <c r="CE72" s="1325"/>
      <c r="CF72" s="1325" t="s">
        <v>558</v>
      </c>
      <c r="CG72" s="1325"/>
      <c r="CH72" s="1325"/>
      <c r="CI72" s="1325"/>
      <c r="CJ72" s="1325"/>
      <c r="CK72" s="1325"/>
      <c r="CL72" s="1325"/>
      <c r="CM72" s="1325"/>
      <c r="CN72" s="1325" t="s">
        <v>559</v>
      </c>
      <c r="CO72" s="1325"/>
      <c r="CP72" s="1325"/>
      <c r="CQ72" s="1325"/>
      <c r="CR72" s="1325"/>
      <c r="CS72" s="1325"/>
      <c r="CT72" s="1325"/>
      <c r="CU72" s="1325"/>
      <c r="CV72" s="1325" t="s">
        <v>560</v>
      </c>
      <c r="CW72" s="1325"/>
      <c r="CX72" s="1325"/>
      <c r="CY72" s="1325"/>
      <c r="CZ72" s="1325"/>
      <c r="DA72" s="1325"/>
      <c r="DB72" s="1325"/>
      <c r="DC72" s="1325"/>
    </row>
    <row r="73" spans="2:107" ht="13.5" x14ac:dyDescent="0.15">
      <c r="B73" s="389"/>
      <c r="G73" s="1326"/>
      <c r="H73" s="1326"/>
      <c r="I73" s="1326"/>
      <c r="J73" s="1326"/>
      <c r="K73" s="1331"/>
      <c r="L73" s="1331"/>
      <c r="M73" s="1331"/>
      <c r="N73" s="1331"/>
      <c r="AM73" s="396"/>
      <c r="AN73" s="1329" t="s">
        <v>597</v>
      </c>
      <c r="AO73" s="1329"/>
      <c r="AP73" s="1329"/>
      <c r="AQ73" s="1329"/>
      <c r="AR73" s="1329"/>
      <c r="AS73" s="1329"/>
      <c r="AT73" s="1329"/>
      <c r="AU73" s="1329"/>
      <c r="AV73" s="1329"/>
      <c r="AW73" s="1329"/>
      <c r="AX73" s="1329"/>
      <c r="AY73" s="1329"/>
      <c r="AZ73" s="1329"/>
      <c r="BA73" s="1329"/>
      <c r="BB73" s="1329" t="s">
        <v>595</v>
      </c>
      <c r="BC73" s="1329"/>
      <c r="BD73" s="1329"/>
      <c r="BE73" s="1329"/>
      <c r="BF73" s="1329"/>
      <c r="BG73" s="1329"/>
      <c r="BH73" s="1329"/>
      <c r="BI73" s="1329"/>
      <c r="BJ73" s="1329"/>
      <c r="BK73" s="1329"/>
      <c r="BL73" s="1329"/>
      <c r="BM73" s="1329"/>
      <c r="BN73" s="1329"/>
      <c r="BO73" s="1329"/>
      <c r="BP73" s="1320">
        <v>67.8</v>
      </c>
      <c r="BQ73" s="1320"/>
      <c r="BR73" s="1320"/>
      <c r="BS73" s="1320"/>
      <c r="BT73" s="1320"/>
      <c r="BU73" s="1320"/>
      <c r="BV73" s="1320"/>
      <c r="BW73" s="1320"/>
      <c r="BX73" s="1320">
        <v>84.2</v>
      </c>
      <c r="BY73" s="1320"/>
      <c r="BZ73" s="1320"/>
      <c r="CA73" s="1320"/>
      <c r="CB73" s="1320"/>
      <c r="CC73" s="1320"/>
      <c r="CD73" s="1320"/>
      <c r="CE73" s="1320"/>
      <c r="CF73" s="1320">
        <v>84.8</v>
      </c>
      <c r="CG73" s="1320"/>
      <c r="CH73" s="1320"/>
      <c r="CI73" s="1320"/>
      <c r="CJ73" s="1320"/>
      <c r="CK73" s="1320"/>
      <c r="CL73" s="1320"/>
      <c r="CM73" s="1320"/>
      <c r="CN73" s="1320">
        <v>76.2</v>
      </c>
      <c r="CO73" s="1320"/>
      <c r="CP73" s="1320"/>
      <c r="CQ73" s="1320"/>
      <c r="CR73" s="1320"/>
      <c r="CS73" s="1320"/>
      <c r="CT73" s="1320"/>
      <c r="CU73" s="1320"/>
      <c r="CV73" s="1320">
        <v>59.3</v>
      </c>
      <c r="CW73" s="1320"/>
      <c r="CX73" s="1320"/>
      <c r="CY73" s="1320"/>
      <c r="CZ73" s="1320"/>
      <c r="DA73" s="1320"/>
      <c r="DB73" s="1320"/>
      <c r="DC73" s="1320"/>
    </row>
    <row r="74" spans="2:107" ht="13.5" x14ac:dyDescent="0.15">
      <c r="B74" s="389"/>
      <c r="G74" s="1326"/>
      <c r="H74" s="1326"/>
      <c r="I74" s="1326"/>
      <c r="J74" s="1326"/>
      <c r="K74" s="1331"/>
      <c r="L74" s="1331"/>
      <c r="M74" s="1331"/>
      <c r="N74" s="1331"/>
      <c r="AM74" s="39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9"/>
      <c r="G75" s="1326"/>
      <c r="H75" s="1326"/>
      <c r="I75" s="1321"/>
      <c r="J75" s="1321"/>
      <c r="K75" s="1327"/>
      <c r="L75" s="1327"/>
      <c r="M75" s="1327"/>
      <c r="N75" s="1327"/>
      <c r="AM75" s="396"/>
      <c r="AN75" s="1329"/>
      <c r="AO75" s="1329"/>
      <c r="AP75" s="1329"/>
      <c r="AQ75" s="1329"/>
      <c r="AR75" s="1329"/>
      <c r="AS75" s="1329"/>
      <c r="AT75" s="1329"/>
      <c r="AU75" s="1329"/>
      <c r="AV75" s="1329"/>
      <c r="AW75" s="1329"/>
      <c r="AX75" s="1329"/>
      <c r="AY75" s="1329"/>
      <c r="AZ75" s="1329"/>
      <c r="BA75" s="1329"/>
      <c r="BB75" s="1329" t="s">
        <v>594</v>
      </c>
      <c r="BC75" s="1329"/>
      <c r="BD75" s="1329"/>
      <c r="BE75" s="1329"/>
      <c r="BF75" s="1329"/>
      <c r="BG75" s="1329"/>
      <c r="BH75" s="1329"/>
      <c r="BI75" s="1329"/>
      <c r="BJ75" s="1329"/>
      <c r="BK75" s="1329"/>
      <c r="BL75" s="1329"/>
      <c r="BM75" s="1329"/>
      <c r="BN75" s="1329"/>
      <c r="BO75" s="1329"/>
      <c r="BP75" s="1320">
        <v>9.1</v>
      </c>
      <c r="BQ75" s="1320"/>
      <c r="BR75" s="1320"/>
      <c r="BS75" s="1320"/>
      <c r="BT75" s="1320"/>
      <c r="BU75" s="1320"/>
      <c r="BV75" s="1320"/>
      <c r="BW75" s="1320"/>
      <c r="BX75" s="1320">
        <v>8</v>
      </c>
      <c r="BY75" s="1320"/>
      <c r="BZ75" s="1320"/>
      <c r="CA75" s="1320"/>
      <c r="CB75" s="1320"/>
      <c r="CC75" s="1320"/>
      <c r="CD75" s="1320"/>
      <c r="CE75" s="1320"/>
      <c r="CF75" s="1320">
        <v>6.8</v>
      </c>
      <c r="CG75" s="1320"/>
      <c r="CH75" s="1320"/>
      <c r="CI75" s="1320"/>
      <c r="CJ75" s="1320"/>
      <c r="CK75" s="1320"/>
      <c r="CL75" s="1320"/>
      <c r="CM75" s="1320"/>
      <c r="CN75" s="1320">
        <v>7.4</v>
      </c>
      <c r="CO75" s="1320"/>
      <c r="CP75" s="1320"/>
      <c r="CQ75" s="1320"/>
      <c r="CR75" s="1320"/>
      <c r="CS75" s="1320"/>
      <c r="CT75" s="1320"/>
      <c r="CU75" s="1320"/>
      <c r="CV75" s="1320">
        <v>7.4</v>
      </c>
      <c r="CW75" s="1320"/>
      <c r="CX75" s="1320"/>
      <c r="CY75" s="1320"/>
      <c r="CZ75" s="1320"/>
      <c r="DA75" s="1320"/>
      <c r="DB75" s="1320"/>
      <c r="DC75" s="1320"/>
    </row>
    <row r="76" spans="2:107" ht="13.5" x14ac:dyDescent="0.15">
      <c r="B76" s="389"/>
      <c r="G76" s="1326"/>
      <c r="H76" s="1326"/>
      <c r="I76" s="1321"/>
      <c r="J76" s="1321"/>
      <c r="K76" s="1327"/>
      <c r="L76" s="1327"/>
      <c r="M76" s="1327"/>
      <c r="N76" s="1327"/>
      <c r="AM76" s="39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9"/>
      <c r="G77" s="1321"/>
      <c r="H77" s="1321"/>
      <c r="I77" s="1321"/>
      <c r="J77" s="1321"/>
      <c r="K77" s="1331"/>
      <c r="L77" s="1331"/>
      <c r="M77" s="1331"/>
      <c r="N77" s="1331"/>
      <c r="AN77" s="1325" t="s">
        <v>596</v>
      </c>
      <c r="AO77" s="1325"/>
      <c r="AP77" s="1325"/>
      <c r="AQ77" s="1325"/>
      <c r="AR77" s="1325"/>
      <c r="AS77" s="1325"/>
      <c r="AT77" s="1325"/>
      <c r="AU77" s="1325"/>
      <c r="AV77" s="1325"/>
      <c r="AW77" s="1325"/>
      <c r="AX77" s="1325"/>
      <c r="AY77" s="1325"/>
      <c r="AZ77" s="1325"/>
      <c r="BA77" s="1325"/>
      <c r="BB77" s="1329" t="s">
        <v>595</v>
      </c>
      <c r="BC77" s="1329"/>
      <c r="BD77" s="1329"/>
      <c r="BE77" s="1329"/>
      <c r="BF77" s="1329"/>
      <c r="BG77" s="1329"/>
      <c r="BH77" s="1329"/>
      <c r="BI77" s="1329"/>
      <c r="BJ77" s="1329"/>
      <c r="BK77" s="1329"/>
      <c r="BL77" s="1329"/>
      <c r="BM77" s="1329"/>
      <c r="BN77" s="1329"/>
      <c r="BO77" s="1329"/>
      <c r="BP77" s="1320">
        <v>35.299999999999997</v>
      </c>
      <c r="BQ77" s="1320"/>
      <c r="BR77" s="1320"/>
      <c r="BS77" s="1320"/>
      <c r="BT77" s="1320"/>
      <c r="BU77" s="1320"/>
      <c r="BV77" s="1320"/>
      <c r="BW77" s="1320"/>
      <c r="BX77" s="1320">
        <v>31.9</v>
      </c>
      <c r="BY77" s="1320"/>
      <c r="BZ77" s="1320"/>
      <c r="CA77" s="1320"/>
      <c r="CB77" s="1320"/>
      <c r="CC77" s="1320"/>
      <c r="CD77" s="1320"/>
      <c r="CE77" s="1320"/>
      <c r="CF77" s="1320">
        <v>24.2</v>
      </c>
      <c r="CG77" s="1320"/>
      <c r="CH77" s="1320"/>
      <c r="CI77" s="1320"/>
      <c r="CJ77" s="1320"/>
      <c r="CK77" s="1320"/>
      <c r="CL77" s="1320"/>
      <c r="CM77" s="1320"/>
      <c r="CN77" s="1320">
        <v>22.1</v>
      </c>
      <c r="CO77" s="1320"/>
      <c r="CP77" s="1320"/>
      <c r="CQ77" s="1320"/>
      <c r="CR77" s="1320"/>
      <c r="CS77" s="1320"/>
      <c r="CT77" s="1320"/>
      <c r="CU77" s="1320"/>
      <c r="CV77" s="1320">
        <v>20.399999999999999</v>
      </c>
      <c r="CW77" s="1320"/>
      <c r="CX77" s="1320"/>
      <c r="CY77" s="1320"/>
      <c r="CZ77" s="1320"/>
      <c r="DA77" s="1320"/>
      <c r="DB77" s="1320"/>
      <c r="DC77" s="1320"/>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9"/>
      <c r="BC78" s="1329"/>
      <c r="BD78" s="1329"/>
      <c r="BE78" s="1329"/>
      <c r="BF78" s="1329"/>
      <c r="BG78" s="1329"/>
      <c r="BH78" s="1329"/>
      <c r="BI78" s="1329"/>
      <c r="BJ78" s="1329"/>
      <c r="BK78" s="1329"/>
      <c r="BL78" s="1329"/>
      <c r="BM78" s="1329"/>
      <c r="BN78" s="1329"/>
      <c r="BO78" s="1329"/>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9"/>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9" t="s">
        <v>594</v>
      </c>
      <c r="BC79" s="1329"/>
      <c r="BD79" s="1329"/>
      <c r="BE79" s="1329"/>
      <c r="BF79" s="1329"/>
      <c r="BG79" s="1329"/>
      <c r="BH79" s="1329"/>
      <c r="BI79" s="1329"/>
      <c r="BJ79" s="1329"/>
      <c r="BK79" s="1329"/>
      <c r="BL79" s="1329"/>
      <c r="BM79" s="1329"/>
      <c r="BN79" s="1329"/>
      <c r="BO79" s="1329"/>
      <c r="BP79" s="1320">
        <v>6.9</v>
      </c>
      <c r="BQ79" s="1320"/>
      <c r="BR79" s="1320"/>
      <c r="BS79" s="1320"/>
      <c r="BT79" s="1320"/>
      <c r="BU79" s="1320"/>
      <c r="BV79" s="1320"/>
      <c r="BW79" s="1320"/>
      <c r="BX79" s="1320">
        <v>6.6</v>
      </c>
      <c r="BY79" s="1320"/>
      <c r="BZ79" s="1320"/>
      <c r="CA79" s="1320"/>
      <c r="CB79" s="1320"/>
      <c r="CC79" s="1320"/>
      <c r="CD79" s="1320"/>
      <c r="CE79" s="1320"/>
      <c r="CF79" s="1320">
        <v>6.4</v>
      </c>
      <c r="CG79" s="1320"/>
      <c r="CH79" s="1320"/>
      <c r="CI79" s="1320"/>
      <c r="CJ79" s="1320"/>
      <c r="CK79" s="1320"/>
      <c r="CL79" s="1320"/>
      <c r="CM79" s="1320"/>
      <c r="CN79" s="1320">
        <v>6.3</v>
      </c>
      <c r="CO79" s="1320"/>
      <c r="CP79" s="1320"/>
      <c r="CQ79" s="1320"/>
      <c r="CR79" s="1320"/>
      <c r="CS79" s="1320"/>
      <c r="CT79" s="1320"/>
      <c r="CU79" s="1320"/>
      <c r="CV79" s="1320">
        <v>6.2</v>
      </c>
      <c r="CW79" s="1320"/>
      <c r="CX79" s="1320"/>
      <c r="CY79" s="1320"/>
      <c r="CZ79" s="1320"/>
      <c r="DA79" s="1320"/>
      <c r="DB79" s="1320"/>
      <c r="DC79" s="1320"/>
    </row>
    <row r="80" spans="2:107" ht="13.5" x14ac:dyDescent="0.15">
      <c r="B80" s="389"/>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9"/>
      <c r="BC80" s="1329"/>
      <c r="BD80" s="1329"/>
      <c r="BE80" s="1329"/>
      <c r="BF80" s="1329"/>
      <c r="BG80" s="1329"/>
      <c r="BH80" s="1329"/>
      <c r="BI80" s="1329"/>
      <c r="BJ80" s="1329"/>
      <c r="BK80" s="1329"/>
      <c r="BL80" s="1329"/>
      <c r="BM80" s="1329"/>
      <c r="BN80" s="1329"/>
      <c r="BO80" s="1329"/>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Ymd2HOrEIkb3XBz+wAyu4rLui5+5GozShXOV3I1mUUw3jIyUCrPS/feX7uaU5QUBdQYlTGC2dzALEGJVnyJCQ==" saltValue="euhR9CwdFR2m2yK2IwMZdQ=="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jypcXoxjEgL+e/xDi0LXbQ1GXIbytrhefnLrOBDPSCKINGYjutbNOuqi6HTq/tQoaYJFFrmMvivLITcIJYiT8A==" saltValue="zeTKXcUt5D7HKM+TVr68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9dKfehFLS/58HfKFUJG4NTcS01logPE8RB/9PIxkwa0I2oIzlN+IwP1kQ4jC3kCu1eyPoyu7qfZPEGRYzIJbxg==" saltValue="x9NE6Wc4rLZf4iXh0Kab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32042</v>
      </c>
      <c r="E3" s="162"/>
      <c r="F3" s="163">
        <v>44504</v>
      </c>
      <c r="G3" s="164"/>
      <c r="H3" s="165"/>
    </row>
    <row r="4" spans="1:8" x14ac:dyDescent="0.15">
      <c r="A4" s="166"/>
      <c r="B4" s="167"/>
      <c r="C4" s="168"/>
      <c r="D4" s="169">
        <v>15223</v>
      </c>
      <c r="E4" s="170"/>
      <c r="F4" s="171">
        <v>25876</v>
      </c>
      <c r="G4" s="172"/>
      <c r="H4" s="173"/>
    </row>
    <row r="5" spans="1:8" x14ac:dyDescent="0.15">
      <c r="A5" s="154" t="s">
        <v>548</v>
      </c>
      <c r="B5" s="159"/>
      <c r="C5" s="160"/>
      <c r="D5" s="161">
        <v>34296</v>
      </c>
      <c r="E5" s="162"/>
      <c r="F5" s="163">
        <v>47820</v>
      </c>
      <c r="G5" s="164"/>
      <c r="H5" s="165"/>
    </row>
    <row r="6" spans="1:8" x14ac:dyDescent="0.15">
      <c r="A6" s="166"/>
      <c r="B6" s="167"/>
      <c r="C6" s="168"/>
      <c r="D6" s="169">
        <v>13753</v>
      </c>
      <c r="E6" s="170"/>
      <c r="F6" s="171">
        <v>25855</v>
      </c>
      <c r="G6" s="172"/>
      <c r="H6" s="173"/>
    </row>
    <row r="7" spans="1:8" x14ac:dyDescent="0.15">
      <c r="A7" s="154" t="s">
        <v>549</v>
      </c>
      <c r="B7" s="159"/>
      <c r="C7" s="160"/>
      <c r="D7" s="161">
        <v>20094</v>
      </c>
      <c r="E7" s="162"/>
      <c r="F7" s="163">
        <v>41934</v>
      </c>
      <c r="G7" s="164"/>
      <c r="H7" s="165"/>
    </row>
    <row r="8" spans="1:8" x14ac:dyDescent="0.15">
      <c r="A8" s="166"/>
      <c r="B8" s="167"/>
      <c r="C8" s="168"/>
      <c r="D8" s="169">
        <v>18550</v>
      </c>
      <c r="E8" s="170"/>
      <c r="F8" s="171">
        <v>23352</v>
      </c>
      <c r="G8" s="172"/>
      <c r="H8" s="173"/>
    </row>
    <row r="9" spans="1:8" x14ac:dyDescent="0.15">
      <c r="A9" s="154" t="s">
        <v>550</v>
      </c>
      <c r="B9" s="159"/>
      <c r="C9" s="160"/>
      <c r="D9" s="161">
        <v>10309</v>
      </c>
      <c r="E9" s="162"/>
      <c r="F9" s="163">
        <v>45588</v>
      </c>
      <c r="G9" s="164"/>
      <c r="H9" s="165"/>
    </row>
    <row r="10" spans="1:8" x14ac:dyDescent="0.15">
      <c r="A10" s="166"/>
      <c r="B10" s="167"/>
      <c r="C10" s="168"/>
      <c r="D10" s="169">
        <v>5014</v>
      </c>
      <c r="E10" s="170"/>
      <c r="F10" s="171">
        <v>24150</v>
      </c>
      <c r="G10" s="172"/>
      <c r="H10" s="173"/>
    </row>
    <row r="11" spans="1:8" x14ac:dyDescent="0.15">
      <c r="A11" s="154" t="s">
        <v>551</v>
      </c>
      <c r="B11" s="159"/>
      <c r="C11" s="160"/>
      <c r="D11" s="161">
        <v>10816</v>
      </c>
      <c r="E11" s="162"/>
      <c r="F11" s="163">
        <v>45483</v>
      </c>
      <c r="G11" s="164"/>
      <c r="H11" s="165"/>
    </row>
    <row r="12" spans="1:8" x14ac:dyDescent="0.15">
      <c r="A12" s="166"/>
      <c r="B12" s="167"/>
      <c r="C12" s="174"/>
      <c r="D12" s="169">
        <v>7505</v>
      </c>
      <c r="E12" s="170"/>
      <c r="F12" s="171">
        <v>24241</v>
      </c>
      <c r="G12" s="172"/>
      <c r="H12" s="173"/>
    </row>
    <row r="13" spans="1:8" x14ac:dyDescent="0.15">
      <c r="A13" s="154"/>
      <c r="B13" s="159"/>
      <c r="C13" s="175"/>
      <c r="D13" s="176">
        <v>21511</v>
      </c>
      <c r="E13" s="177"/>
      <c r="F13" s="178">
        <v>45066</v>
      </c>
      <c r="G13" s="179"/>
      <c r="H13" s="165"/>
    </row>
    <row r="14" spans="1:8" x14ac:dyDescent="0.15">
      <c r="A14" s="166"/>
      <c r="B14" s="167"/>
      <c r="C14" s="168"/>
      <c r="D14" s="169">
        <v>12009</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2.61</v>
      </c>
      <c r="C19" s="180">
        <f>ROUND(VALUE(SUBSTITUTE(実質収支比率等に係る経年分析!G$48,"▲","-")),2)</f>
        <v>2.46</v>
      </c>
      <c r="D19" s="180">
        <f>ROUND(VALUE(SUBSTITUTE(実質収支比率等に係る経年分析!H$48,"▲","-")),2)</f>
        <v>2.41</v>
      </c>
      <c r="E19" s="180">
        <f>ROUND(VALUE(SUBSTITUTE(実質収支比率等に係る経年分析!I$48,"▲","-")),2)</f>
        <v>2.4300000000000002</v>
      </c>
      <c r="F19" s="180">
        <f>ROUND(VALUE(SUBSTITUTE(実質収支比率等に係る経年分析!J$48,"▲","-")),2)</f>
        <v>3.3</v>
      </c>
    </row>
    <row r="20" spans="1:11" x14ac:dyDescent="0.15">
      <c r="A20" s="180" t="s">
        <v>55</v>
      </c>
      <c r="B20" s="180">
        <f>ROUND(VALUE(SUBSTITUTE(実質収支比率等に係る経年分析!F$47,"▲","-")),2)</f>
        <v>13.04</v>
      </c>
      <c r="C20" s="180">
        <f>ROUND(VALUE(SUBSTITUTE(実質収支比率等に係る経年分析!G$47,"▲","-")),2)</f>
        <v>8.91</v>
      </c>
      <c r="D20" s="180">
        <f>ROUND(VALUE(SUBSTITUTE(実質収支比率等に係る経年分析!H$47,"▲","-")),2)</f>
        <v>8.4</v>
      </c>
      <c r="E20" s="180">
        <f>ROUND(VALUE(SUBSTITUTE(実質収支比率等に係る経年分析!I$47,"▲","-")),2)</f>
        <v>6.52</v>
      </c>
      <c r="F20" s="180">
        <f>ROUND(VALUE(SUBSTITUTE(実質収支比率等に係る経年分析!J$47,"▲","-")),2)</f>
        <v>6.33</v>
      </c>
    </row>
    <row r="21" spans="1:11" x14ac:dyDescent="0.15">
      <c r="A21" s="180" t="s">
        <v>56</v>
      </c>
      <c r="B21" s="180">
        <f>IF(ISNUMBER(VALUE(SUBSTITUTE(実質収支比率等に係る経年分析!F$49,"▲","-"))),ROUND(VALUE(SUBSTITUTE(実質収支比率等に係る経年分析!F$49,"▲","-")),2),NA())</f>
        <v>-2.77</v>
      </c>
      <c r="C21" s="180">
        <f>IF(ISNUMBER(VALUE(SUBSTITUTE(実質収支比率等に係る経年分析!G$49,"▲","-"))),ROUND(VALUE(SUBSTITUTE(実質収支比率等に係る経年分析!G$49,"▲","-")),2),NA())</f>
        <v>-4.0999999999999996</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-1.84</v>
      </c>
      <c r="F21" s="180">
        <f>IF(ISNUMBER(VALUE(SUBSTITUTE(実質収支比率等に係る経年分析!J$49,"▲","-"))),ROUND(VALUE(SUBSTITUTE(実質収支比率等に係る経年分析!J$49,"▲","-")),2),NA())</f>
        <v>0.89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5.07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2.65</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2.4500000000000002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2.4300000000000002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1727</v>
      </c>
      <c r="E42" s="182"/>
      <c r="F42" s="182"/>
      <c r="G42" s="182">
        <f>'実質公債費比率（分子）の構造'!L$52</f>
        <v>1769</v>
      </c>
      <c r="H42" s="182"/>
      <c r="I42" s="182"/>
      <c r="J42" s="182">
        <f>'実質公債費比率（分子）の構造'!M$52</f>
        <v>1741</v>
      </c>
      <c r="K42" s="182"/>
      <c r="L42" s="182"/>
      <c r="M42" s="182">
        <f>'実質公債費比率（分子）の構造'!N$52</f>
        <v>1680</v>
      </c>
      <c r="N42" s="182"/>
      <c r="O42" s="182"/>
      <c r="P42" s="182">
        <f>'実質公債費比率（分子）の構造'!O$52</f>
        <v>1599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160</v>
      </c>
      <c r="C45" s="182"/>
      <c r="D45" s="182"/>
      <c r="E45" s="182">
        <f>'実質公債費比率（分子）の構造'!L$49</f>
        <v>183</v>
      </c>
      <c r="F45" s="182"/>
      <c r="G45" s="182"/>
      <c r="H45" s="182">
        <f>'実質公債費比率（分子）の構造'!M$49</f>
        <v>201</v>
      </c>
      <c r="I45" s="182"/>
      <c r="J45" s="182"/>
      <c r="K45" s="182">
        <f>'実質公債費比率（分子）の構造'!N$49</f>
        <v>200</v>
      </c>
      <c r="L45" s="182"/>
      <c r="M45" s="182"/>
      <c r="N45" s="182">
        <f>'実質公債費比率（分子）の構造'!O$49</f>
        <v>192</v>
      </c>
      <c r="O45" s="182"/>
      <c r="P45" s="182"/>
    </row>
    <row r="46" spans="1:16" x14ac:dyDescent="0.15">
      <c r="A46" s="182" t="s">
        <v>67</v>
      </c>
      <c r="B46" s="182">
        <f>'実質公債費比率（分子）の構造'!K$48</f>
        <v>659</v>
      </c>
      <c r="C46" s="182"/>
      <c r="D46" s="182"/>
      <c r="E46" s="182">
        <f>'実質公債費比率（分子）の構造'!L$48</f>
        <v>680</v>
      </c>
      <c r="F46" s="182"/>
      <c r="G46" s="182"/>
      <c r="H46" s="182">
        <f>'実質公債費比率（分子）の構造'!M$48</f>
        <v>476</v>
      </c>
      <c r="I46" s="182"/>
      <c r="J46" s="182"/>
      <c r="K46" s="182">
        <f>'実質公債費比率（分子）の構造'!N$48</f>
        <v>470</v>
      </c>
      <c r="L46" s="182"/>
      <c r="M46" s="182"/>
      <c r="N46" s="182">
        <f>'実質公債費比率（分子）の構造'!O$48</f>
        <v>446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1568</v>
      </c>
      <c r="C49" s="182"/>
      <c r="D49" s="182"/>
      <c r="E49" s="182">
        <f>'実質公債費比率（分子）の構造'!L$45</f>
        <v>1599</v>
      </c>
      <c r="F49" s="182"/>
      <c r="G49" s="182"/>
      <c r="H49" s="182">
        <f>'実質公債費比率（分子）の構造'!M$45</f>
        <v>1673</v>
      </c>
      <c r="I49" s="182"/>
      <c r="J49" s="182"/>
      <c r="K49" s="182">
        <f>'実質公債費比率（分子）の構造'!N$45</f>
        <v>1860</v>
      </c>
      <c r="L49" s="182"/>
      <c r="M49" s="182"/>
      <c r="N49" s="182">
        <f>'実質公債費比率（分子）の構造'!O$45</f>
        <v>1670</v>
      </c>
      <c r="O49" s="182"/>
      <c r="P49" s="182"/>
    </row>
    <row r="50" spans="1:16" x14ac:dyDescent="0.15">
      <c r="A50" s="182" t="s">
        <v>71</v>
      </c>
      <c r="B50" s="182" t="e">
        <f>NA()</f>
        <v>#N/A</v>
      </c>
      <c r="C50" s="182">
        <f>IF(ISNUMBER('実質公債費比率（分子）の構造'!K$53),'実質公債費比率（分子）の構造'!K$53,NA())</f>
        <v>660</v>
      </c>
      <c r="D50" s="182" t="e">
        <f>NA()</f>
        <v>#N/A</v>
      </c>
      <c r="E50" s="182" t="e">
        <f>NA()</f>
        <v>#N/A</v>
      </c>
      <c r="F50" s="182">
        <f>IF(ISNUMBER('実質公債費比率（分子）の構造'!L$53),'実質公債費比率（分子）の構造'!L$53,NA())</f>
        <v>693</v>
      </c>
      <c r="G50" s="182" t="e">
        <f>NA()</f>
        <v>#N/A</v>
      </c>
      <c r="H50" s="182" t="e">
        <f>NA()</f>
        <v>#N/A</v>
      </c>
      <c r="I50" s="182">
        <f>IF(ISNUMBER('実質公債費比率（分子）の構造'!M$53),'実質公債費比率（分子）の構造'!M$53,NA())</f>
        <v>609</v>
      </c>
      <c r="J50" s="182" t="e">
        <f>NA()</f>
        <v>#N/A</v>
      </c>
      <c r="K50" s="182" t="e">
        <f>NA()</f>
        <v>#N/A</v>
      </c>
      <c r="L50" s="182">
        <f>IF(ISNUMBER('実質公債費比率（分子）の構造'!N$53),'実質公債費比率（分子）の構造'!N$53,NA())</f>
        <v>850</v>
      </c>
      <c r="M50" s="182" t="e">
        <f>NA()</f>
        <v>#N/A</v>
      </c>
      <c r="N50" s="182" t="e">
        <f>NA()</f>
        <v>#N/A</v>
      </c>
      <c r="O50" s="182">
        <f>IF(ISNUMBER('実質公債費比率（分子）の構造'!O$53),'実質公債費比率（分子）の構造'!O$53,NA())</f>
        <v>709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16276</v>
      </c>
      <c r="E56" s="181"/>
      <c r="F56" s="181"/>
      <c r="G56" s="181">
        <f>'将来負担比率（分子）の構造'!J$52</f>
        <v>15899</v>
      </c>
      <c r="H56" s="181"/>
      <c r="I56" s="181"/>
      <c r="J56" s="181">
        <f>'将来負担比率（分子）の構造'!K$52</f>
        <v>15416</v>
      </c>
      <c r="K56" s="181"/>
      <c r="L56" s="181"/>
      <c r="M56" s="181">
        <f>'将来負担比率（分子）の構造'!L$52</f>
        <v>14849</v>
      </c>
      <c r="N56" s="181"/>
      <c r="O56" s="181"/>
      <c r="P56" s="181">
        <f>'将来負担比率（分子）の構造'!M$52</f>
        <v>14304</v>
      </c>
    </row>
    <row r="57" spans="1:16" x14ac:dyDescent="0.15">
      <c r="A57" s="181" t="s">
        <v>42</v>
      </c>
      <c r="B57" s="181"/>
      <c r="C57" s="181"/>
      <c r="D57" s="181">
        <f>'将来負担比率（分子）の構造'!I$51</f>
        <v>4642</v>
      </c>
      <c r="E57" s="181"/>
      <c r="F57" s="181"/>
      <c r="G57" s="181">
        <f>'将来負担比率（分子）の構造'!J$51</f>
        <v>4269</v>
      </c>
      <c r="H57" s="181"/>
      <c r="I57" s="181"/>
      <c r="J57" s="181">
        <f>'将来負担比率（分子）の構造'!K$51</f>
        <v>3778</v>
      </c>
      <c r="K57" s="181"/>
      <c r="L57" s="181"/>
      <c r="M57" s="181">
        <f>'将来負担比率（分子）の構造'!L$51</f>
        <v>3137</v>
      </c>
      <c r="N57" s="181"/>
      <c r="O57" s="181"/>
      <c r="P57" s="181">
        <f>'将来負担比率（分子）の構造'!M$51</f>
        <v>2675</v>
      </c>
    </row>
    <row r="58" spans="1:16" x14ac:dyDescent="0.15">
      <c r="A58" s="181" t="s">
        <v>41</v>
      </c>
      <c r="B58" s="181"/>
      <c r="C58" s="181"/>
      <c r="D58" s="181">
        <f>'将来負担比率（分子）の構造'!I$50</f>
        <v>3017</v>
      </c>
      <c r="E58" s="181"/>
      <c r="F58" s="181"/>
      <c r="G58" s="181">
        <f>'将来負担比率（分子）の構造'!J$50</f>
        <v>2239</v>
      </c>
      <c r="H58" s="181"/>
      <c r="I58" s="181"/>
      <c r="J58" s="181">
        <f>'将来負担比率（分子）の構造'!K$50</f>
        <v>2445</v>
      </c>
      <c r="K58" s="181"/>
      <c r="L58" s="181"/>
      <c r="M58" s="181">
        <f>'将来負担比率（分子）の構造'!L$50</f>
        <v>2525</v>
      </c>
      <c r="N58" s="181"/>
      <c r="O58" s="181"/>
      <c r="P58" s="181">
        <f>'将来負担比率（分子）の構造'!M$50</f>
        <v>3285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3462</v>
      </c>
      <c r="C62" s="181"/>
      <c r="D62" s="181"/>
      <c r="E62" s="181">
        <f>'将来負担比率（分子）の構造'!J$45</f>
        <v>3404</v>
      </c>
      <c r="F62" s="181"/>
      <c r="G62" s="181"/>
      <c r="H62" s="181">
        <f>'将来負担比率（分子）の構造'!K$45</f>
        <v>3255</v>
      </c>
      <c r="I62" s="181"/>
      <c r="J62" s="181"/>
      <c r="K62" s="181">
        <f>'将来負担比率（分子）の構造'!L$45</f>
        <v>3297</v>
      </c>
      <c r="L62" s="181"/>
      <c r="M62" s="181"/>
      <c r="N62" s="181">
        <f>'将来負担比率（分子）の構造'!M$45</f>
        <v>3290</v>
      </c>
      <c r="O62" s="181"/>
      <c r="P62" s="181"/>
    </row>
    <row r="63" spans="1:16" x14ac:dyDescent="0.15">
      <c r="A63" s="181" t="s">
        <v>34</v>
      </c>
      <c r="B63" s="181">
        <f>'将来負担比率（分子）の構造'!I$44</f>
        <v>1302</v>
      </c>
      <c r="C63" s="181"/>
      <c r="D63" s="181"/>
      <c r="E63" s="181">
        <f>'将来負担比率（分子）の構造'!J$44</f>
        <v>1333</v>
      </c>
      <c r="F63" s="181"/>
      <c r="G63" s="181"/>
      <c r="H63" s="181">
        <f>'将来負担比率（分子）の構造'!K$44</f>
        <v>1206</v>
      </c>
      <c r="I63" s="181"/>
      <c r="J63" s="181"/>
      <c r="K63" s="181">
        <f>'将来負担比率（分子）の構造'!L$44</f>
        <v>1043</v>
      </c>
      <c r="L63" s="181"/>
      <c r="M63" s="181"/>
      <c r="N63" s="181">
        <f>'将来負担比率（分子）の構造'!M$44</f>
        <v>903</v>
      </c>
      <c r="O63" s="181"/>
      <c r="P63" s="181"/>
    </row>
    <row r="64" spans="1:16" x14ac:dyDescent="0.15">
      <c r="A64" s="181" t="s">
        <v>33</v>
      </c>
      <c r="B64" s="181">
        <f>'将来負担比率（分子）の構造'!I$43</f>
        <v>8462</v>
      </c>
      <c r="C64" s="181"/>
      <c r="D64" s="181"/>
      <c r="E64" s="181">
        <f>'将来負担比率（分子）の構造'!J$43</f>
        <v>8170</v>
      </c>
      <c r="F64" s="181"/>
      <c r="G64" s="181"/>
      <c r="H64" s="181">
        <f>'将来負担比率（分子）の構造'!K$43</f>
        <v>7670</v>
      </c>
      <c r="I64" s="181"/>
      <c r="J64" s="181"/>
      <c r="K64" s="181">
        <f>'将来負担比率（分子）の構造'!L$43</f>
        <v>6617</v>
      </c>
      <c r="L64" s="181"/>
      <c r="M64" s="181"/>
      <c r="N64" s="181">
        <f>'将来負担比率（分子）の構造'!M$43</f>
        <v>5617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17127</v>
      </c>
      <c r="C66" s="181"/>
      <c r="D66" s="181"/>
      <c r="E66" s="181">
        <f>'将来負担比率（分子）の構造'!J$41</f>
        <v>17511</v>
      </c>
      <c r="F66" s="181"/>
      <c r="G66" s="181"/>
      <c r="H66" s="181">
        <f>'将来負担比率（分子）の構造'!K$41</f>
        <v>17665</v>
      </c>
      <c r="I66" s="181"/>
      <c r="J66" s="181"/>
      <c r="K66" s="181">
        <f>'将来負担比率（分子）の構造'!L$41</f>
        <v>16884</v>
      </c>
      <c r="L66" s="181"/>
      <c r="M66" s="181"/>
      <c r="N66" s="181">
        <f>'将来負担比率（分子）の構造'!M$41</f>
        <v>16357</v>
      </c>
      <c r="O66" s="181"/>
      <c r="P66" s="181"/>
    </row>
    <row r="67" spans="1:16" x14ac:dyDescent="0.15">
      <c r="A67" s="181" t="s">
        <v>75</v>
      </c>
      <c r="B67" s="181" t="e">
        <f>NA()</f>
        <v>#N/A</v>
      </c>
      <c r="C67" s="181">
        <f>IF(ISNUMBER('将来負担比率（分子）の構造'!I$53), IF('将来負担比率（分子）の構造'!I$53 &lt; 0, 0, '将来負担比率（分子）の構造'!I$53), NA())</f>
        <v>6419</v>
      </c>
      <c r="D67" s="181" t="e">
        <f>NA()</f>
        <v>#N/A</v>
      </c>
      <c r="E67" s="181" t="e">
        <f>NA()</f>
        <v>#N/A</v>
      </c>
      <c r="F67" s="181">
        <f>IF(ISNUMBER('将来負担比率（分子）の構造'!J$53), IF('将来負担比率（分子）の構造'!J$53 &lt; 0, 0, '将来負担比率（分子）の構造'!J$53), NA())</f>
        <v>8010</v>
      </c>
      <c r="G67" s="181" t="e">
        <f>NA()</f>
        <v>#N/A</v>
      </c>
      <c r="H67" s="181" t="e">
        <f>NA()</f>
        <v>#N/A</v>
      </c>
      <c r="I67" s="181">
        <f>IF(ISNUMBER('将来負担比率（分子）の構造'!K$53), IF('将来負担比率（分子）の構造'!K$53 &lt; 0, 0, '将来負担比率（分子）の構造'!K$53), NA())</f>
        <v>8156</v>
      </c>
      <c r="J67" s="181" t="e">
        <f>NA()</f>
        <v>#N/A</v>
      </c>
      <c r="K67" s="181" t="e">
        <f>NA()</f>
        <v>#N/A</v>
      </c>
      <c r="L67" s="181">
        <f>IF(ISNUMBER('将来負担比率（分子）の構造'!L$53), IF('将来負担比率（分子）の構造'!L$53 &lt; 0, 0, '将来負担比率（分子）の構造'!L$53), NA())</f>
        <v>7331</v>
      </c>
      <c r="M67" s="181" t="e">
        <f>NA()</f>
        <v>#N/A</v>
      </c>
      <c r="N67" s="181" t="e">
        <f>NA()</f>
        <v>#N/A</v>
      </c>
      <c r="O67" s="181">
        <f>IF(ISNUMBER('将来負担比率（分子）の構造'!M$53), IF('将来負担比率（分子）の構造'!M$53 &lt; 0, 0, '将来負担比率（分子）の構造'!M$53), NA())</f>
        <v>5902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927</v>
      </c>
      <c r="C72" s="185">
        <f>基金残高に係る経年分析!G55</f>
        <v>721</v>
      </c>
      <c r="D72" s="185">
        <f>基金残高に係る経年分析!H55</f>
        <v>716</v>
      </c>
    </row>
    <row r="73" spans="1:16" x14ac:dyDescent="0.15">
      <c r="A73" s="184" t="s">
        <v>78</v>
      </c>
      <c r="B73" s="185">
        <f>基金残高に係る経年分析!F56</f>
        <v>216</v>
      </c>
      <c r="C73" s="185">
        <f>基金残高に係る経年分析!G56</f>
        <v>216</v>
      </c>
      <c r="D73" s="185">
        <f>基金残高に係る経年分析!H56</f>
        <v>216</v>
      </c>
    </row>
    <row r="74" spans="1:16" x14ac:dyDescent="0.15">
      <c r="A74" s="184" t="s">
        <v>79</v>
      </c>
      <c r="B74" s="185">
        <f>基金残高に係る経年分析!F57</f>
        <v>864</v>
      </c>
      <c r="C74" s="185">
        <f>基金残高に係る経年分析!G57</f>
        <v>896</v>
      </c>
      <c r="D74" s="185">
        <f>基金残高に係る経年分析!H57</f>
        <v>1407</v>
      </c>
    </row>
  </sheetData>
  <sheetProtection algorithmName="SHA-512" hashValue="ubuQiULW3nksQTjUgfdHjhn2yc2u/I8vmPge9o0dkh9RY6BenKrT1baDWM/3QKm89E5+j6EulNdH4CJRYjJ80A==" saltValue="A+cH5Uj//fs6oCgP7dbM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5448212</v>
      </c>
      <c r="S5" s="675"/>
      <c r="T5" s="675"/>
      <c r="U5" s="675"/>
      <c r="V5" s="675"/>
      <c r="W5" s="675"/>
      <c r="X5" s="675"/>
      <c r="Y5" s="676"/>
      <c r="Z5" s="677">
        <v>21.7</v>
      </c>
      <c r="AA5" s="677"/>
      <c r="AB5" s="677"/>
      <c r="AC5" s="677"/>
      <c r="AD5" s="678">
        <v>5053248</v>
      </c>
      <c r="AE5" s="678"/>
      <c r="AF5" s="678"/>
      <c r="AG5" s="678"/>
      <c r="AH5" s="678"/>
      <c r="AI5" s="678"/>
      <c r="AJ5" s="678"/>
      <c r="AK5" s="678"/>
      <c r="AL5" s="679">
        <v>46.7</v>
      </c>
      <c r="AM5" s="680"/>
      <c r="AN5" s="680"/>
      <c r="AO5" s="681"/>
      <c r="AP5" s="671" t="s">
        <v>227</v>
      </c>
      <c r="AQ5" s="672"/>
      <c r="AR5" s="672"/>
      <c r="AS5" s="672"/>
      <c r="AT5" s="672"/>
      <c r="AU5" s="672"/>
      <c r="AV5" s="672"/>
      <c r="AW5" s="672"/>
      <c r="AX5" s="672"/>
      <c r="AY5" s="672"/>
      <c r="AZ5" s="672"/>
      <c r="BA5" s="672"/>
      <c r="BB5" s="672"/>
      <c r="BC5" s="672"/>
      <c r="BD5" s="672"/>
      <c r="BE5" s="672"/>
      <c r="BF5" s="673"/>
      <c r="BG5" s="685">
        <v>5053248</v>
      </c>
      <c r="BH5" s="686"/>
      <c r="BI5" s="686"/>
      <c r="BJ5" s="686"/>
      <c r="BK5" s="686"/>
      <c r="BL5" s="686"/>
      <c r="BM5" s="686"/>
      <c r="BN5" s="687"/>
      <c r="BO5" s="688">
        <v>92.8</v>
      </c>
      <c r="BP5" s="688"/>
      <c r="BQ5" s="688"/>
      <c r="BR5" s="688"/>
      <c r="BS5" s="689">
        <v>33660</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113620</v>
      </c>
      <c r="S6" s="686"/>
      <c r="T6" s="686"/>
      <c r="U6" s="686"/>
      <c r="V6" s="686"/>
      <c r="W6" s="686"/>
      <c r="X6" s="686"/>
      <c r="Y6" s="687"/>
      <c r="Z6" s="688">
        <v>0.5</v>
      </c>
      <c r="AA6" s="688"/>
      <c r="AB6" s="688"/>
      <c r="AC6" s="688"/>
      <c r="AD6" s="689">
        <v>113620</v>
      </c>
      <c r="AE6" s="689"/>
      <c r="AF6" s="689"/>
      <c r="AG6" s="689"/>
      <c r="AH6" s="689"/>
      <c r="AI6" s="689"/>
      <c r="AJ6" s="689"/>
      <c r="AK6" s="689"/>
      <c r="AL6" s="690">
        <v>1.1000000000000001</v>
      </c>
      <c r="AM6" s="691"/>
      <c r="AN6" s="691"/>
      <c r="AO6" s="692"/>
      <c r="AP6" s="682" t="s">
        <v>232</v>
      </c>
      <c r="AQ6" s="683"/>
      <c r="AR6" s="683"/>
      <c r="AS6" s="683"/>
      <c r="AT6" s="683"/>
      <c r="AU6" s="683"/>
      <c r="AV6" s="683"/>
      <c r="AW6" s="683"/>
      <c r="AX6" s="683"/>
      <c r="AY6" s="683"/>
      <c r="AZ6" s="683"/>
      <c r="BA6" s="683"/>
      <c r="BB6" s="683"/>
      <c r="BC6" s="683"/>
      <c r="BD6" s="683"/>
      <c r="BE6" s="683"/>
      <c r="BF6" s="684"/>
      <c r="BG6" s="685">
        <v>5053248</v>
      </c>
      <c r="BH6" s="686"/>
      <c r="BI6" s="686"/>
      <c r="BJ6" s="686"/>
      <c r="BK6" s="686"/>
      <c r="BL6" s="686"/>
      <c r="BM6" s="686"/>
      <c r="BN6" s="687"/>
      <c r="BO6" s="688">
        <v>92.8</v>
      </c>
      <c r="BP6" s="688"/>
      <c r="BQ6" s="688"/>
      <c r="BR6" s="688"/>
      <c r="BS6" s="689">
        <v>33660</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195819</v>
      </c>
      <c r="CS6" s="686"/>
      <c r="CT6" s="686"/>
      <c r="CU6" s="686"/>
      <c r="CV6" s="686"/>
      <c r="CW6" s="686"/>
      <c r="CX6" s="686"/>
      <c r="CY6" s="687"/>
      <c r="CZ6" s="679">
        <v>0.8</v>
      </c>
      <c r="DA6" s="680"/>
      <c r="DB6" s="680"/>
      <c r="DC6" s="699"/>
      <c r="DD6" s="694" t="s">
        <v>234</v>
      </c>
      <c r="DE6" s="686"/>
      <c r="DF6" s="686"/>
      <c r="DG6" s="686"/>
      <c r="DH6" s="686"/>
      <c r="DI6" s="686"/>
      <c r="DJ6" s="686"/>
      <c r="DK6" s="686"/>
      <c r="DL6" s="686"/>
      <c r="DM6" s="686"/>
      <c r="DN6" s="686"/>
      <c r="DO6" s="686"/>
      <c r="DP6" s="687"/>
      <c r="DQ6" s="694">
        <v>195793</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8778</v>
      </c>
      <c r="S7" s="686"/>
      <c r="T7" s="686"/>
      <c r="U7" s="686"/>
      <c r="V7" s="686"/>
      <c r="W7" s="686"/>
      <c r="X7" s="686"/>
      <c r="Y7" s="687"/>
      <c r="Z7" s="688">
        <v>0</v>
      </c>
      <c r="AA7" s="688"/>
      <c r="AB7" s="688"/>
      <c r="AC7" s="688"/>
      <c r="AD7" s="689">
        <v>8778</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2669352</v>
      </c>
      <c r="BH7" s="686"/>
      <c r="BI7" s="686"/>
      <c r="BJ7" s="686"/>
      <c r="BK7" s="686"/>
      <c r="BL7" s="686"/>
      <c r="BM7" s="686"/>
      <c r="BN7" s="687"/>
      <c r="BO7" s="688">
        <v>49</v>
      </c>
      <c r="BP7" s="688"/>
      <c r="BQ7" s="688"/>
      <c r="BR7" s="688"/>
      <c r="BS7" s="689">
        <v>33660</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8348351</v>
      </c>
      <c r="CS7" s="686"/>
      <c r="CT7" s="686"/>
      <c r="CU7" s="686"/>
      <c r="CV7" s="686"/>
      <c r="CW7" s="686"/>
      <c r="CX7" s="686"/>
      <c r="CY7" s="687"/>
      <c r="CZ7" s="688">
        <v>33.799999999999997</v>
      </c>
      <c r="DA7" s="688"/>
      <c r="DB7" s="688"/>
      <c r="DC7" s="688"/>
      <c r="DD7" s="694">
        <v>41627</v>
      </c>
      <c r="DE7" s="686"/>
      <c r="DF7" s="686"/>
      <c r="DG7" s="686"/>
      <c r="DH7" s="686"/>
      <c r="DI7" s="686"/>
      <c r="DJ7" s="686"/>
      <c r="DK7" s="686"/>
      <c r="DL7" s="686"/>
      <c r="DM7" s="686"/>
      <c r="DN7" s="686"/>
      <c r="DO7" s="686"/>
      <c r="DP7" s="687"/>
      <c r="DQ7" s="694">
        <v>2079444</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37101</v>
      </c>
      <c r="S8" s="686"/>
      <c r="T8" s="686"/>
      <c r="U8" s="686"/>
      <c r="V8" s="686"/>
      <c r="W8" s="686"/>
      <c r="X8" s="686"/>
      <c r="Y8" s="687"/>
      <c r="Z8" s="688">
        <v>0.1</v>
      </c>
      <c r="AA8" s="688"/>
      <c r="AB8" s="688"/>
      <c r="AC8" s="688"/>
      <c r="AD8" s="689">
        <v>37101</v>
      </c>
      <c r="AE8" s="689"/>
      <c r="AF8" s="689"/>
      <c r="AG8" s="689"/>
      <c r="AH8" s="689"/>
      <c r="AI8" s="689"/>
      <c r="AJ8" s="689"/>
      <c r="AK8" s="689"/>
      <c r="AL8" s="690">
        <v>0.3</v>
      </c>
      <c r="AM8" s="691"/>
      <c r="AN8" s="691"/>
      <c r="AO8" s="692"/>
      <c r="AP8" s="682" t="s">
        <v>239</v>
      </c>
      <c r="AQ8" s="683"/>
      <c r="AR8" s="683"/>
      <c r="AS8" s="683"/>
      <c r="AT8" s="683"/>
      <c r="AU8" s="683"/>
      <c r="AV8" s="683"/>
      <c r="AW8" s="683"/>
      <c r="AX8" s="683"/>
      <c r="AY8" s="683"/>
      <c r="AZ8" s="683"/>
      <c r="BA8" s="683"/>
      <c r="BB8" s="683"/>
      <c r="BC8" s="683"/>
      <c r="BD8" s="683"/>
      <c r="BE8" s="683"/>
      <c r="BF8" s="684"/>
      <c r="BG8" s="685">
        <v>89871</v>
      </c>
      <c r="BH8" s="686"/>
      <c r="BI8" s="686"/>
      <c r="BJ8" s="686"/>
      <c r="BK8" s="686"/>
      <c r="BL8" s="686"/>
      <c r="BM8" s="686"/>
      <c r="BN8" s="687"/>
      <c r="BO8" s="688">
        <v>1.6</v>
      </c>
      <c r="BP8" s="688"/>
      <c r="BQ8" s="688"/>
      <c r="BR8" s="688"/>
      <c r="BS8" s="694" t="s">
        <v>173</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8363935</v>
      </c>
      <c r="CS8" s="686"/>
      <c r="CT8" s="686"/>
      <c r="CU8" s="686"/>
      <c r="CV8" s="686"/>
      <c r="CW8" s="686"/>
      <c r="CX8" s="686"/>
      <c r="CY8" s="687"/>
      <c r="CZ8" s="688">
        <v>33.9</v>
      </c>
      <c r="DA8" s="688"/>
      <c r="DB8" s="688"/>
      <c r="DC8" s="688"/>
      <c r="DD8" s="694">
        <v>85971</v>
      </c>
      <c r="DE8" s="686"/>
      <c r="DF8" s="686"/>
      <c r="DG8" s="686"/>
      <c r="DH8" s="686"/>
      <c r="DI8" s="686"/>
      <c r="DJ8" s="686"/>
      <c r="DK8" s="686"/>
      <c r="DL8" s="686"/>
      <c r="DM8" s="686"/>
      <c r="DN8" s="686"/>
      <c r="DO8" s="686"/>
      <c r="DP8" s="687"/>
      <c r="DQ8" s="694">
        <v>4258812</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41817</v>
      </c>
      <c r="S9" s="686"/>
      <c r="T9" s="686"/>
      <c r="U9" s="686"/>
      <c r="V9" s="686"/>
      <c r="W9" s="686"/>
      <c r="X9" s="686"/>
      <c r="Y9" s="687"/>
      <c r="Z9" s="688">
        <v>0.2</v>
      </c>
      <c r="AA9" s="688"/>
      <c r="AB9" s="688"/>
      <c r="AC9" s="688"/>
      <c r="AD9" s="689">
        <v>41817</v>
      </c>
      <c r="AE9" s="689"/>
      <c r="AF9" s="689"/>
      <c r="AG9" s="689"/>
      <c r="AH9" s="689"/>
      <c r="AI9" s="689"/>
      <c r="AJ9" s="689"/>
      <c r="AK9" s="689"/>
      <c r="AL9" s="690">
        <v>0.4</v>
      </c>
      <c r="AM9" s="691"/>
      <c r="AN9" s="691"/>
      <c r="AO9" s="692"/>
      <c r="AP9" s="682" t="s">
        <v>242</v>
      </c>
      <c r="AQ9" s="683"/>
      <c r="AR9" s="683"/>
      <c r="AS9" s="683"/>
      <c r="AT9" s="683"/>
      <c r="AU9" s="683"/>
      <c r="AV9" s="683"/>
      <c r="AW9" s="683"/>
      <c r="AX9" s="683"/>
      <c r="AY9" s="683"/>
      <c r="AZ9" s="683"/>
      <c r="BA9" s="683"/>
      <c r="BB9" s="683"/>
      <c r="BC9" s="683"/>
      <c r="BD9" s="683"/>
      <c r="BE9" s="683"/>
      <c r="BF9" s="684"/>
      <c r="BG9" s="685">
        <v>2361311</v>
      </c>
      <c r="BH9" s="686"/>
      <c r="BI9" s="686"/>
      <c r="BJ9" s="686"/>
      <c r="BK9" s="686"/>
      <c r="BL9" s="686"/>
      <c r="BM9" s="686"/>
      <c r="BN9" s="687"/>
      <c r="BO9" s="688">
        <v>43.3</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1824893</v>
      </c>
      <c r="CS9" s="686"/>
      <c r="CT9" s="686"/>
      <c r="CU9" s="686"/>
      <c r="CV9" s="686"/>
      <c r="CW9" s="686"/>
      <c r="CX9" s="686"/>
      <c r="CY9" s="687"/>
      <c r="CZ9" s="688">
        <v>7.4</v>
      </c>
      <c r="DA9" s="688"/>
      <c r="DB9" s="688"/>
      <c r="DC9" s="688"/>
      <c r="DD9" s="694">
        <v>10279</v>
      </c>
      <c r="DE9" s="686"/>
      <c r="DF9" s="686"/>
      <c r="DG9" s="686"/>
      <c r="DH9" s="686"/>
      <c r="DI9" s="686"/>
      <c r="DJ9" s="686"/>
      <c r="DK9" s="686"/>
      <c r="DL9" s="686"/>
      <c r="DM9" s="686"/>
      <c r="DN9" s="686"/>
      <c r="DO9" s="686"/>
      <c r="DP9" s="687"/>
      <c r="DQ9" s="694">
        <v>1647978</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234</v>
      </c>
      <c r="AA10" s="688"/>
      <c r="AB10" s="688"/>
      <c r="AC10" s="688"/>
      <c r="AD10" s="689" t="s">
        <v>128</v>
      </c>
      <c r="AE10" s="689"/>
      <c r="AF10" s="689"/>
      <c r="AG10" s="689"/>
      <c r="AH10" s="689"/>
      <c r="AI10" s="689"/>
      <c r="AJ10" s="689"/>
      <c r="AK10" s="689"/>
      <c r="AL10" s="690" t="s">
        <v>128</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77231</v>
      </c>
      <c r="BH10" s="686"/>
      <c r="BI10" s="686"/>
      <c r="BJ10" s="686"/>
      <c r="BK10" s="686"/>
      <c r="BL10" s="686"/>
      <c r="BM10" s="686"/>
      <c r="BN10" s="687"/>
      <c r="BO10" s="688">
        <v>1.4</v>
      </c>
      <c r="BP10" s="688"/>
      <c r="BQ10" s="688"/>
      <c r="BR10" s="688"/>
      <c r="BS10" s="694" t="s">
        <v>234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38571</v>
      </c>
      <c r="CS10" s="686"/>
      <c r="CT10" s="686"/>
      <c r="CU10" s="686"/>
      <c r="CV10" s="686"/>
      <c r="CW10" s="686"/>
      <c r="CX10" s="686"/>
      <c r="CY10" s="687"/>
      <c r="CZ10" s="688">
        <v>0.2</v>
      </c>
      <c r="DA10" s="688"/>
      <c r="DB10" s="688"/>
      <c r="DC10" s="688"/>
      <c r="DD10" s="694" t="s">
        <v>173</v>
      </c>
      <c r="DE10" s="686"/>
      <c r="DF10" s="686"/>
      <c r="DG10" s="686"/>
      <c r="DH10" s="686"/>
      <c r="DI10" s="686"/>
      <c r="DJ10" s="686"/>
      <c r="DK10" s="686"/>
      <c r="DL10" s="686"/>
      <c r="DM10" s="686"/>
      <c r="DN10" s="686"/>
      <c r="DO10" s="686"/>
      <c r="DP10" s="687"/>
      <c r="DQ10" s="694">
        <v>38429</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1015135</v>
      </c>
      <c r="S11" s="686"/>
      <c r="T11" s="686"/>
      <c r="U11" s="686"/>
      <c r="V11" s="686"/>
      <c r="W11" s="686"/>
      <c r="X11" s="686"/>
      <c r="Y11" s="687"/>
      <c r="Z11" s="690">
        <v>4</v>
      </c>
      <c r="AA11" s="691"/>
      <c r="AB11" s="691"/>
      <c r="AC11" s="703"/>
      <c r="AD11" s="694">
        <v>1015135</v>
      </c>
      <c r="AE11" s="686"/>
      <c r="AF11" s="686"/>
      <c r="AG11" s="686"/>
      <c r="AH11" s="686"/>
      <c r="AI11" s="686"/>
      <c r="AJ11" s="686"/>
      <c r="AK11" s="687"/>
      <c r="AL11" s="690">
        <v>9.4</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140939</v>
      </c>
      <c r="BH11" s="686"/>
      <c r="BI11" s="686"/>
      <c r="BJ11" s="686"/>
      <c r="BK11" s="686"/>
      <c r="BL11" s="686"/>
      <c r="BM11" s="686"/>
      <c r="BN11" s="687"/>
      <c r="BO11" s="688">
        <v>2.6</v>
      </c>
      <c r="BP11" s="688"/>
      <c r="BQ11" s="688"/>
      <c r="BR11" s="688"/>
      <c r="BS11" s="694">
        <v>33660</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95699</v>
      </c>
      <c r="CS11" s="686"/>
      <c r="CT11" s="686"/>
      <c r="CU11" s="686"/>
      <c r="CV11" s="686"/>
      <c r="CW11" s="686"/>
      <c r="CX11" s="686"/>
      <c r="CY11" s="687"/>
      <c r="CZ11" s="688">
        <v>0.4</v>
      </c>
      <c r="DA11" s="688"/>
      <c r="DB11" s="688"/>
      <c r="DC11" s="688"/>
      <c r="DD11" s="694">
        <v>14007</v>
      </c>
      <c r="DE11" s="686"/>
      <c r="DF11" s="686"/>
      <c r="DG11" s="686"/>
      <c r="DH11" s="686"/>
      <c r="DI11" s="686"/>
      <c r="DJ11" s="686"/>
      <c r="DK11" s="686"/>
      <c r="DL11" s="686"/>
      <c r="DM11" s="686"/>
      <c r="DN11" s="686"/>
      <c r="DO11" s="686"/>
      <c r="DP11" s="687"/>
      <c r="DQ11" s="694">
        <v>79341</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1658</v>
      </c>
      <c r="S12" s="686"/>
      <c r="T12" s="686"/>
      <c r="U12" s="686"/>
      <c r="V12" s="686"/>
      <c r="W12" s="686"/>
      <c r="X12" s="686"/>
      <c r="Y12" s="687"/>
      <c r="Z12" s="688">
        <v>0</v>
      </c>
      <c r="AA12" s="688"/>
      <c r="AB12" s="688"/>
      <c r="AC12" s="688"/>
      <c r="AD12" s="689">
        <v>1658</v>
      </c>
      <c r="AE12" s="689"/>
      <c r="AF12" s="689"/>
      <c r="AG12" s="689"/>
      <c r="AH12" s="689"/>
      <c r="AI12" s="689"/>
      <c r="AJ12" s="689"/>
      <c r="AK12" s="689"/>
      <c r="AL12" s="690">
        <v>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1987384</v>
      </c>
      <c r="BH12" s="686"/>
      <c r="BI12" s="686"/>
      <c r="BJ12" s="686"/>
      <c r="BK12" s="686"/>
      <c r="BL12" s="686"/>
      <c r="BM12" s="686"/>
      <c r="BN12" s="687"/>
      <c r="BO12" s="688">
        <v>36.5</v>
      </c>
      <c r="BP12" s="688"/>
      <c r="BQ12" s="688"/>
      <c r="BR12" s="688"/>
      <c r="BS12" s="694" t="s">
        <v>173</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211090</v>
      </c>
      <c r="CS12" s="686"/>
      <c r="CT12" s="686"/>
      <c r="CU12" s="686"/>
      <c r="CV12" s="686"/>
      <c r="CW12" s="686"/>
      <c r="CX12" s="686"/>
      <c r="CY12" s="687"/>
      <c r="CZ12" s="688">
        <v>0.9</v>
      </c>
      <c r="DA12" s="688"/>
      <c r="DB12" s="688"/>
      <c r="DC12" s="688"/>
      <c r="DD12" s="694" t="s">
        <v>173</v>
      </c>
      <c r="DE12" s="686"/>
      <c r="DF12" s="686"/>
      <c r="DG12" s="686"/>
      <c r="DH12" s="686"/>
      <c r="DI12" s="686"/>
      <c r="DJ12" s="686"/>
      <c r="DK12" s="686"/>
      <c r="DL12" s="686"/>
      <c r="DM12" s="686"/>
      <c r="DN12" s="686"/>
      <c r="DO12" s="686"/>
      <c r="DP12" s="687"/>
      <c r="DQ12" s="694">
        <v>176306</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254</v>
      </c>
      <c r="AA13" s="688"/>
      <c r="AB13" s="688"/>
      <c r="AC13" s="688"/>
      <c r="AD13" s="689" t="s">
        <v>173</v>
      </c>
      <c r="AE13" s="689"/>
      <c r="AF13" s="689"/>
      <c r="AG13" s="689"/>
      <c r="AH13" s="689"/>
      <c r="AI13" s="689"/>
      <c r="AJ13" s="689"/>
      <c r="AK13" s="689"/>
      <c r="AL13" s="690" t="s">
        <v>173</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1935230</v>
      </c>
      <c r="BH13" s="686"/>
      <c r="BI13" s="686"/>
      <c r="BJ13" s="686"/>
      <c r="BK13" s="686"/>
      <c r="BL13" s="686"/>
      <c r="BM13" s="686"/>
      <c r="BN13" s="687"/>
      <c r="BO13" s="688">
        <v>35.5</v>
      </c>
      <c r="BP13" s="688"/>
      <c r="BQ13" s="688"/>
      <c r="BR13" s="688"/>
      <c r="BS13" s="694" t="s">
        <v>128</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1071015</v>
      </c>
      <c r="CS13" s="686"/>
      <c r="CT13" s="686"/>
      <c r="CU13" s="686"/>
      <c r="CV13" s="686"/>
      <c r="CW13" s="686"/>
      <c r="CX13" s="686"/>
      <c r="CY13" s="687"/>
      <c r="CZ13" s="688">
        <v>4.3</v>
      </c>
      <c r="DA13" s="688"/>
      <c r="DB13" s="688"/>
      <c r="DC13" s="688"/>
      <c r="DD13" s="694">
        <v>159694</v>
      </c>
      <c r="DE13" s="686"/>
      <c r="DF13" s="686"/>
      <c r="DG13" s="686"/>
      <c r="DH13" s="686"/>
      <c r="DI13" s="686"/>
      <c r="DJ13" s="686"/>
      <c r="DK13" s="686"/>
      <c r="DL13" s="686"/>
      <c r="DM13" s="686"/>
      <c r="DN13" s="686"/>
      <c r="DO13" s="686"/>
      <c r="DP13" s="687"/>
      <c r="DQ13" s="694">
        <v>870016</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3</v>
      </c>
      <c r="S14" s="686"/>
      <c r="T14" s="686"/>
      <c r="U14" s="686"/>
      <c r="V14" s="686"/>
      <c r="W14" s="686"/>
      <c r="X14" s="686"/>
      <c r="Y14" s="687"/>
      <c r="Z14" s="688">
        <v>0</v>
      </c>
      <c r="AA14" s="688"/>
      <c r="AB14" s="688"/>
      <c r="AC14" s="688"/>
      <c r="AD14" s="689">
        <v>3</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145409</v>
      </c>
      <c r="BH14" s="686"/>
      <c r="BI14" s="686"/>
      <c r="BJ14" s="686"/>
      <c r="BK14" s="686"/>
      <c r="BL14" s="686"/>
      <c r="BM14" s="686"/>
      <c r="BN14" s="687"/>
      <c r="BO14" s="688">
        <v>2.7</v>
      </c>
      <c r="BP14" s="688"/>
      <c r="BQ14" s="688"/>
      <c r="BR14" s="688"/>
      <c r="BS14" s="694" t="s">
        <v>234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757615</v>
      </c>
      <c r="CS14" s="686"/>
      <c r="CT14" s="686"/>
      <c r="CU14" s="686"/>
      <c r="CV14" s="686"/>
      <c r="CW14" s="686"/>
      <c r="CX14" s="686"/>
      <c r="CY14" s="687"/>
      <c r="CZ14" s="688">
        <v>3.1</v>
      </c>
      <c r="DA14" s="688"/>
      <c r="DB14" s="688"/>
      <c r="DC14" s="688"/>
      <c r="DD14" s="694">
        <v>19633</v>
      </c>
      <c r="DE14" s="686"/>
      <c r="DF14" s="686"/>
      <c r="DG14" s="686"/>
      <c r="DH14" s="686"/>
      <c r="DI14" s="686"/>
      <c r="DJ14" s="686"/>
      <c r="DK14" s="686"/>
      <c r="DL14" s="686"/>
      <c r="DM14" s="686"/>
      <c r="DN14" s="686"/>
      <c r="DO14" s="686"/>
      <c r="DP14" s="687"/>
      <c r="DQ14" s="694">
        <v>720588</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128</v>
      </c>
      <c r="AA15" s="688"/>
      <c r="AB15" s="688"/>
      <c r="AC15" s="688"/>
      <c r="AD15" s="689" t="s">
        <v>234</v>
      </c>
      <c r="AE15" s="689"/>
      <c r="AF15" s="689"/>
      <c r="AG15" s="689"/>
      <c r="AH15" s="689"/>
      <c r="AI15" s="689"/>
      <c r="AJ15" s="689"/>
      <c r="AK15" s="689"/>
      <c r="AL15" s="690" t="s">
        <v>234</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251103</v>
      </c>
      <c r="BH15" s="686"/>
      <c r="BI15" s="686"/>
      <c r="BJ15" s="686"/>
      <c r="BK15" s="686"/>
      <c r="BL15" s="686"/>
      <c r="BM15" s="686"/>
      <c r="BN15" s="687"/>
      <c r="BO15" s="688">
        <v>4.5999999999999996</v>
      </c>
      <c r="BP15" s="688"/>
      <c r="BQ15" s="688"/>
      <c r="BR15" s="688"/>
      <c r="BS15" s="694" t="s">
        <v>234</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2112132</v>
      </c>
      <c r="CS15" s="686"/>
      <c r="CT15" s="686"/>
      <c r="CU15" s="686"/>
      <c r="CV15" s="686"/>
      <c r="CW15" s="686"/>
      <c r="CX15" s="686"/>
      <c r="CY15" s="687"/>
      <c r="CZ15" s="688">
        <v>8.6</v>
      </c>
      <c r="DA15" s="688"/>
      <c r="DB15" s="688"/>
      <c r="DC15" s="688"/>
      <c r="DD15" s="694">
        <v>243136</v>
      </c>
      <c r="DE15" s="686"/>
      <c r="DF15" s="686"/>
      <c r="DG15" s="686"/>
      <c r="DH15" s="686"/>
      <c r="DI15" s="686"/>
      <c r="DJ15" s="686"/>
      <c r="DK15" s="686"/>
      <c r="DL15" s="686"/>
      <c r="DM15" s="686"/>
      <c r="DN15" s="686"/>
      <c r="DO15" s="686"/>
      <c r="DP15" s="687"/>
      <c r="DQ15" s="694">
        <v>1390689</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19398</v>
      </c>
      <c r="S16" s="686"/>
      <c r="T16" s="686"/>
      <c r="U16" s="686"/>
      <c r="V16" s="686"/>
      <c r="W16" s="686"/>
      <c r="X16" s="686"/>
      <c r="Y16" s="687"/>
      <c r="Z16" s="688">
        <v>0.1</v>
      </c>
      <c r="AA16" s="688"/>
      <c r="AB16" s="688"/>
      <c r="AC16" s="688"/>
      <c r="AD16" s="689">
        <v>19398</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234</v>
      </c>
      <c r="BP16" s="688"/>
      <c r="BQ16" s="688"/>
      <c r="BR16" s="688"/>
      <c r="BS16" s="694" t="s">
        <v>173</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234</v>
      </c>
      <c r="CS16" s="686"/>
      <c r="CT16" s="686"/>
      <c r="CU16" s="686"/>
      <c r="CV16" s="686"/>
      <c r="CW16" s="686"/>
      <c r="CX16" s="686"/>
      <c r="CY16" s="687"/>
      <c r="CZ16" s="688" t="s">
        <v>128</v>
      </c>
      <c r="DA16" s="688"/>
      <c r="DB16" s="688"/>
      <c r="DC16" s="688"/>
      <c r="DD16" s="694" t="s">
        <v>173</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15335</v>
      </c>
      <c r="S17" s="686"/>
      <c r="T17" s="686"/>
      <c r="U17" s="686"/>
      <c r="V17" s="686"/>
      <c r="W17" s="686"/>
      <c r="X17" s="686"/>
      <c r="Y17" s="687"/>
      <c r="Z17" s="688">
        <v>0.1</v>
      </c>
      <c r="AA17" s="688"/>
      <c r="AB17" s="688"/>
      <c r="AC17" s="688"/>
      <c r="AD17" s="689">
        <v>15335</v>
      </c>
      <c r="AE17" s="689"/>
      <c r="AF17" s="689"/>
      <c r="AG17" s="689"/>
      <c r="AH17" s="689"/>
      <c r="AI17" s="689"/>
      <c r="AJ17" s="689"/>
      <c r="AK17" s="689"/>
      <c r="AL17" s="690">
        <v>0.1</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268</v>
      </c>
      <c r="BH17" s="686"/>
      <c r="BI17" s="686"/>
      <c r="BJ17" s="686"/>
      <c r="BK17" s="686"/>
      <c r="BL17" s="686"/>
      <c r="BM17" s="686"/>
      <c r="BN17" s="687"/>
      <c r="BO17" s="688" t="s">
        <v>173</v>
      </c>
      <c r="BP17" s="688"/>
      <c r="BQ17" s="688"/>
      <c r="BR17" s="688"/>
      <c r="BS17" s="694" t="s">
        <v>234</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1670714</v>
      </c>
      <c r="CS17" s="686"/>
      <c r="CT17" s="686"/>
      <c r="CU17" s="686"/>
      <c r="CV17" s="686"/>
      <c r="CW17" s="686"/>
      <c r="CX17" s="686"/>
      <c r="CY17" s="687"/>
      <c r="CZ17" s="688">
        <v>6.8</v>
      </c>
      <c r="DA17" s="688"/>
      <c r="DB17" s="688"/>
      <c r="DC17" s="688"/>
      <c r="DD17" s="694" t="s">
        <v>254</v>
      </c>
      <c r="DE17" s="686"/>
      <c r="DF17" s="686"/>
      <c r="DG17" s="686"/>
      <c r="DH17" s="686"/>
      <c r="DI17" s="686"/>
      <c r="DJ17" s="686"/>
      <c r="DK17" s="686"/>
      <c r="DL17" s="686"/>
      <c r="DM17" s="686"/>
      <c r="DN17" s="686"/>
      <c r="DO17" s="686"/>
      <c r="DP17" s="687"/>
      <c r="DQ17" s="694">
        <v>1670714</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51249</v>
      </c>
      <c r="S18" s="686"/>
      <c r="T18" s="686"/>
      <c r="U18" s="686"/>
      <c r="V18" s="686"/>
      <c r="W18" s="686"/>
      <c r="X18" s="686"/>
      <c r="Y18" s="687"/>
      <c r="Z18" s="688">
        <v>0.2</v>
      </c>
      <c r="AA18" s="688"/>
      <c r="AB18" s="688"/>
      <c r="AC18" s="688"/>
      <c r="AD18" s="689">
        <v>51249</v>
      </c>
      <c r="AE18" s="689"/>
      <c r="AF18" s="689"/>
      <c r="AG18" s="689"/>
      <c r="AH18" s="689"/>
      <c r="AI18" s="689"/>
      <c r="AJ18" s="689"/>
      <c r="AK18" s="689"/>
      <c r="AL18" s="690">
        <v>0.5</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173</v>
      </c>
      <c r="BH18" s="686"/>
      <c r="BI18" s="686"/>
      <c r="BJ18" s="686"/>
      <c r="BK18" s="686"/>
      <c r="BL18" s="686"/>
      <c r="BM18" s="686"/>
      <c r="BN18" s="687"/>
      <c r="BO18" s="688" t="s">
        <v>128</v>
      </c>
      <c r="BP18" s="688"/>
      <c r="BQ18" s="688"/>
      <c r="BR18" s="688"/>
      <c r="BS18" s="694" t="s">
        <v>173</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234</v>
      </c>
      <c r="DA18" s="688"/>
      <c r="DB18" s="688"/>
      <c r="DC18" s="688"/>
      <c r="DD18" s="694" t="s">
        <v>173</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36624</v>
      </c>
      <c r="S19" s="686"/>
      <c r="T19" s="686"/>
      <c r="U19" s="686"/>
      <c r="V19" s="686"/>
      <c r="W19" s="686"/>
      <c r="X19" s="686"/>
      <c r="Y19" s="687"/>
      <c r="Z19" s="688">
        <v>0.1</v>
      </c>
      <c r="AA19" s="688"/>
      <c r="AB19" s="688"/>
      <c r="AC19" s="688"/>
      <c r="AD19" s="689">
        <v>36624</v>
      </c>
      <c r="AE19" s="689"/>
      <c r="AF19" s="689"/>
      <c r="AG19" s="689"/>
      <c r="AH19" s="689"/>
      <c r="AI19" s="689"/>
      <c r="AJ19" s="689"/>
      <c r="AK19" s="689"/>
      <c r="AL19" s="690">
        <v>0.3</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394964</v>
      </c>
      <c r="BH19" s="686"/>
      <c r="BI19" s="686"/>
      <c r="BJ19" s="686"/>
      <c r="BK19" s="686"/>
      <c r="BL19" s="686"/>
      <c r="BM19" s="686"/>
      <c r="BN19" s="687"/>
      <c r="BO19" s="688">
        <v>7.2</v>
      </c>
      <c r="BP19" s="688"/>
      <c r="BQ19" s="688"/>
      <c r="BR19" s="688"/>
      <c r="BS19" s="694" t="s">
        <v>234</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9356</v>
      </c>
      <c r="S20" s="686"/>
      <c r="T20" s="686"/>
      <c r="U20" s="686"/>
      <c r="V20" s="686"/>
      <c r="W20" s="686"/>
      <c r="X20" s="686"/>
      <c r="Y20" s="687"/>
      <c r="Z20" s="688">
        <v>0</v>
      </c>
      <c r="AA20" s="688"/>
      <c r="AB20" s="688"/>
      <c r="AC20" s="688"/>
      <c r="AD20" s="689">
        <v>9356</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394964</v>
      </c>
      <c r="BH20" s="686"/>
      <c r="BI20" s="686"/>
      <c r="BJ20" s="686"/>
      <c r="BK20" s="686"/>
      <c r="BL20" s="686"/>
      <c r="BM20" s="686"/>
      <c r="BN20" s="687"/>
      <c r="BO20" s="688">
        <v>7.2</v>
      </c>
      <c r="BP20" s="688"/>
      <c r="BQ20" s="688"/>
      <c r="BR20" s="688"/>
      <c r="BS20" s="694" t="s">
        <v>173</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24689834</v>
      </c>
      <c r="CS20" s="686"/>
      <c r="CT20" s="686"/>
      <c r="CU20" s="686"/>
      <c r="CV20" s="686"/>
      <c r="CW20" s="686"/>
      <c r="CX20" s="686"/>
      <c r="CY20" s="687"/>
      <c r="CZ20" s="688">
        <v>100</v>
      </c>
      <c r="DA20" s="688"/>
      <c r="DB20" s="688"/>
      <c r="DC20" s="688"/>
      <c r="DD20" s="694">
        <v>574347</v>
      </c>
      <c r="DE20" s="686"/>
      <c r="DF20" s="686"/>
      <c r="DG20" s="686"/>
      <c r="DH20" s="686"/>
      <c r="DI20" s="686"/>
      <c r="DJ20" s="686"/>
      <c r="DK20" s="686"/>
      <c r="DL20" s="686"/>
      <c r="DM20" s="686"/>
      <c r="DN20" s="686"/>
      <c r="DO20" s="686"/>
      <c r="DP20" s="687"/>
      <c r="DQ20" s="694">
        <v>13128110</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5269</v>
      </c>
      <c r="S21" s="686"/>
      <c r="T21" s="686"/>
      <c r="U21" s="686"/>
      <c r="V21" s="686"/>
      <c r="W21" s="686"/>
      <c r="X21" s="686"/>
      <c r="Y21" s="687"/>
      <c r="Z21" s="688">
        <v>0</v>
      </c>
      <c r="AA21" s="688"/>
      <c r="AB21" s="688"/>
      <c r="AC21" s="688"/>
      <c r="AD21" s="689">
        <v>5269</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173</v>
      </c>
      <c r="BP21" s="688"/>
      <c r="BQ21" s="688"/>
      <c r="BR21" s="688"/>
      <c r="BS21" s="694" t="s">
        <v>173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4652123</v>
      </c>
      <c r="S22" s="686"/>
      <c r="T22" s="686"/>
      <c r="U22" s="686"/>
      <c r="V22" s="686"/>
      <c r="W22" s="686"/>
      <c r="X22" s="686"/>
      <c r="Y22" s="687"/>
      <c r="Z22" s="688">
        <v>18.5</v>
      </c>
      <c r="AA22" s="688"/>
      <c r="AB22" s="688"/>
      <c r="AC22" s="688"/>
      <c r="AD22" s="689">
        <v>4383665</v>
      </c>
      <c r="AE22" s="689"/>
      <c r="AF22" s="689"/>
      <c r="AG22" s="689"/>
      <c r="AH22" s="689"/>
      <c r="AI22" s="689"/>
      <c r="AJ22" s="689"/>
      <c r="AK22" s="689"/>
      <c r="AL22" s="690">
        <v>40.5</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173</v>
      </c>
      <c r="BP22" s="688"/>
      <c r="BQ22" s="688"/>
      <c r="BR22" s="688"/>
      <c r="BS22" s="694" t="s">
        <v>173</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4383665</v>
      </c>
      <c r="S23" s="686"/>
      <c r="T23" s="686"/>
      <c r="U23" s="686"/>
      <c r="V23" s="686"/>
      <c r="W23" s="686"/>
      <c r="X23" s="686"/>
      <c r="Y23" s="687"/>
      <c r="Z23" s="688">
        <v>17.5</v>
      </c>
      <c r="AA23" s="688"/>
      <c r="AB23" s="688"/>
      <c r="AC23" s="688"/>
      <c r="AD23" s="689">
        <v>4383665</v>
      </c>
      <c r="AE23" s="689"/>
      <c r="AF23" s="689"/>
      <c r="AG23" s="689"/>
      <c r="AH23" s="689"/>
      <c r="AI23" s="689"/>
      <c r="AJ23" s="689"/>
      <c r="AK23" s="689"/>
      <c r="AL23" s="690">
        <v>40.5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394964</v>
      </c>
      <c r="BH23" s="686"/>
      <c r="BI23" s="686"/>
      <c r="BJ23" s="686"/>
      <c r="BK23" s="686"/>
      <c r="BL23" s="686"/>
      <c r="BM23" s="686"/>
      <c r="BN23" s="687"/>
      <c r="BO23" s="688">
        <v>7.2</v>
      </c>
      <c r="BP23" s="688"/>
      <c r="BQ23" s="688"/>
      <c r="BR23" s="688"/>
      <c r="BS23" s="694" t="s">
        <v>128</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268458</v>
      </c>
      <c r="S24" s="686"/>
      <c r="T24" s="686"/>
      <c r="U24" s="686"/>
      <c r="V24" s="686"/>
      <c r="W24" s="686"/>
      <c r="X24" s="686"/>
      <c r="Y24" s="687"/>
      <c r="Z24" s="688">
        <v>1.1000000000000001</v>
      </c>
      <c r="AA24" s="688"/>
      <c r="AB24" s="688"/>
      <c r="AC24" s="688"/>
      <c r="AD24" s="689" t="s">
        <v>173</v>
      </c>
      <c r="AE24" s="689"/>
      <c r="AF24" s="689"/>
      <c r="AG24" s="689"/>
      <c r="AH24" s="689"/>
      <c r="AI24" s="689"/>
      <c r="AJ24" s="689"/>
      <c r="AK24" s="689"/>
      <c r="AL24" s="690" t="s">
        <v>234</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9833505</v>
      </c>
      <c r="CS24" s="675"/>
      <c r="CT24" s="675"/>
      <c r="CU24" s="675"/>
      <c r="CV24" s="675"/>
      <c r="CW24" s="675"/>
      <c r="CX24" s="675"/>
      <c r="CY24" s="676"/>
      <c r="CZ24" s="679">
        <v>39.799999999999997</v>
      </c>
      <c r="DA24" s="680"/>
      <c r="DB24" s="680"/>
      <c r="DC24" s="699"/>
      <c r="DD24" s="724">
        <v>6047504</v>
      </c>
      <c r="DE24" s="675"/>
      <c r="DF24" s="675"/>
      <c r="DG24" s="675"/>
      <c r="DH24" s="675"/>
      <c r="DI24" s="675"/>
      <c r="DJ24" s="675"/>
      <c r="DK24" s="676"/>
      <c r="DL24" s="724">
        <v>5894288</v>
      </c>
      <c r="DM24" s="675"/>
      <c r="DN24" s="675"/>
      <c r="DO24" s="675"/>
      <c r="DP24" s="675"/>
      <c r="DQ24" s="675"/>
      <c r="DR24" s="675"/>
      <c r="DS24" s="675"/>
      <c r="DT24" s="675"/>
      <c r="DU24" s="675"/>
      <c r="DV24" s="676"/>
      <c r="DW24" s="679">
        <v>51.3</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173</v>
      </c>
      <c r="AA25" s="688"/>
      <c r="AB25" s="688"/>
      <c r="AC25" s="688"/>
      <c r="AD25" s="689" t="s">
        <v>128</v>
      </c>
      <c r="AE25" s="689"/>
      <c r="AF25" s="689"/>
      <c r="AG25" s="689"/>
      <c r="AH25" s="689"/>
      <c r="AI25" s="689"/>
      <c r="AJ25" s="689"/>
      <c r="AK25" s="689"/>
      <c r="AL25" s="690" t="s">
        <v>128</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173</v>
      </c>
      <c r="BH25" s="686"/>
      <c r="BI25" s="686"/>
      <c r="BJ25" s="686"/>
      <c r="BK25" s="686"/>
      <c r="BL25" s="686"/>
      <c r="BM25" s="686"/>
      <c r="BN25" s="687"/>
      <c r="BO25" s="688" t="s">
        <v>128</v>
      </c>
      <c r="BP25" s="688"/>
      <c r="BQ25" s="688"/>
      <c r="BR25" s="688"/>
      <c r="BS25" s="694" t="s">
        <v>234</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3498625</v>
      </c>
      <c r="CS25" s="721"/>
      <c r="CT25" s="721"/>
      <c r="CU25" s="721"/>
      <c r="CV25" s="721"/>
      <c r="CW25" s="721"/>
      <c r="CX25" s="721"/>
      <c r="CY25" s="722"/>
      <c r="CZ25" s="690">
        <v>14.2</v>
      </c>
      <c r="DA25" s="719"/>
      <c r="DB25" s="719"/>
      <c r="DC25" s="723"/>
      <c r="DD25" s="694">
        <v>3160720</v>
      </c>
      <c r="DE25" s="721"/>
      <c r="DF25" s="721"/>
      <c r="DG25" s="721"/>
      <c r="DH25" s="721"/>
      <c r="DI25" s="721"/>
      <c r="DJ25" s="721"/>
      <c r="DK25" s="722"/>
      <c r="DL25" s="694">
        <v>3012680</v>
      </c>
      <c r="DM25" s="721"/>
      <c r="DN25" s="721"/>
      <c r="DO25" s="721"/>
      <c r="DP25" s="721"/>
      <c r="DQ25" s="721"/>
      <c r="DR25" s="721"/>
      <c r="DS25" s="721"/>
      <c r="DT25" s="721"/>
      <c r="DU25" s="721"/>
      <c r="DV25" s="722"/>
      <c r="DW25" s="690">
        <v>26.2</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11404429</v>
      </c>
      <c r="S26" s="686"/>
      <c r="T26" s="686"/>
      <c r="U26" s="686"/>
      <c r="V26" s="686"/>
      <c r="W26" s="686"/>
      <c r="X26" s="686"/>
      <c r="Y26" s="687"/>
      <c r="Z26" s="688">
        <v>45.4</v>
      </c>
      <c r="AA26" s="688"/>
      <c r="AB26" s="688"/>
      <c r="AC26" s="688"/>
      <c r="AD26" s="689">
        <v>10741007</v>
      </c>
      <c r="AE26" s="689"/>
      <c r="AF26" s="689"/>
      <c r="AG26" s="689"/>
      <c r="AH26" s="689"/>
      <c r="AI26" s="689"/>
      <c r="AJ26" s="689"/>
      <c r="AK26" s="689"/>
      <c r="AL26" s="690">
        <v>99.3</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173</v>
      </c>
      <c r="BH26" s="686"/>
      <c r="BI26" s="686"/>
      <c r="BJ26" s="686"/>
      <c r="BK26" s="686"/>
      <c r="BL26" s="686"/>
      <c r="BM26" s="686"/>
      <c r="BN26" s="687"/>
      <c r="BO26" s="688" t="s">
        <v>234</v>
      </c>
      <c r="BP26" s="688"/>
      <c r="BQ26" s="688"/>
      <c r="BR26" s="688"/>
      <c r="BS26" s="694" t="s">
        <v>234</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2124552</v>
      </c>
      <c r="CS26" s="686"/>
      <c r="CT26" s="686"/>
      <c r="CU26" s="686"/>
      <c r="CV26" s="686"/>
      <c r="CW26" s="686"/>
      <c r="CX26" s="686"/>
      <c r="CY26" s="687"/>
      <c r="CZ26" s="690">
        <v>8.6</v>
      </c>
      <c r="DA26" s="719"/>
      <c r="DB26" s="719"/>
      <c r="DC26" s="723"/>
      <c r="DD26" s="694">
        <v>2124552</v>
      </c>
      <c r="DE26" s="686"/>
      <c r="DF26" s="686"/>
      <c r="DG26" s="686"/>
      <c r="DH26" s="686"/>
      <c r="DI26" s="686"/>
      <c r="DJ26" s="686"/>
      <c r="DK26" s="687"/>
      <c r="DL26" s="694" t="s">
        <v>128</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7125</v>
      </c>
      <c r="S27" s="686"/>
      <c r="T27" s="686"/>
      <c r="U27" s="686"/>
      <c r="V27" s="686"/>
      <c r="W27" s="686"/>
      <c r="X27" s="686"/>
      <c r="Y27" s="687"/>
      <c r="Z27" s="688">
        <v>0</v>
      </c>
      <c r="AA27" s="688"/>
      <c r="AB27" s="688"/>
      <c r="AC27" s="688"/>
      <c r="AD27" s="689">
        <v>7125</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5448212</v>
      </c>
      <c r="BH27" s="686"/>
      <c r="BI27" s="686"/>
      <c r="BJ27" s="686"/>
      <c r="BK27" s="686"/>
      <c r="BL27" s="686"/>
      <c r="BM27" s="686"/>
      <c r="BN27" s="687"/>
      <c r="BO27" s="688">
        <v>100</v>
      </c>
      <c r="BP27" s="688"/>
      <c r="BQ27" s="688"/>
      <c r="BR27" s="688"/>
      <c r="BS27" s="694">
        <v>33660</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4664166</v>
      </c>
      <c r="CS27" s="721"/>
      <c r="CT27" s="721"/>
      <c r="CU27" s="721"/>
      <c r="CV27" s="721"/>
      <c r="CW27" s="721"/>
      <c r="CX27" s="721"/>
      <c r="CY27" s="722"/>
      <c r="CZ27" s="690">
        <v>18.899999999999999</v>
      </c>
      <c r="DA27" s="719"/>
      <c r="DB27" s="719"/>
      <c r="DC27" s="723"/>
      <c r="DD27" s="694">
        <v>1216070</v>
      </c>
      <c r="DE27" s="721"/>
      <c r="DF27" s="721"/>
      <c r="DG27" s="721"/>
      <c r="DH27" s="721"/>
      <c r="DI27" s="721"/>
      <c r="DJ27" s="721"/>
      <c r="DK27" s="722"/>
      <c r="DL27" s="694">
        <v>1210894</v>
      </c>
      <c r="DM27" s="721"/>
      <c r="DN27" s="721"/>
      <c r="DO27" s="721"/>
      <c r="DP27" s="721"/>
      <c r="DQ27" s="721"/>
      <c r="DR27" s="721"/>
      <c r="DS27" s="721"/>
      <c r="DT27" s="721"/>
      <c r="DU27" s="721"/>
      <c r="DV27" s="722"/>
      <c r="DW27" s="690">
        <v>10.5</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4530</v>
      </c>
      <c r="S28" s="686"/>
      <c r="T28" s="686"/>
      <c r="U28" s="686"/>
      <c r="V28" s="686"/>
      <c r="W28" s="686"/>
      <c r="X28" s="686"/>
      <c r="Y28" s="687"/>
      <c r="Z28" s="688">
        <v>0</v>
      </c>
      <c r="AA28" s="688"/>
      <c r="AB28" s="688"/>
      <c r="AC28" s="688"/>
      <c r="AD28" s="689" t="s">
        <v>173</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1670714</v>
      </c>
      <c r="CS28" s="686"/>
      <c r="CT28" s="686"/>
      <c r="CU28" s="686"/>
      <c r="CV28" s="686"/>
      <c r="CW28" s="686"/>
      <c r="CX28" s="686"/>
      <c r="CY28" s="687"/>
      <c r="CZ28" s="690">
        <v>6.8</v>
      </c>
      <c r="DA28" s="719"/>
      <c r="DB28" s="719"/>
      <c r="DC28" s="723"/>
      <c r="DD28" s="694">
        <v>1670714</v>
      </c>
      <c r="DE28" s="686"/>
      <c r="DF28" s="686"/>
      <c r="DG28" s="686"/>
      <c r="DH28" s="686"/>
      <c r="DI28" s="686"/>
      <c r="DJ28" s="686"/>
      <c r="DK28" s="687"/>
      <c r="DL28" s="694">
        <v>1670714</v>
      </c>
      <c r="DM28" s="686"/>
      <c r="DN28" s="686"/>
      <c r="DO28" s="686"/>
      <c r="DP28" s="686"/>
      <c r="DQ28" s="686"/>
      <c r="DR28" s="686"/>
      <c r="DS28" s="686"/>
      <c r="DT28" s="686"/>
      <c r="DU28" s="686"/>
      <c r="DV28" s="687"/>
      <c r="DW28" s="690">
        <v>14.6</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114949</v>
      </c>
      <c r="S29" s="686"/>
      <c r="T29" s="686"/>
      <c r="U29" s="686"/>
      <c r="V29" s="686"/>
      <c r="W29" s="686"/>
      <c r="X29" s="686"/>
      <c r="Y29" s="687"/>
      <c r="Z29" s="688">
        <v>0.5</v>
      </c>
      <c r="AA29" s="688"/>
      <c r="AB29" s="688"/>
      <c r="AC29" s="688"/>
      <c r="AD29" s="689">
        <v>65327</v>
      </c>
      <c r="AE29" s="689"/>
      <c r="AF29" s="689"/>
      <c r="AG29" s="689"/>
      <c r="AH29" s="689"/>
      <c r="AI29" s="689"/>
      <c r="AJ29" s="689"/>
      <c r="AK29" s="689"/>
      <c r="AL29" s="690">
        <v>0.6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1670143</v>
      </c>
      <c r="CS29" s="721"/>
      <c r="CT29" s="721"/>
      <c r="CU29" s="721"/>
      <c r="CV29" s="721"/>
      <c r="CW29" s="721"/>
      <c r="CX29" s="721"/>
      <c r="CY29" s="722"/>
      <c r="CZ29" s="690">
        <v>6.8</v>
      </c>
      <c r="DA29" s="719"/>
      <c r="DB29" s="719"/>
      <c r="DC29" s="723"/>
      <c r="DD29" s="694">
        <v>1670143</v>
      </c>
      <c r="DE29" s="721"/>
      <c r="DF29" s="721"/>
      <c r="DG29" s="721"/>
      <c r="DH29" s="721"/>
      <c r="DI29" s="721"/>
      <c r="DJ29" s="721"/>
      <c r="DK29" s="722"/>
      <c r="DL29" s="694">
        <v>1670143</v>
      </c>
      <c r="DM29" s="721"/>
      <c r="DN29" s="721"/>
      <c r="DO29" s="721"/>
      <c r="DP29" s="721"/>
      <c r="DQ29" s="721"/>
      <c r="DR29" s="721"/>
      <c r="DS29" s="721"/>
      <c r="DT29" s="721"/>
      <c r="DU29" s="721"/>
      <c r="DV29" s="722"/>
      <c r="DW29" s="690">
        <v>14.5</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87440</v>
      </c>
      <c r="S30" s="686"/>
      <c r="T30" s="686"/>
      <c r="U30" s="686"/>
      <c r="V30" s="686"/>
      <c r="W30" s="686"/>
      <c r="X30" s="686"/>
      <c r="Y30" s="687"/>
      <c r="Z30" s="688">
        <v>0.3</v>
      </c>
      <c r="AA30" s="688"/>
      <c r="AB30" s="688"/>
      <c r="AC30" s="688"/>
      <c r="AD30" s="689" t="s">
        <v>234</v>
      </c>
      <c r="AE30" s="689"/>
      <c r="AF30" s="689"/>
      <c r="AG30" s="689"/>
      <c r="AH30" s="689"/>
      <c r="AI30" s="689"/>
      <c r="AJ30" s="689"/>
      <c r="AK30" s="689"/>
      <c r="AL30" s="690" t="s">
        <v>173</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1557978</v>
      </c>
      <c r="CS30" s="686"/>
      <c r="CT30" s="686"/>
      <c r="CU30" s="686"/>
      <c r="CV30" s="686"/>
      <c r="CW30" s="686"/>
      <c r="CX30" s="686"/>
      <c r="CY30" s="687"/>
      <c r="CZ30" s="690">
        <v>6.3</v>
      </c>
      <c r="DA30" s="719"/>
      <c r="DB30" s="719"/>
      <c r="DC30" s="723"/>
      <c r="DD30" s="694">
        <v>1557978</v>
      </c>
      <c r="DE30" s="686"/>
      <c r="DF30" s="686"/>
      <c r="DG30" s="686"/>
      <c r="DH30" s="686"/>
      <c r="DI30" s="686"/>
      <c r="DJ30" s="686"/>
      <c r="DK30" s="687"/>
      <c r="DL30" s="694">
        <v>1557978</v>
      </c>
      <c r="DM30" s="686"/>
      <c r="DN30" s="686"/>
      <c r="DO30" s="686"/>
      <c r="DP30" s="686"/>
      <c r="DQ30" s="686"/>
      <c r="DR30" s="686"/>
      <c r="DS30" s="686"/>
      <c r="DT30" s="686"/>
      <c r="DU30" s="686"/>
      <c r="DV30" s="687"/>
      <c r="DW30" s="690">
        <v>13.6</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9219721</v>
      </c>
      <c r="S31" s="686"/>
      <c r="T31" s="686"/>
      <c r="U31" s="686"/>
      <c r="V31" s="686"/>
      <c r="W31" s="686"/>
      <c r="X31" s="686"/>
      <c r="Y31" s="687"/>
      <c r="Z31" s="688">
        <v>36.700000000000003</v>
      </c>
      <c r="AA31" s="688"/>
      <c r="AB31" s="688"/>
      <c r="AC31" s="688"/>
      <c r="AD31" s="689" t="s">
        <v>128</v>
      </c>
      <c r="AE31" s="689"/>
      <c r="AF31" s="689"/>
      <c r="AG31" s="689"/>
      <c r="AH31" s="689"/>
      <c r="AI31" s="689"/>
      <c r="AJ31" s="689"/>
      <c r="AK31" s="689"/>
      <c r="AL31" s="690" t="s">
        <v>254</v>
      </c>
      <c r="AM31" s="691"/>
      <c r="AN31" s="691"/>
      <c r="AO31" s="692"/>
      <c r="AP31" s="742" t="s">
        <v>313</v>
      </c>
      <c r="AQ31" s="743"/>
      <c r="AR31" s="743"/>
      <c r="AS31" s="743"/>
      <c r="AT31" s="748" t="s">
        <v>314</v>
      </c>
      <c r="AU31" s="231"/>
      <c r="AV31" s="231"/>
      <c r="AW31" s="231"/>
      <c r="AX31" s="671" t="s">
        <v>185</v>
      </c>
      <c r="AY31" s="672"/>
      <c r="AZ31" s="672"/>
      <c r="BA31" s="672"/>
      <c r="BB31" s="672"/>
      <c r="BC31" s="672"/>
      <c r="BD31" s="672"/>
      <c r="BE31" s="672"/>
      <c r="BF31" s="673"/>
      <c r="BG31" s="753">
        <v>98.1</v>
      </c>
      <c r="BH31" s="740"/>
      <c r="BI31" s="740"/>
      <c r="BJ31" s="740"/>
      <c r="BK31" s="740"/>
      <c r="BL31" s="740"/>
      <c r="BM31" s="680">
        <v>96.1</v>
      </c>
      <c r="BN31" s="740"/>
      <c r="BO31" s="740"/>
      <c r="BP31" s="740"/>
      <c r="BQ31" s="741"/>
      <c r="BR31" s="753">
        <v>98.7</v>
      </c>
      <c r="BS31" s="740"/>
      <c r="BT31" s="740"/>
      <c r="BU31" s="740"/>
      <c r="BV31" s="740"/>
      <c r="BW31" s="740"/>
      <c r="BX31" s="680">
        <v>96.5</v>
      </c>
      <c r="BY31" s="740"/>
      <c r="BZ31" s="740"/>
      <c r="CA31" s="740"/>
      <c r="CB31" s="741"/>
      <c r="CD31" s="727"/>
      <c r="CE31" s="728"/>
      <c r="CF31" s="700" t="s">
        <v>315</v>
      </c>
      <c r="CG31" s="701"/>
      <c r="CH31" s="701"/>
      <c r="CI31" s="701"/>
      <c r="CJ31" s="701"/>
      <c r="CK31" s="701"/>
      <c r="CL31" s="701"/>
      <c r="CM31" s="701"/>
      <c r="CN31" s="701"/>
      <c r="CO31" s="701"/>
      <c r="CP31" s="701"/>
      <c r="CQ31" s="702"/>
      <c r="CR31" s="685">
        <v>112165</v>
      </c>
      <c r="CS31" s="721"/>
      <c r="CT31" s="721"/>
      <c r="CU31" s="721"/>
      <c r="CV31" s="721"/>
      <c r="CW31" s="721"/>
      <c r="CX31" s="721"/>
      <c r="CY31" s="722"/>
      <c r="CZ31" s="690">
        <v>0.5</v>
      </c>
      <c r="DA31" s="719"/>
      <c r="DB31" s="719"/>
      <c r="DC31" s="723"/>
      <c r="DD31" s="694">
        <v>112165</v>
      </c>
      <c r="DE31" s="721"/>
      <c r="DF31" s="721"/>
      <c r="DG31" s="721"/>
      <c r="DH31" s="721"/>
      <c r="DI31" s="721"/>
      <c r="DJ31" s="721"/>
      <c r="DK31" s="722"/>
      <c r="DL31" s="694">
        <v>112165</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128</v>
      </c>
      <c r="S32" s="686"/>
      <c r="T32" s="686"/>
      <c r="U32" s="686"/>
      <c r="V32" s="686"/>
      <c r="W32" s="686"/>
      <c r="X32" s="686"/>
      <c r="Y32" s="687"/>
      <c r="Z32" s="688" t="s">
        <v>173</v>
      </c>
      <c r="AA32" s="688"/>
      <c r="AB32" s="688"/>
      <c r="AC32" s="688"/>
      <c r="AD32" s="689" t="s">
        <v>234</v>
      </c>
      <c r="AE32" s="689"/>
      <c r="AF32" s="689"/>
      <c r="AG32" s="689"/>
      <c r="AH32" s="689"/>
      <c r="AI32" s="689"/>
      <c r="AJ32" s="689"/>
      <c r="AK32" s="689"/>
      <c r="AL32" s="690" t="s">
        <v>234</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98.8</v>
      </c>
      <c r="BH32" s="721"/>
      <c r="BI32" s="721"/>
      <c r="BJ32" s="721"/>
      <c r="BK32" s="721"/>
      <c r="BL32" s="721"/>
      <c r="BM32" s="691">
        <v>97</v>
      </c>
      <c r="BN32" s="751"/>
      <c r="BO32" s="751"/>
      <c r="BP32" s="751"/>
      <c r="BQ32" s="752"/>
      <c r="BR32" s="754">
        <v>98.8</v>
      </c>
      <c r="BS32" s="721"/>
      <c r="BT32" s="721"/>
      <c r="BU32" s="721"/>
      <c r="BV32" s="721"/>
      <c r="BW32" s="721"/>
      <c r="BX32" s="691">
        <v>97.1</v>
      </c>
      <c r="BY32" s="751"/>
      <c r="BZ32" s="751"/>
      <c r="CA32" s="751"/>
      <c r="CB32" s="752"/>
      <c r="CD32" s="729"/>
      <c r="CE32" s="730"/>
      <c r="CF32" s="700" t="s">
        <v>319</v>
      </c>
      <c r="CG32" s="701"/>
      <c r="CH32" s="701"/>
      <c r="CI32" s="701"/>
      <c r="CJ32" s="701"/>
      <c r="CK32" s="701"/>
      <c r="CL32" s="701"/>
      <c r="CM32" s="701"/>
      <c r="CN32" s="701"/>
      <c r="CO32" s="701"/>
      <c r="CP32" s="701"/>
      <c r="CQ32" s="702"/>
      <c r="CR32" s="685">
        <v>571</v>
      </c>
      <c r="CS32" s="686"/>
      <c r="CT32" s="686"/>
      <c r="CU32" s="686"/>
      <c r="CV32" s="686"/>
      <c r="CW32" s="686"/>
      <c r="CX32" s="686"/>
      <c r="CY32" s="687"/>
      <c r="CZ32" s="690">
        <v>0</v>
      </c>
      <c r="DA32" s="719"/>
      <c r="DB32" s="719"/>
      <c r="DC32" s="723"/>
      <c r="DD32" s="694">
        <v>571</v>
      </c>
      <c r="DE32" s="686"/>
      <c r="DF32" s="686"/>
      <c r="DG32" s="686"/>
      <c r="DH32" s="686"/>
      <c r="DI32" s="686"/>
      <c r="DJ32" s="686"/>
      <c r="DK32" s="687"/>
      <c r="DL32" s="694">
        <v>571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1525062</v>
      </c>
      <c r="S33" s="686"/>
      <c r="T33" s="686"/>
      <c r="U33" s="686"/>
      <c r="V33" s="686"/>
      <c r="W33" s="686"/>
      <c r="X33" s="686"/>
      <c r="Y33" s="687"/>
      <c r="Z33" s="688">
        <v>6.1</v>
      </c>
      <c r="AA33" s="688"/>
      <c r="AB33" s="688"/>
      <c r="AC33" s="688"/>
      <c r="AD33" s="689" t="s">
        <v>173</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97.2</v>
      </c>
      <c r="BH33" s="756"/>
      <c r="BI33" s="756"/>
      <c r="BJ33" s="756"/>
      <c r="BK33" s="756"/>
      <c r="BL33" s="756"/>
      <c r="BM33" s="757">
        <v>94.7</v>
      </c>
      <c r="BN33" s="756"/>
      <c r="BO33" s="756"/>
      <c r="BP33" s="756"/>
      <c r="BQ33" s="758"/>
      <c r="BR33" s="755">
        <v>98.6</v>
      </c>
      <c r="BS33" s="756"/>
      <c r="BT33" s="756"/>
      <c r="BU33" s="756"/>
      <c r="BV33" s="756"/>
      <c r="BW33" s="756"/>
      <c r="BX33" s="757">
        <v>95.5</v>
      </c>
      <c r="BY33" s="756"/>
      <c r="BZ33" s="756"/>
      <c r="CA33" s="756"/>
      <c r="CB33" s="758"/>
      <c r="CD33" s="700" t="s">
        <v>322</v>
      </c>
      <c r="CE33" s="701"/>
      <c r="CF33" s="701"/>
      <c r="CG33" s="701"/>
      <c r="CH33" s="701"/>
      <c r="CI33" s="701"/>
      <c r="CJ33" s="701"/>
      <c r="CK33" s="701"/>
      <c r="CL33" s="701"/>
      <c r="CM33" s="701"/>
      <c r="CN33" s="701"/>
      <c r="CO33" s="701"/>
      <c r="CP33" s="701"/>
      <c r="CQ33" s="702"/>
      <c r="CR33" s="685">
        <v>14281982</v>
      </c>
      <c r="CS33" s="721"/>
      <c r="CT33" s="721"/>
      <c r="CU33" s="721"/>
      <c r="CV33" s="721"/>
      <c r="CW33" s="721"/>
      <c r="CX33" s="721"/>
      <c r="CY33" s="722"/>
      <c r="CZ33" s="690">
        <v>57.8</v>
      </c>
      <c r="DA33" s="719"/>
      <c r="DB33" s="719"/>
      <c r="DC33" s="723"/>
      <c r="DD33" s="694">
        <v>6955760</v>
      </c>
      <c r="DE33" s="721"/>
      <c r="DF33" s="721"/>
      <c r="DG33" s="721"/>
      <c r="DH33" s="721"/>
      <c r="DI33" s="721"/>
      <c r="DJ33" s="721"/>
      <c r="DK33" s="722"/>
      <c r="DL33" s="694">
        <v>5078823</v>
      </c>
      <c r="DM33" s="721"/>
      <c r="DN33" s="721"/>
      <c r="DO33" s="721"/>
      <c r="DP33" s="721"/>
      <c r="DQ33" s="721"/>
      <c r="DR33" s="721"/>
      <c r="DS33" s="721"/>
      <c r="DT33" s="721"/>
      <c r="DU33" s="721"/>
      <c r="DV33" s="722"/>
      <c r="DW33" s="690">
        <v>44.2</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13697</v>
      </c>
      <c r="S34" s="686"/>
      <c r="T34" s="686"/>
      <c r="U34" s="686"/>
      <c r="V34" s="686"/>
      <c r="W34" s="686"/>
      <c r="X34" s="686"/>
      <c r="Y34" s="687"/>
      <c r="Z34" s="688">
        <v>0.1</v>
      </c>
      <c r="AA34" s="688"/>
      <c r="AB34" s="688"/>
      <c r="AC34" s="688"/>
      <c r="AD34" s="689">
        <v>1069</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2660688</v>
      </c>
      <c r="CS34" s="686"/>
      <c r="CT34" s="686"/>
      <c r="CU34" s="686"/>
      <c r="CV34" s="686"/>
      <c r="CW34" s="686"/>
      <c r="CX34" s="686"/>
      <c r="CY34" s="687"/>
      <c r="CZ34" s="690">
        <v>10.8</v>
      </c>
      <c r="DA34" s="719"/>
      <c r="DB34" s="719"/>
      <c r="DC34" s="723"/>
      <c r="DD34" s="694">
        <v>2057211</v>
      </c>
      <c r="DE34" s="686"/>
      <c r="DF34" s="686"/>
      <c r="DG34" s="686"/>
      <c r="DH34" s="686"/>
      <c r="DI34" s="686"/>
      <c r="DJ34" s="686"/>
      <c r="DK34" s="687"/>
      <c r="DL34" s="694">
        <v>1457146</v>
      </c>
      <c r="DM34" s="686"/>
      <c r="DN34" s="686"/>
      <c r="DO34" s="686"/>
      <c r="DP34" s="686"/>
      <c r="DQ34" s="686"/>
      <c r="DR34" s="686"/>
      <c r="DS34" s="686"/>
      <c r="DT34" s="686"/>
      <c r="DU34" s="686"/>
      <c r="DV34" s="687"/>
      <c r="DW34" s="690">
        <v>12.7</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779311</v>
      </c>
      <c r="S35" s="686"/>
      <c r="T35" s="686"/>
      <c r="U35" s="686"/>
      <c r="V35" s="686"/>
      <c r="W35" s="686"/>
      <c r="X35" s="686"/>
      <c r="Y35" s="687"/>
      <c r="Z35" s="688">
        <v>3.1</v>
      </c>
      <c r="AA35" s="688"/>
      <c r="AB35" s="688"/>
      <c r="AC35" s="688"/>
      <c r="AD35" s="689" t="s">
        <v>234</v>
      </c>
      <c r="AE35" s="689"/>
      <c r="AF35" s="689"/>
      <c r="AG35" s="689"/>
      <c r="AH35" s="689"/>
      <c r="AI35" s="689"/>
      <c r="AJ35" s="689"/>
      <c r="AK35" s="689"/>
      <c r="AL35" s="690" t="s">
        <v>234</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45293</v>
      </c>
      <c r="CS35" s="721"/>
      <c r="CT35" s="721"/>
      <c r="CU35" s="721"/>
      <c r="CV35" s="721"/>
      <c r="CW35" s="721"/>
      <c r="CX35" s="721"/>
      <c r="CY35" s="722"/>
      <c r="CZ35" s="690">
        <v>0.2</v>
      </c>
      <c r="DA35" s="719"/>
      <c r="DB35" s="719"/>
      <c r="DC35" s="723"/>
      <c r="DD35" s="694">
        <v>9413</v>
      </c>
      <c r="DE35" s="721"/>
      <c r="DF35" s="721"/>
      <c r="DG35" s="721"/>
      <c r="DH35" s="721"/>
      <c r="DI35" s="721"/>
      <c r="DJ35" s="721"/>
      <c r="DK35" s="722"/>
      <c r="DL35" s="694">
        <v>9413</v>
      </c>
      <c r="DM35" s="721"/>
      <c r="DN35" s="721"/>
      <c r="DO35" s="721"/>
      <c r="DP35" s="721"/>
      <c r="DQ35" s="721"/>
      <c r="DR35" s="721"/>
      <c r="DS35" s="721"/>
      <c r="DT35" s="721"/>
      <c r="DU35" s="721"/>
      <c r="DV35" s="722"/>
      <c r="DW35" s="690">
        <v>0.1</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503018</v>
      </c>
      <c r="S36" s="686"/>
      <c r="T36" s="686"/>
      <c r="U36" s="686"/>
      <c r="V36" s="686"/>
      <c r="W36" s="686"/>
      <c r="X36" s="686"/>
      <c r="Y36" s="687"/>
      <c r="Z36" s="688">
        <v>2</v>
      </c>
      <c r="AA36" s="688"/>
      <c r="AB36" s="688"/>
      <c r="AC36" s="688"/>
      <c r="AD36" s="689" t="s">
        <v>128</v>
      </c>
      <c r="AE36" s="689"/>
      <c r="AF36" s="689"/>
      <c r="AG36" s="689"/>
      <c r="AH36" s="689"/>
      <c r="AI36" s="689"/>
      <c r="AJ36" s="689"/>
      <c r="AK36" s="689"/>
      <c r="AL36" s="690" t="s">
        <v>234</v>
      </c>
      <c r="AM36" s="691"/>
      <c r="AN36" s="691"/>
      <c r="AO36" s="692"/>
      <c r="AP36" s="235"/>
      <c r="AQ36" s="759" t="s">
        <v>330</v>
      </c>
      <c r="AR36" s="760"/>
      <c r="AS36" s="760"/>
      <c r="AT36" s="760"/>
      <c r="AU36" s="760"/>
      <c r="AV36" s="760"/>
      <c r="AW36" s="760"/>
      <c r="AX36" s="760"/>
      <c r="AY36" s="761"/>
      <c r="AZ36" s="674">
        <v>3305313</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39176</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7903367</v>
      </c>
      <c r="CS36" s="686"/>
      <c r="CT36" s="686"/>
      <c r="CU36" s="686"/>
      <c r="CV36" s="686"/>
      <c r="CW36" s="686"/>
      <c r="CX36" s="686"/>
      <c r="CY36" s="687"/>
      <c r="CZ36" s="690">
        <v>32</v>
      </c>
      <c r="DA36" s="719"/>
      <c r="DB36" s="719"/>
      <c r="DC36" s="723"/>
      <c r="DD36" s="694">
        <v>2312508</v>
      </c>
      <c r="DE36" s="686"/>
      <c r="DF36" s="686"/>
      <c r="DG36" s="686"/>
      <c r="DH36" s="686"/>
      <c r="DI36" s="686"/>
      <c r="DJ36" s="686"/>
      <c r="DK36" s="687"/>
      <c r="DL36" s="694">
        <v>1624379</v>
      </c>
      <c r="DM36" s="686"/>
      <c r="DN36" s="686"/>
      <c r="DO36" s="686"/>
      <c r="DP36" s="686"/>
      <c r="DQ36" s="686"/>
      <c r="DR36" s="686"/>
      <c r="DS36" s="686"/>
      <c r="DT36" s="686"/>
      <c r="DU36" s="686"/>
      <c r="DV36" s="687"/>
      <c r="DW36" s="690">
        <v>14.1</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273775</v>
      </c>
      <c r="S37" s="686"/>
      <c r="T37" s="686"/>
      <c r="U37" s="686"/>
      <c r="V37" s="686"/>
      <c r="W37" s="686"/>
      <c r="X37" s="686"/>
      <c r="Y37" s="687"/>
      <c r="Z37" s="688">
        <v>1.1000000000000001</v>
      </c>
      <c r="AA37" s="688"/>
      <c r="AB37" s="688"/>
      <c r="AC37" s="688"/>
      <c r="AD37" s="689" t="s">
        <v>128</v>
      </c>
      <c r="AE37" s="689"/>
      <c r="AF37" s="689"/>
      <c r="AG37" s="689"/>
      <c r="AH37" s="689"/>
      <c r="AI37" s="689"/>
      <c r="AJ37" s="689"/>
      <c r="AK37" s="689"/>
      <c r="AL37" s="690" t="s">
        <v>234</v>
      </c>
      <c r="AM37" s="691"/>
      <c r="AN37" s="691"/>
      <c r="AO37" s="692"/>
      <c r="AQ37" s="763" t="s">
        <v>334</v>
      </c>
      <c r="AR37" s="764"/>
      <c r="AS37" s="764"/>
      <c r="AT37" s="764"/>
      <c r="AU37" s="764"/>
      <c r="AV37" s="764"/>
      <c r="AW37" s="764"/>
      <c r="AX37" s="764"/>
      <c r="AY37" s="765"/>
      <c r="AZ37" s="685">
        <v>572578</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-68949</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1124061</v>
      </c>
      <c r="CS37" s="721"/>
      <c r="CT37" s="721"/>
      <c r="CU37" s="721"/>
      <c r="CV37" s="721"/>
      <c r="CW37" s="721"/>
      <c r="CX37" s="721"/>
      <c r="CY37" s="722"/>
      <c r="CZ37" s="690">
        <v>4.5999999999999996</v>
      </c>
      <c r="DA37" s="719"/>
      <c r="DB37" s="719"/>
      <c r="DC37" s="723"/>
      <c r="DD37" s="694">
        <v>1110909</v>
      </c>
      <c r="DE37" s="721"/>
      <c r="DF37" s="721"/>
      <c r="DG37" s="721"/>
      <c r="DH37" s="721"/>
      <c r="DI37" s="721"/>
      <c r="DJ37" s="721"/>
      <c r="DK37" s="722"/>
      <c r="DL37" s="694">
        <v>1012458</v>
      </c>
      <c r="DM37" s="721"/>
      <c r="DN37" s="721"/>
      <c r="DO37" s="721"/>
      <c r="DP37" s="721"/>
      <c r="DQ37" s="721"/>
      <c r="DR37" s="721"/>
      <c r="DS37" s="721"/>
      <c r="DT37" s="721"/>
      <c r="DU37" s="721"/>
      <c r="DV37" s="722"/>
      <c r="DW37" s="690">
        <v>8.8000000000000007</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152942</v>
      </c>
      <c r="S38" s="686"/>
      <c r="T38" s="686"/>
      <c r="U38" s="686"/>
      <c r="V38" s="686"/>
      <c r="W38" s="686"/>
      <c r="X38" s="686"/>
      <c r="Y38" s="687"/>
      <c r="Z38" s="688">
        <v>0.6</v>
      </c>
      <c r="AA38" s="688"/>
      <c r="AB38" s="688"/>
      <c r="AC38" s="688"/>
      <c r="AD38" s="689">
        <v>118</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283653</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7898</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2449082</v>
      </c>
      <c r="CS38" s="686"/>
      <c r="CT38" s="686"/>
      <c r="CU38" s="686"/>
      <c r="CV38" s="686"/>
      <c r="CW38" s="686"/>
      <c r="CX38" s="686"/>
      <c r="CY38" s="687"/>
      <c r="CZ38" s="690">
        <v>9.9</v>
      </c>
      <c r="DA38" s="719"/>
      <c r="DB38" s="719"/>
      <c r="DC38" s="723"/>
      <c r="DD38" s="694">
        <v>1932701</v>
      </c>
      <c r="DE38" s="686"/>
      <c r="DF38" s="686"/>
      <c r="DG38" s="686"/>
      <c r="DH38" s="686"/>
      <c r="DI38" s="686"/>
      <c r="DJ38" s="686"/>
      <c r="DK38" s="687"/>
      <c r="DL38" s="694">
        <v>1918299</v>
      </c>
      <c r="DM38" s="686"/>
      <c r="DN38" s="686"/>
      <c r="DO38" s="686"/>
      <c r="DP38" s="686"/>
      <c r="DQ38" s="686"/>
      <c r="DR38" s="686"/>
      <c r="DS38" s="686"/>
      <c r="DT38" s="686"/>
      <c r="DU38" s="686"/>
      <c r="DV38" s="687"/>
      <c r="DW38" s="690">
        <v>16.7</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1030842</v>
      </c>
      <c r="S39" s="686"/>
      <c r="T39" s="686"/>
      <c r="U39" s="686"/>
      <c r="V39" s="686"/>
      <c r="W39" s="686"/>
      <c r="X39" s="686"/>
      <c r="Y39" s="687"/>
      <c r="Z39" s="688">
        <v>4.0999999999999996</v>
      </c>
      <c r="AA39" s="688"/>
      <c r="AB39" s="688"/>
      <c r="AC39" s="688"/>
      <c r="AD39" s="689" t="s">
        <v>128</v>
      </c>
      <c r="AE39" s="689"/>
      <c r="AF39" s="689"/>
      <c r="AG39" s="689"/>
      <c r="AH39" s="689"/>
      <c r="AI39" s="689"/>
      <c r="AJ39" s="689"/>
      <c r="AK39" s="689"/>
      <c r="AL39" s="690" t="s">
        <v>234</v>
      </c>
      <c r="AM39" s="691"/>
      <c r="AN39" s="691"/>
      <c r="AO39" s="692"/>
      <c r="AQ39" s="763" t="s">
        <v>342</v>
      </c>
      <c r="AR39" s="764"/>
      <c r="AS39" s="764"/>
      <c r="AT39" s="764"/>
      <c r="AU39" s="764"/>
      <c r="AV39" s="764"/>
      <c r="AW39" s="764"/>
      <c r="AX39" s="764"/>
      <c r="AY39" s="765"/>
      <c r="AZ39" s="685" t="s">
        <v>234</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12454</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1009352</v>
      </c>
      <c r="CS39" s="721"/>
      <c r="CT39" s="721"/>
      <c r="CU39" s="721"/>
      <c r="CV39" s="721"/>
      <c r="CW39" s="721"/>
      <c r="CX39" s="721"/>
      <c r="CY39" s="722"/>
      <c r="CZ39" s="690">
        <v>4.0999999999999996</v>
      </c>
      <c r="DA39" s="719"/>
      <c r="DB39" s="719"/>
      <c r="DC39" s="723"/>
      <c r="DD39" s="694">
        <v>429727</v>
      </c>
      <c r="DE39" s="721"/>
      <c r="DF39" s="721"/>
      <c r="DG39" s="721"/>
      <c r="DH39" s="721"/>
      <c r="DI39" s="721"/>
      <c r="DJ39" s="721"/>
      <c r="DK39" s="722"/>
      <c r="DL39" s="694" t="s">
        <v>173</v>
      </c>
      <c r="DM39" s="721"/>
      <c r="DN39" s="721"/>
      <c r="DO39" s="721"/>
      <c r="DP39" s="721"/>
      <c r="DQ39" s="721"/>
      <c r="DR39" s="721"/>
      <c r="DS39" s="721"/>
      <c r="DT39" s="721"/>
      <c r="DU39" s="721"/>
      <c r="DV39" s="722"/>
      <c r="DW39" s="690" t="s">
        <v>234</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v>39756</v>
      </c>
      <c r="S40" s="686"/>
      <c r="T40" s="686"/>
      <c r="U40" s="686"/>
      <c r="V40" s="686"/>
      <c r="W40" s="686"/>
      <c r="X40" s="686"/>
      <c r="Y40" s="687"/>
      <c r="Z40" s="688">
        <v>0.2</v>
      </c>
      <c r="AA40" s="688"/>
      <c r="AB40" s="688"/>
      <c r="AC40" s="688"/>
      <c r="AD40" s="689" t="s">
        <v>128</v>
      </c>
      <c r="AE40" s="689"/>
      <c r="AF40" s="689"/>
      <c r="AG40" s="689"/>
      <c r="AH40" s="689"/>
      <c r="AI40" s="689"/>
      <c r="AJ40" s="689"/>
      <c r="AK40" s="689"/>
      <c r="AL40" s="690" t="s">
        <v>128</v>
      </c>
      <c r="AM40" s="691"/>
      <c r="AN40" s="691"/>
      <c r="AO40" s="692"/>
      <c r="AQ40" s="763" t="s">
        <v>346</v>
      </c>
      <c r="AR40" s="764"/>
      <c r="AS40" s="764"/>
      <c r="AT40" s="764"/>
      <c r="AU40" s="764"/>
      <c r="AV40" s="764"/>
      <c r="AW40" s="764"/>
      <c r="AX40" s="764"/>
      <c r="AY40" s="765"/>
      <c r="AZ40" s="685" t="s">
        <v>173</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106</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214200</v>
      </c>
      <c r="CS40" s="686"/>
      <c r="CT40" s="686"/>
      <c r="CU40" s="686"/>
      <c r="CV40" s="686"/>
      <c r="CW40" s="686"/>
      <c r="CX40" s="686"/>
      <c r="CY40" s="687"/>
      <c r="CZ40" s="690">
        <v>0.9</v>
      </c>
      <c r="DA40" s="719"/>
      <c r="DB40" s="719"/>
      <c r="DC40" s="723"/>
      <c r="DD40" s="694">
        <v>214200</v>
      </c>
      <c r="DE40" s="686"/>
      <c r="DF40" s="686"/>
      <c r="DG40" s="686"/>
      <c r="DH40" s="686"/>
      <c r="DI40" s="686"/>
      <c r="DJ40" s="686"/>
      <c r="DK40" s="687"/>
      <c r="DL40" s="694">
        <v>69586</v>
      </c>
      <c r="DM40" s="686"/>
      <c r="DN40" s="686"/>
      <c r="DO40" s="686"/>
      <c r="DP40" s="686"/>
      <c r="DQ40" s="686"/>
      <c r="DR40" s="686"/>
      <c r="DS40" s="686"/>
      <c r="DT40" s="686"/>
      <c r="DU40" s="686"/>
      <c r="DV40" s="687"/>
      <c r="DW40" s="690">
        <v>0.6</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v>75900</v>
      </c>
      <c r="S41" s="686"/>
      <c r="T41" s="686"/>
      <c r="U41" s="686"/>
      <c r="V41" s="686"/>
      <c r="W41" s="686"/>
      <c r="X41" s="686"/>
      <c r="Y41" s="687"/>
      <c r="Z41" s="688">
        <v>0.3</v>
      </c>
      <c r="AA41" s="688"/>
      <c r="AB41" s="688"/>
      <c r="AC41" s="688"/>
      <c r="AD41" s="689" t="s">
        <v>128</v>
      </c>
      <c r="AE41" s="689"/>
      <c r="AF41" s="689"/>
      <c r="AG41" s="689"/>
      <c r="AH41" s="689"/>
      <c r="AI41" s="689"/>
      <c r="AJ41" s="689"/>
      <c r="AK41" s="689"/>
      <c r="AL41" s="690" t="s">
        <v>173</v>
      </c>
      <c r="AM41" s="691"/>
      <c r="AN41" s="691"/>
      <c r="AO41" s="692"/>
      <c r="AQ41" s="763" t="s">
        <v>351</v>
      </c>
      <c r="AR41" s="764"/>
      <c r="AS41" s="764"/>
      <c r="AT41" s="764"/>
      <c r="AU41" s="764"/>
      <c r="AV41" s="764"/>
      <c r="AW41" s="764"/>
      <c r="AX41" s="764"/>
      <c r="AY41" s="765"/>
      <c r="AZ41" s="685">
        <v>651869</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2</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234</v>
      </c>
      <c r="DA41" s="719"/>
      <c r="DB41" s="719"/>
      <c r="DC41" s="723"/>
      <c r="DD41" s="694" t="s">
        <v>173</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552186</v>
      </c>
      <c r="S42" s="686"/>
      <c r="T42" s="686"/>
      <c r="U42" s="686"/>
      <c r="V42" s="686"/>
      <c r="W42" s="686"/>
      <c r="X42" s="686"/>
      <c r="Y42" s="687"/>
      <c r="Z42" s="688">
        <v>2.2000000000000002</v>
      </c>
      <c r="AA42" s="688"/>
      <c r="AB42" s="688"/>
      <c r="AC42" s="688"/>
      <c r="AD42" s="689" t="s">
        <v>128</v>
      </c>
      <c r="AE42" s="689"/>
      <c r="AF42" s="689"/>
      <c r="AG42" s="689"/>
      <c r="AH42" s="689"/>
      <c r="AI42" s="689"/>
      <c r="AJ42" s="689"/>
      <c r="AK42" s="689"/>
      <c r="AL42" s="690" t="s">
        <v>128</v>
      </c>
      <c r="AM42" s="691"/>
      <c r="AN42" s="691"/>
      <c r="AO42" s="692"/>
      <c r="AQ42" s="784" t="s">
        <v>355</v>
      </c>
      <c r="AR42" s="785"/>
      <c r="AS42" s="785"/>
      <c r="AT42" s="785"/>
      <c r="AU42" s="785"/>
      <c r="AV42" s="785"/>
      <c r="AW42" s="785"/>
      <c r="AX42" s="785"/>
      <c r="AY42" s="786"/>
      <c r="AZ42" s="776">
        <v>1797213</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348</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574347</v>
      </c>
      <c r="CS42" s="686"/>
      <c r="CT42" s="686"/>
      <c r="CU42" s="686"/>
      <c r="CV42" s="686"/>
      <c r="CW42" s="686"/>
      <c r="CX42" s="686"/>
      <c r="CY42" s="687"/>
      <c r="CZ42" s="690">
        <v>2.2999999999999998</v>
      </c>
      <c r="DA42" s="691"/>
      <c r="DB42" s="691"/>
      <c r="DC42" s="703"/>
      <c r="DD42" s="694">
        <v>124846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25116841</v>
      </c>
      <c r="S43" s="777"/>
      <c r="T43" s="777"/>
      <c r="U43" s="777"/>
      <c r="V43" s="777"/>
      <c r="W43" s="777"/>
      <c r="X43" s="777"/>
      <c r="Y43" s="778"/>
      <c r="Z43" s="779">
        <v>100</v>
      </c>
      <c r="AA43" s="779"/>
      <c r="AB43" s="779"/>
      <c r="AC43" s="779"/>
      <c r="AD43" s="780">
        <v>10814646</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25006</v>
      </c>
      <c r="CS43" s="721"/>
      <c r="CT43" s="721"/>
      <c r="CU43" s="721"/>
      <c r="CV43" s="721"/>
      <c r="CW43" s="721"/>
      <c r="CX43" s="721"/>
      <c r="CY43" s="722"/>
      <c r="CZ43" s="690">
        <v>0.1</v>
      </c>
      <c r="DA43" s="719"/>
      <c r="DB43" s="719"/>
      <c r="DC43" s="723"/>
      <c r="DD43" s="694">
        <v>25006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574347</v>
      </c>
      <c r="CS44" s="686"/>
      <c r="CT44" s="686"/>
      <c r="CU44" s="686"/>
      <c r="CV44" s="686"/>
      <c r="CW44" s="686"/>
      <c r="CX44" s="686"/>
      <c r="CY44" s="687"/>
      <c r="CZ44" s="690">
        <v>2.2999999999999998</v>
      </c>
      <c r="DA44" s="691"/>
      <c r="DB44" s="691"/>
      <c r="DC44" s="703"/>
      <c r="DD44" s="694">
        <v>124846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171591</v>
      </c>
      <c r="CS45" s="721"/>
      <c r="CT45" s="721"/>
      <c r="CU45" s="721"/>
      <c r="CV45" s="721"/>
      <c r="CW45" s="721"/>
      <c r="CX45" s="721"/>
      <c r="CY45" s="722"/>
      <c r="CZ45" s="690">
        <v>0.7</v>
      </c>
      <c r="DA45" s="719"/>
      <c r="DB45" s="719"/>
      <c r="DC45" s="723"/>
      <c r="DD45" s="694">
        <v>8516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398557</v>
      </c>
      <c r="CS46" s="686"/>
      <c r="CT46" s="686"/>
      <c r="CU46" s="686"/>
      <c r="CV46" s="686"/>
      <c r="CW46" s="686"/>
      <c r="CX46" s="686"/>
      <c r="CY46" s="687"/>
      <c r="CZ46" s="690">
        <v>1.6</v>
      </c>
      <c r="DA46" s="691"/>
      <c r="DB46" s="691"/>
      <c r="DC46" s="703"/>
      <c r="DD46" s="694">
        <v>114931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254</v>
      </c>
      <c r="CS47" s="721"/>
      <c r="CT47" s="721"/>
      <c r="CU47" s="721"/>
      <c r="CV47" s="721"/>
      <c r="CW47" s="721"/>
      <c r="CX47" s="721"/>
      <c r="CY47" s="722"/>
      <c r="CZ47" s="690" t="s">
        <v>173</v>
      </c>
      <c r="DA47" s="719"/>
      <c r="DB47" s="719"/>
      <c r="DC47" s="723"/>
      <c r="DD47" s="694" t="s">
        <v>173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234</v>
      </c>
      <c r="CS48" s="686"/>
      <c r="CT48" s="686"/>
      <c r="CU48" s="686"/>
      <c r="CV48" s="686"/>
      <c r="CW48" s="686"/>
      <c r="CX48" s="686"/>
      <c r="CY48" s="687"/>
      <c r="CZ48" s="690" t="s">
        <v>234</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24689834</v>
      </c>
      <c r="CS49" s="756"/>
      <c r="CT49" s="756"/>
      <c r="CU49" s="756"/>
      <c r="CV49" s="756"/>
      <c r="CW49" s="756"/>
      <c r="CX49" s="756"/>
      <c r="CY49" s="787"/>
      <c r="CZ49" s="781">
        <v>100</v>
      </c>
      <c r="DA49" s="788"/>
      <c r="DB49" s="788"/>
      <c r="DC49" s="789"/>
      <c r="DD49" s="790">
        <v>13128110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iHqmkrQsYcwy3jjaWqeK7bRVgOdvsP69me9Nri/zjtjZgF24DlP3/rWI9ubR4T+hQNtc2z1mT99WQSpovxnLWA==" saltValue="KLzGHiCxdDWb27PZ4p4W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25149</v>
      </c>
      <c r="R7" s="821"/>
      <c r="S7" s="821"/>
      <c r="T7" s="821"/>
      <c r="U7" s="821"/>
      <c r="V7" s="821">
        <v>24722</v>
      </c>
      <c r="W7" s="821"/>
      <c r="X7" s="821"/>
      <c r="Y7" s="821"/>
      <c r="Z7" s="821"/>
      <c r="AA7" s="821">
        <v>427</v>
      </c>
      <c r="AB7" s="821"/>
      <c r="AC7" s="821"/>
      <c r="AD7" s="821"/>
      <c r="AE7" s="822"/>
      <c r="AF7" s="823">
        <v>373</v>
      </c>
      <c r="AG7" s="824"/>
      <c r="AH7" s="824"/>
      <c r="AI7" s="824"/>
      <c r="AJ7" s="825"/>
      <c r="AK7" s="860">
        <v>503</v>
      </c>
      <c r="AL7" s="861"/>
      <c r="AM7" s="861"/>
      <c r="AN7" s="861"/>
      <c r="AO7" s="861"/>
      <c r="AP7" s="861">
        <v>16357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25117</v>
      </c>
      <c r="R23" s="880"/>
      <c r="S23" s="880"/>
      <c r="T23" s="880"/>
      <c r="U23" s="880"/>
      <c r="V23" s="880">
        <v>24690</v>
      </c>
      <c r="W23" s="880"/>
      <c r="X23" s="880"/>
      <c r="Y23" s="880"/>
      <c r="Z23" s="880"/>
      <c r="AA23" s="880">
        <v>427</v>
      </c>
      <c r="AB23" s="880"/>
      <c r="AC23" s="880"/>
      <c r="AD23" s="880"/>
      <c r="AE23" s="881"/>
      <c r="AF23" s="882">
        <v>373</v>
      </c>
      <c r="AG23" s="880"/>
      <c r="AH23" s="880"/>
      <c r="AI23" s="880"/>
      <c r="AJ23" s="883"/>
      <c r="AK23" s="884"/>
      <c r="AL23" s="885"/>
      <c r="AM23" s="885"/>
      <c r="AN23" s="885"/>
      <c r="AO23" s="885"/>
      <c r="AP23" s="880">
        <v>16357</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6525</v>
      </c>
      <c r="R28" s="909"/>
      <c r="S28" s="909"/>
      <c r="T28" s="909"/>
      <c r="U28" s="909"/>
      <c r="V28" s="909">
        <v>6486</v>
      </c>
      <c r="W28" s="909"/>
      <c r="X28" s="909"/>
      <c r="Y28" s="909"/>
      <c r="Z28" s="909"/>
      <c r="AA28" s="909">
        <v>39</v>
      </c>
      <c r="AB28" s="909"/>
      <c r="AC28" s="909"/>
      <c r="AD28" s="909"/>
      <c r="AE28" s="910"/>
      <c r="AF28" s="911">
        <v>39</v>
      </c>
      <c r="AG28" s="909"/>
      <c r="AH28" s="909"/>
      <c r="AI28" s="909"/>
      <c r="AJ28" s="912"/>
      <c r="AK28" s="913">
        <v>652</v>
      </c>
      <c r="AL28" s="904"/>
      <c r="AM28" s="904"/>
      <c r="AN28" s="904"/>
      <c r="AO28" s="904"/>
      <c r="AP28" s="904" t="s">
        <v>580</v>
      </c>
      <c r="AQ28" s="904"/>
      <c r="AR28" s="904"/>
      <c r="AS28" s="904"/>
      <c r="AT28" s="904"/>
      <c r="AU28" s="904" t="s">
        <v>580</v>
      </c>
      <c r="AV28" s="904"/>
      <c r="AW28" s="904"/>
      <c r="AX28" s="904"/>
      <c r="AY28" s="904"/>
      <c r="AZ28" s="905" t="s">
        <v>580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5248</v>
      </c>
      <c r="R29" s="845"/>
      <c r="S29" s="845"/>
      <c r="T29" s="845"/>
      <c r="U29" s="845"/>
      <c r="V29" s="845">
        <v>5017</v>
      </c>
      <c r="W29" s="845"/>
      <c r="X29" s="845"/>
      <c r="Y29" s="845"/>
      <c r="Z29" s="845"/>
      <c r="AA29" s="845">
        <v>232</v>
      </c>
      <c r="AB29" s="845"/>
      <c r="AC29" s="845"/>
      <c r="AD29" s="845"/>
      <c r="AE29" s="846"/>
      <c r="AF29" s="847">
        <v>232</v>
      </c>
      <c r="AG29" s="848"/>
      <c r="AH29" s="848"/>
      <c r="AI29" s="848"/>
      <c r="AJ29" s="849"/>
      <c r="AK29" s="916">
        <v>910</v>
      </c>
      <c r="AL29" s="917"/>
      <c r="AM29" s="917"/>
      <c r="AN29" s="917"/>
      <c r="AO29" s="917"/>
      <c r="AP29" s="917" t="s">
        <v>580</v>
      </c>
      <c r="AQ29" s="917"/>
      <c r="AR29" s="917"/>
      <c r="AS29" s="917"/>
      <c r="AT29" s="917"/>
      <c r="AU29" s="917" t="s">
        <v>580</v>
      </c>
      <c r="AV29" s="917"/>
      <c r="AW29" s="917"/>
      <c r="AX29" s="917"/>
      <c r="AY29" s="917"/>
      <c r="AZ29" s="918" t="s">
        <v>580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1713</v>
      </c>
      <c r="R30" s="845"/>
      <c r="S30" s="845"/>
      <c r="T30" s="845"/>
      <c r="U30" s="845"/>
      <c r="V30" s="845">
        <v>1685</v>
      </c>
      <c r="W30" s="845"/>
      <c r="X30" s="845"/>
      <c r="Y30" s="845"/>
      <c r="Z30" s="845"/>
      <c r="AA30" s="845">
        <v>27</v>
      </c>
      <c r="AB30" s="845"/>
      <c r="AC30" s="845"/>
      <c r="AD30" s="845"/>
      <c r="AE30" s="846"/>
      <c r="AF30" s="847">
        <v>27</v>
      </c>
      <c r="AG30" s="848"/>
      <c r="AH30" s="848"/>
      <c r="AI30" s="848"/>
      <c r="AJ30" s="849"/>
      <c r="AK30" s="916">
        <v>970</v>
      </c>
      <c r="AL30" s="917"/>
      <c r="AM30" s="917"/>
      <c r="AN30" s="917"/>
      <c r="AO30" s="917"/>
      <c r="AP30" s="917" t="s">
        <v>580</v>
      </c>
      <c r="AQ30" s="917"/>
      <c r="AR30" s="917"/>
      <c r="AS30" s="917"/>
      <c r="AT30" s="917"/>
      <c r="AU30" s="917" t="s">
        <v>580</v>
      </c>
      <c r="AV30" s="917"/>
      <c r="AW30" s="917"/>
      <c r="AX30" s="917"/>
      <c r="AY30" s="917"/>
      <c r="AZ30" s="918" t="s">
        <v>580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341</v>
      </c>
      <c r="R31" s="845"/>
      <c r="S31" s="845"/>
      <c r="T31" s="845"/>
      <c r="U31" s="845"/>
      <c r="V31" s="845">
        <v>366</v>
      </c>
      <c r="W31" s="845"/>
      <c r="X31" s="845"/>
      <c r="Y31" s="845"/>
      <c r="Z31" s="845"/>
      <c r="AA31" s="845">
        <v>-26</v>
      </c>
      <c r="AB31" s="845"/>
      <c r="AC31" s="845"/>
      <c r="AD31" s="845"/>
      <c r="AE31" s="846"/>
      <c r="AF31" s="847">
        <v>172</v>
      </c>
      <c r="AG31" s="848"/>
      <c r="AH31" s="848"/>
      <c r="AI31" s="848"/>
      <c r="AJ31" s="849"/>
      <c r="AK31" s="916">
        <v>284</v>
      </c>
      <c r="AL31" s="917"/>
      <c r="AM31" s="917"/>
      <c r="AN31" s="917"/>
      <c r="AO31" s="917"/>
      <c r="AP31" s="917">
        <v>2448</v>
      </c>
      <c r="AQ31" s="917"/>
      <c r="AR31" s="917"/>
      <c r="AS31" s="917"/>
      <c r="AT31" s="917"/>
      <c r="AU31" s="917">
        <v>1980</v>
      </c>
      <c r="AV31" s="917"/>
      <c r="AW31" s="917"/>
      <c r="AX31" s="917"/>
      <c r="AY31" s="917"/>
      <c r="AZ31" s="918" t="s">
        <v>580</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1044</v>
      </c>
      <c r="R32" s="845"/>
      <c r="S32" s="845"/>
      <c r="T32" s="845"/>
      <c r="U32" s="845"/>
      <c r="V32" s="845">
        <v>1044</v>
      </c>
      <c r="W32" s="845"/>
      <c r="X32" s="845"/>
      <c r="Y32" s="845"/>
      <c r="Z32" s="845"/>
      <c r="AA32" s="845">
        <v>-1</v>
      </c>
      <c r="AB32" s="845"/>
      <c r="AC32" s="845"/>
      <c r="AD32" s="845"/>
      <c r="AE32" s="846"/>
      <c r="AF32" s="847">
        <v>99</v>
      </c>
      <c r="AG32" s="848"/>
      <c r="AH32" s="848"/>
      <c r="AI32" s="848"/>
      <c r="AJ32" s="849"/>
      <c r="AK32" s="916">
        <v>573</v>
      </c>
      <c r="AL32" s="917"/>
      <c r="AM32" s="917"/>
      <c r="AN32" s="917"/>
      <c r="AO32" s="917"/>
      <c r="AP32" s="917">
        <v>5884</v>
      </c>
      <c r="AQ32" s="917"/>
      <c r="AR32" s="917"/>
      <c r="AS32" s="917"/>
      <c r="AT32" s="917"/>
      <c r="AU32" s="917">
        <v>3636</v>
      </c>
      <c r="AV32" s="917"/>
      <c r="AW32" s="917"/>
      <c r="AX32" s="917"/>
      <c r="AY32" s="917"/>
      <c r="AZ32" s="918" t="s">
        <v>580</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569</v>
      </c>
      <c r="AG63" s="928"/>
      <c r="AH63" s="928"/>
      <c r="AI63" s="928"/>
      <c r="AJ63" s="929"/>
      <c r="AK63" s="930"/>
      <c r="AL63" s="925"/>
      <c r="AM63" s="925"/>
      <c r="AN63" s="925"/>
      <c r="AO63" s="925"/>
      <c r="AP63" s="928">
        <v>8332</v>
      </c>
      <c r="AQ63" s="928"/>
      <c r="AR63" s="928"/>
      <c r="AS63" s="928"/>
      <c r="AT63" s="928"/>
      <c r="AU63" s="928">
        <v>5616</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399</v>
      </c>
      <c r="W66" s="804"/>
      <c r="X66" s="804"/>
      <c r="Y66" s="804"/>
      <c r="Z66" s="805"/>
      <c r="AA66" s="803" t="s">
        <v>419</v>
      </c>
      <c r="AB66" s="804"/>
      <c r="AC66" s="804"/>
      <c r="AD66" s="804"/>
      <c r="AE66" s="805"/>
      <c r="AF66" s="938" t="s">
        <v>420</v>
      </c>
      <c r="AG66" s="899"/>
      <c r="AH66" s="899"/>
      <c r="AI66" s="899"/>
      <c r="AJ66" s="939"/>
      <c r="AK66" s="803" t="s">
        <v>402</v>
      </c>
      <c r="AL66" s="827"/>
      <c r="AM66" s="827"/>
      <c r="AN66" s="827"/>
      <c r="AO66" s="828"/>
      <c r="AP66" s="803" t="s">
        <v>421</v>
      </c>
      <c r="AQ66" s="804"/>
      <c r="AR66" s="804"/>
      <c r="AS66" s="804"/>
      <c r="AT66" s="805"/>
      <c r="AU66" s="803" t="s">
        <v>422</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581</v>
      </c>
      <c r="C68" s="956"/>
      <c r="D68" s="956"/>
      <c r="E68" s="956"/>
      <c r="F68" s="956"/>
      <c r="G68" s="956"/>
      <c r="H68" s="956"/>
      <c r="I68" s="956"/>
      <c r="J68" s="956"/>
      <c r="K68" s="956"/>
      <c r="L68" s="956"/>
      <c r="M68" s="956"/>
      <c r="N68" s="956"/>
      <c r="O68" s="956"/>
      <c r="P68" s="957"/>
      <c r="Q68" s="958">
        <v>1321</v>
      </c>
      <c r="R68" s="952"/>
      <c r="S68" s="952"/>
      <c r="T68" s="952"/>
      <c r="U68" s="952"/>
      <c r="V68" s="952">
        <v>1282</v>
      </c>
      <c r="W68" s="952"/>
      <c r="X68" s="952"/>
      <c r="Y68" s="952"/>
      <c r="Z68" s="952"/>
      <c r="AA68" s="952">
        <v>39</v>
      </c>
      <c r="AB68" s="952"/>
      <c r="AC68" s="952"/>
      <c r="AD68" s="952"/>
      <c r="AE68" s="952"/>
      <c r="AF68" s="952">
        <v>39</v>
      </c>
      <c r="AG68" s="952"/>
      <c r="AH68" s="952"/>
      <c r="AI68" s="952"/>
      <c r="AJ68" s="952"/>
      <c r="AK68" s="952" t="s">
        <v>585</v>
      </c>
      <c r="AL68" s="952"/>
      <c r="AM68" s="952"/>
      <c r="AN68" s="952"/>
      <c r="AO68" s="952"/>
      <c r="AP68" s="952">
        <v>1235</v>
      </c>
      <c r="AQ68" s="952"/>
      <c r="AR68" s="952"/>
      <c r="AS68" s="952"/>
      <c r="AT68" s="952"/>
      <c r="AU68" s="952">
        <v>556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582</v>
      </c>
      <c r="C69" s="960"/>
      <c r="D69" s="960"/>
      <c r="E69" s="960"/>
      <c r="F69" s="960"/>
      <c r="G69" s="960"/>
      <c r="H69" s="960"/>
      <c r="I69" s="960"/>
      <c r="J69" s="960"/>
      <c r="K69" s="960"/>
      <c r="L69" s="960"/>
      <c r="M69" s="960"/>
      <c r="N69" s="960"/>
      <c r="O69" s="960"/>
      <c r="P69" s="961"/>
      <c r="Q69" s="962">
        <v>3777</v>
      </c>
      <c r="R69" s="917"/>
      <c r="S69" s="917"/>
      <c r="T69" s="917"/>
      <c r="U69" s="917"/>
      <c r="V69" s="917">
        <v>3777</v>
      </c>
      <c r="W69" s="917"/>
      <c r="X69" s="917"/>
      <c r="Y69" s="917"/>
      <c r="Z69" s="917"/>
      <c r="AA69" s="917" t="s">
        <v>580</v>
      </c>
      <c r="AB69" s="917"/>
      <c r="AC69" s="917"/>
      <c r="AD69" s="917"/>
      <c r="AE69" s="917"/>
      <c r="AF69" s="917" t="s">
        <v>580</v>
      </c>
      <c r="AG69" s="917"/>
      <c r="AH69" s="917"/>
      <c r="AI69" s="917"/>
      <c r="AJ69" s="917"/>
      <c r="AK69" s="917" t="s">
        <v>585</v>
      </c>
      <c r="AL69" s="917"/>
      <c r="AM69" s="917"/>
      <c r="AN69" s="917"/>
      <c r="AO69" s="917"/>
      <c r="AP69" s="917">
        <v>1904</v>
      </c>
      <c r="AQ69" s="917"/>
      <c r="AR69" s="917"/>
      <c r="AS69" s="917"/>
      <c r="AT69" s="917"/>
      <c r="AU69" s="917">
        <v>347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198</v>
      </c>
      <c r="R70" s="917"/>
      <c r="S70" s="917"/>
      <c r="T70" s="917"/>
      <c r="U70" s="917"/>
      <c r="V70" s="917">
        <v>183</v>
      </c>
      <c r="W70" s="917"/>
      <c r="X70" s="917"/>
      <c r="Y70" s="917"/>
      <c r="Z70" s="917"/>
      <c r="AA70" s="917">
        <v>15</v>
      </c>
      <c r="AB70" s="917"/>
      <c r="AC70" s="917"/>
      <c r="AD70" s="917"/>
      <c r="AE70" s="917"/>
      <c r="AF70" s="917">
        <v>15</v>
      </c>
      <c r="AG70" s="917"/>
      <c r="AH70" s="917"/>
      <c r="AI70" s="917"/>
      <c r="AJ70" s="917"/>
      <c r="AK70" s="917" t="s">
        <v>585</v>
      </c>
      <c r="AL70" s="917"/>
      <c r="AM70" s="917"/>
      <c r="AN70" s="917"/>
      <c r="AO70" s="917"/>
      <c r="AP70" s="917" t="s">
        <v>580</v>
      </c>
      <c r="AQ70" s="917"/>
      <c r="AR70" s="917"/>
      <c r="AS70" s="917"/>
      <c r="AT70" s="917"/>
      <c r="AU70" s="917" t="s">
        <v>580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1227276</v>
      </c>
      <c r="R71" s="917"/>
      <c r="S71" s="917"/>
      <c r="T71" s="917"/>
      <c r="U71" s="917"/>
      <c r="V71" s="917">
        <v>1165356</v>
      </c>
      <c r="W71" s="917"/>
      <c r="X71" s="917"/>
      <c r="Y71" s="917"/>
      <c r="Z71" s="917"/>
      <c r="AA71" s="917">
        <v>61920</v>
      </c>
      <c r="AB71" s="917"/>
      <c r="AC71" s="917"/>
      <c r="AD71" s="917"/>
      <c r="AE71" s="917"/>
      <c r="AF71" s="917">
        <v>61920</v>
      </c>
      <c r="AG71" s="917"/>
      <c r="AH71" s="917"/>
      <c r="AI71" s="917"/>
      <c r="AJ71" s="917"/>
      <c r="AK71" s="917">
        <v>8500</v>
      </c>
      <c r="AL71" s="917"/>
      <c r="AM71" s="917"/>
      <c r="AN71" s="917"/>
      <c r="AO71" s="917"/>
      <c r="AP71" s="917" t="s">
        <v>580</v>
      </c>
      <c r="AQ71" s="917"/>
      <c r="AR71" s="917"/>
      <c r="AS71" s="917"/>
      <c r="AT71" s="917"/>
      <c r="AU71" s="917" t="s">
        <v>580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40692</v>
      </c>
      <c r="R72" s="917"/>
      <c r="S72" s="917"/>
      <c r="T72" s="917"/>
      <c r="U72" s="917"/>
      <c r="V72" s="917">
        <v>36700</v>
      </c>
      <c r="W72" s="917"/>
      <c r="X72" s="917"/>
      <c r="Y72" s="917"/>
      <c r="Z72" s="917"/>
      <c r="AA72" s="917">
        <v>3992</v>
      </c>
      <c r="AB72" s="917"/>
      <c r="AC72" s="917"/>
      <c r="AD72" s="917"/>
      <c r="AE72" s="917"/>
      <c r="AF72" s="917">
        <v>20628</v>
      </c>
      <c r="AG72" s="917"/>
      <c r="AH72" s="917"/>
      <c r="AI72" s="917"/>
      <c r="AJ72" s="917"/>
      <c r="AK72" s="917">
        <v>21</v>
      </c>
      <c r="AL72" s="917"/>
      <c r="AM72" s="917"/>
      <c r="AN72" s="917"/>
      <c r="AO72" s="917"/>
      <c r="AP72" s="917">
        <v>113939</v>
      </c>
      <c r="AQ72" s="917"/>
      <c r="AR72" s="917"/>
      <c r="AS72" s="917"/>
      <c r="AT72" s="917"/>
      <c r="AU72" s="917" t="s">
        <v>585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592</v>
      </c>
      <c r="C73" s="960"/>
      <c r="D73" s="960"/>
      <c r="E73" s="960"/>
      <c r="F73" s="960"/>
      <c r="G73" s="960"/>
      <c r="H73" s="960"/>
      <c r="I73" s="960"/>
      <c r="J73" s="960"/>
      <c r="K73" s="960"/>
      <c r="L73" s="960"/>
      <c r="M73" s="960"/>
      <c r="N73" s="960"/>
      <c r="O73" s="960"/>
      <c r="P73" s="961"/>
      <c r="Q73" s="962">
        <v>7557</v>
      </c>
      <c r="R73" s="917"/>
      <c r="S73" s="917"/>
      <c r="T73" s="917"/>
      <c r="U73" s="917"/>
      <c r="V73" s="917">
        <v>5709</v>
      </c>
      <c r="W73" s="917"/>
      <c r="X73" s="917"/>
      <c r="Y73" s="917"/>
      <c r="Z73" s="917"/>
      <c r="AA73" s="917">
        <v>1849</v>
      </c>
      <c r="AB73" s="917"/>
      <c r="AC73" s="917"/>
      <c r="AD73" s="917"/>
      <c r="AE73" s="917"/>
      <c r="AF73" s="917">
        <v>17220</v>
      </c>
      <c r="AG73" s="917"/>
      <c r="AH73" s="917"/>
      <c r="AI73" s="917"/>
      <c r="AJ73" s="917"/>
      <c r="AK73" s="917" t="s">
        <v>515</v>
      </c>
      <c r="AL73" s="917"/>
      <c r="AM73" s="917"/>
      <c r="AN73" s="917"/>
      <c r="AO73" s="917"/>
      <c r="AP73" s="917">
        <v>16930</v>
      </c>
      <c r="AQ73" s="917"/>
      <c r="AR73" s="917"/>
      <c r="AS73" s="917"/>
      <c r="AT73" s="917"/>
      <c r="AU73" s="917" t="s">
        <v>515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99822</v>
      </c>
      <c r="AG88" s="928"/>
      <c r="AH88" s="928"/>
      <c r="AI88" s="928"/>
      <c r="AJ88" s="928"/>
      <c r="AK88" s="925"/>
      <c r="AL88" s="925"/>
      <c r="AM88" s="925"/>
      <c r="AN88" s="925"/>
      <c r="AO88" s="925"/>
      <c r="AP88" s="928">
        <v>134008</v>
      </c>
      <c r="AQ88" s="928"/>
      <c r="AR88" s="928"/>
      <c r="AS88" s="928"/>
      <c r="AT88" s="928"/>
      <c r="AU88" s="928">
        <v>903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309</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309</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309</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1673101</v>
      </c>
      <c r="AB110" s="988"/>
      <c r="AC110" s="988"/>
      <c r="AD110" s="988"/>
      <c r="AE110" s="989"/>
      <c r="AF110" s="990">
        <v>1860416</v>
      </c>
      <c r="AG110" s="988"/>
      <c r="AH110" s="988"/>
      <c r="AI110" s="988"/>
      <c r="AJ110" s="989"/>
      <c r="AK110" s="990">
        <v>1670143</v>
      </c>
      <c r="AL110" s="988"/>
      <c r="AM110" s="988"/>
      <c r="AN110" s="988"/>
      <c r="AO110" s="989"/>
      <c r="AP110" s="991">
        <v>16.8</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17665255</v>
      </c>
      <c r="BR110" s="1023"/>
      <c r="BS110" s="1023"/>
      <c r="BT110" s="1023"/>
      <c r="BU110" s="1023"/>
      <c r="BV110" s="1023">
        <v>16884310</v>
      </c>
      <c r="BW110" s="1023"/>
      <c r="BX110" s="1023"/>
      <c r="BY110" s="1023"/>
      <c r="BZ110" s="1023"/>
      <c r="CA110" s="1023">
        <v>16357174</v>
      </c>
      <c r="CB110" s="1023"/>
      <c r="CC110" s="1023"/>
      <c r="CD110" s="1023"/>
      <c r="CE110" s="1023"/>
      <c r="CF110" s="1037">
        <v>164.5</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440</v>
      </c>
      <c r="DM110" s="1023"/>
      <c r="DN110" s="1023"/>
      <c r="DO110" s="1023"/>
      <c r="DP110" s="1023"/>
      <c r="DQ110" s="1023" t="s">
        <v>440</v>
      </c>
      <c r="DR110" s="1023"/>
      <c r="DS110" s="1023"/>
      <c r="DT110" s="1023"/>
      <c r="DU110" s="1023"/>
      <c r="DV110" s="1024" t="s">
        <v>440</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440</v>
      </c>
      <c r="AG111" s="1030"/>
      <c r="AH111" s="1030"/>
      <c r="AI111" s="1030"/>
      <c r="AJ111" s="1031"/>
      <c r="AK111" s="1032" t="s">
        <v>440</v>
      </c>
      <c r="AL111" s="1030"/>
      <c r="AM111" s="1030"/>
      <c r="AN111" s="1030"/>
      <c r="AO111" s="1031"/>
      <c r="AP111" s="1033" t="s">
        <v>440</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t="s">
        <v>395</v>
      </c>
      <c r="BR111" s="1016"/>
      <c r="BS111" s="1016"/>
      <c r="BT111" s="1016"/>
      <c r="BU111" s="1016"/>
      <c r="BV111" s="1016" t="s">
        <v>395</v>
      </c>
      <c r="BW111" s="1016"/>
      <c r="BX111" s="1016"/>
      <c r="BY111" s="1016"/>
      <c r="BZ111" s="1016"/>
      <c r="CA111" s="1016" t="s">
        <v>443</v>
      </c>
      <c r="CB111" s="1016"/>
      <c r="CC111" s="1016"/>
      <c r="CD111" s="1016"/>
      <c r="CE111" s="1016"/>
      <c r="CF111" s="1010" t="s">
        <v>395</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395</v>
      </c>
      <c r="DH111" s="1016"/>
      <c r="DI111" s="1016"/>
      <c r="DJ111" s="1016"/>
      <c r="DK111" s="1016"/>
      <c r="DL111" s="1016" t="s">
        <v>395</v>
      </c>
      <c r="DM111" s="1016"/>
      <c r="DN111" s="1016"/>
      <c r="DO111" s="1016"/>
      <c r="DP111" s="1016"/>
      <c r="DQ111" s="1016" t="s">
        <v>395</v>
      </c>
      <c r="DR111" s="1016"/>
      <c r="DS111" s="1016"/>
      <c r="DT111" s="1016"/>
      <c r="DU111" s="1016"/>
      <c r="DV111" s="1017" t="s">
        <v>395</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128</v>
      </c>
      <c r="AB112" s="1055"/>
      <c r="AC112" s="1055"/>
      <c r="AD112" s="1055"/>
      <c r="AE112" s="1056"/>
      <c r="AF112" s="1057" t="s">
        <v>128</v>
      </c>
      <c r="AG112" s="1055"/>
      <c r="AH112" s="1055"/>
      <c r="AI112" s="1055"/>
      <c r="AJ112" s="1056"/>
      <c r="AK112" s="1057" t="s">
        <v>395</v>
      </c>
      <c r="AL112" s="1055"/>
      <c r="AM112" s="1055"/>
      <c r="AN112" s="1055"/>
      <c r="AO112" s="1056"/>
      <c r="AP112" s="1058" t="s">
        <v>395</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7669573</v>
      </c>
      <c r="BR112" s="1016"/>
      <c r="BS112" s="1016"/>
      <c r="BT112" s="1016"/>
      <c r="BU112" s="1016"/>
      <c r="BV112" s="1016">
        <v>6617028</v>
      </c>
      <c r="BW112" s="1016"/>
      <c r="BX112" s="1016"/>
      <c r="BY112" s="1016"/>
      <c r="BZ112" s="1016"/>
      <c r="CA112" s="1016">
        <v>5616638</v>
      </c>
      <c r="CB112" s="1016"/>
      <c r="CC112" s="1016"/>
      <c r="CD112" s="1016"/>
      <c r="CE112" s="1016"/>
      <c r="CF112" s="1010">
        <v>56.5</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395</v>
      </c>
      <c r="DM112" s="1016"/>
      <c r="DN112" s="1016"/>
      <c r="DO112" s="1016"/>
      <c r="DP112" s="1016"/>
      <c r="DQ112" s="1016" t="s">
        <v>443</v>
      </c>
      <c r="DR112" s="1016"/>
      <c r="DS112" s="1016"/>
      <c r="DT112" s="1016"/>
      <c r="DU112" s="1016"/>
      <c r="DV112" s="1017" t="s">
        <v>128</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475648</v>
      </c>
      <c r="AB113" s="1030"/>
      <c r="AC113" s="1030"/>
      <c r="AD113" s="1030"/>
      <c r="AE113" s="1031"/>
      <c r="AF113" s="1032">
        <v>469969</v>
      </c>
      <c r="AG113" s="1030"/>
      <c r="AH113" s="1030"/>
      <c r="AI113" s="1030"/>
      <c r="AJ113" s="1031"/>
      <c r="AK113" s="1032">
        <v>446038</v>
      </c>
      <c r="AL113" s="1030"/>
      <c r="AM113" s="1030"/>
      <c r="AN113" s="1030"/>
      <c r="AO113" s="1031"/>
      <c r="AP113" s="1033">
        <v>4.5</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1205893</v>
      </c>
      <c r="BR113" s="1016"/>
      <c r="BS113" s="1016"/>
      <c r="BT113" s="1016"/>
      <c r="BU113" s="1016"/>
      <c r="BV113" s="1016">
        <v>1043218</v>
      </c>
      <c r="BW113" s="1016"/>
      <c r="BX113" s="1016"/>
      <c r="BY113" s="1016"/>
      <c r="BZ113" s="1016"/>
      <c r="CA113" s="1016">
        <v>902576</v>
      </c>
      <c r="CB113" s="1016"/>
      <c r="CC113" s="1016"/>
      <c r="CD113" s="1016"/>
      <c r="CE113" s="1016"/>
      <c r="CF113" s="1010">
        <v>9.1</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128</v>
      </c>
      <c r="DH113" s="1055"/>
      <c r="DI113" s="1055"/>
      <c r="DJ113" s="1055"/>
      <c r="DK113" s="1056"/>
      <c r="DL113" s="1057" t="s">
        <v>128</v>
      </c>
      <c r="DM113" s="1055"/>
      <c r="DN113" s="1055"/>
      <c r="DO113" s="1055"/>
      <c r="DP113" s="1056"/>
      <c r="DQ113" s="1057" t="s">
        <v>128</v>
      </c>
      <c r="DR113" s="1055"/>
      <c r="DS113" s="1055"/>
      <c r="DT113" s="1055"/>
      <c r="DU113" s="1056"/>
      <c r="DV113" s="1058" t="s">
        <v>128</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200949</v>
      </c>
      <c r="AB114" s="1055"/>
      <c r="AC114" s="1055"/>
      <c r="AD114" s="1055"/>
      <c r="AE114" s="1056"/>
      <c r="AF114" s="1057">
        <v>199662</v>
      </c>
      <c r="AG114" s="1055"/>
      <c r="AH114" s="1055"/>
      <c r="AI114" s="1055"/>
      <c r="AJ114" s="1056"/>
      <c r="AK114" s="1057">
        <v>191623</v>
      </c>
      <c r="AL114" s="1055"/>
      <c r="AM114" s="1055"/>
      <c r="AN114" s="1055"/>
      <c r="AO114" s="1056"/>
      <c r="AP114" s="1058">
        <v>1.9</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3255111</v>
      </c>
      <c r="BR114" s="1016"/>
      <c r="BS114" s="1016"/>
      <c r="BT114" s="1016"/>
      <c r="BU114" s="1016"/>
      <c r="BV114" s="1016">
        <v>3297196</v>
      </c>
      <c r="BW114" s="1016"/>
      <c r="BX114" s="1016"/>
      <c r="BY114" s="1016"/>
      <c r="BZ114" s="1016"/>
      <c r="CA114" s="1016">
        <v>3289594</v>
      </c>
      <c r="CB114" s="1016"/>
      <c r="CC114" s="1016"/>
      <c r="CD114" s="1016"/>
      <c r="CE114" s="1016"/>
      <c r="CF114" s="1010">
        <v>33.1</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395</v>
      </c>
      <c r="DH114" s="1055"/>
      <c r="DI114" s="1055"/>
      <c r="DJ114" s="1055"/>
      <c r="DK114" s="1056"/>
      <c r="DL114" s="1057" t="s">
        <v>395</v>
      </c>
      <c r="DM114" s="1055"/>
      <c r="DN114" s="1055"/>
      <c r="DO114" s="1055"/>
      <c r="DP114" s="1056"/>
      <c r="DQ114" s="1057" t="s">
        <v>128</v>
      </c>
      <c r="DR114" s="1055"/>
      <c r="DS114" s="1055"/>
      <c r="DT114" s="1055"/>
      <c r="DU114" s="1056"/>
      <c r="DV114" s="1058" t="s">
        <v>395</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128</v>
      </c>
      <c r="AB115" s="1030"/>
      <c r="AC115" s="1030"/>
      <c r="AD115" s="1030"/>
      <c r="AE115" s="1031"/>
      <c r="AF115" s="1032" t="s">
        <v>128</v>
      </c>
      <c r="AG115" s="1030"/>
      <c r="AH115" s="1030"/>
      <c r="AI115" s="1030"/>
      <c r="AJ115" s="1031"/>
      <c r="AK115" s="1032" t="s">
        <v>395</v>
      </c>
      <c r="AL115" s="1030"/>
      <c r="AM115" s="1030"/>
      <c r="AN115" s="1030"/>
      <c r="AO115" s="1031"/>
      <c r="AP115" s="1033" t="s">
        <v>395</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395</v>
      </c>
      <c r="BR115" s="1016"/>
      <c r="BS115" s="1016"/>
      <c r="BT115" s="1016"/>
      <c r="BU115" s="1016"/>
      <c r="BV115" s="1016" t="s">
        <v>128</v>
      </c>
      <c r="BW115" s="1016"/>
      <c r="BX115" s="1016"/>
      <c r="BY115" s="1016"/>
      <c r="BZ115" s="1016"/>
      <c r="CA115" s="1016" t="s">
        <v>443</v>
      </c>
      <c r="CB115" s="1016"/>
      <c r="CC115" s="1016"/>
      <c r="CD115" s="1016"/>
      <c r="CE115" s="1016"/>
      <c r="CF115" s="1010" t="s">
        <v>128</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128</v>
      </c>
      <c r="DH115" s="1055"/>
      <c r="DI115" s="1055"/>
      <c r="DJ115" s="1055"/>
      <c r="DK115" s="1056"/>
      <c r="DL115" s="1057" t="s">
        <v>395</v>
      </c>
      <c r="DM115" s="1055"/>
      <c r="DN115" s="1055"/>
      <c r="DO115" s="1055"/>
      <c r="DP115" s="1056"/>
      <c r="DQ115" s="1057" t="s">
        <v>443</v>
      </c>
      <c r="DR115" s="1055"/>
      <c r="DS115" s="1055"/>
      <c r="DT115" s="1055"/>
      <c r="DU115" s="1056"/>
      <c r="DV115" s="1058" t="s">
        <v>395</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443</v>
      </c>
      <c r="AB116" s="1055"/>
      <c r="AC116" s="1055"/>
      <c r="AD116" s="1055"/>
      <c r="AE116" s="1056"/>
      <c r="AF116" s="1057">
        <v>121</v>
      </c>
      <c r="AG116" s="1055"/>
      <c r="AH116" s="1055"/>
      <c r="AI116" s="1055"/>
      <c r="AJ116" s="1056"/>
      <c r="AK116" s="1057" t="s">
        <v>443</v>
      </c>
      <c r="AL116" s="1055"/>
      <c r="AM116" s="1055"/>
      <c r="AN116" s="1055"/>
      <c r="AO116" s="1056"/>
      <c r="AP116" s="1058" t="s">
        <v>128</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395</v>
      </c>
      <c r="BR116" s="1016"/>
      <c r="BS116" s="1016"/>
      <c r="BT116" s="1016"/>
      <c r="BU116" s="1016"/>
      <c r="BV116" s="1016" t="s">
        <v>395</v>
      </c>
      <c r="BW116" s="1016"/>
      <c r="BX116" s="1016"/>
      <c r="BY116" s="1016"/>
      <c r="BZ116" s="1016"/>
      <c r="CA116" s="1016" t="s">
        <v>395</v>
      </c>
      <c r="CB116" s="1016"/>
      <c r="CC116" s="1016"/>
      <c r="CD116" s="1016"/>
      <c r="CE116" s="1016"/>
      <c r="CF116" s="1010" t="s">
        <v>395</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395</v>
      </c>
      <c r="DH116" s="1055"/>
      <c r="DI116" s="1055"/>
      <c r="DJ116" s="1055"/>
      <c r="DK116" s="1056"/>
      <c r="DL116" s="1057" t="s">
        <v>395</v>
      </c>
      <c r="DM116" s="1055"/>
      <c r="DN116" s="1055"/>
      <c r="DO116" s="1055"/>
      <c r="DP116" s="1056"/>
      <c r="DQ116" s="1057" t="s">
        <v>128</v>
      </c>
      <c r="DR116" s="1055"/>
      <c r="DS116" s="1055"/>
      <c r="DT116" s="1055"/>
      <c r="DU116" s="1056"/>
      <c r="DV116" s="1058" t="s">
        <v>395</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2349698</v>
      </c>
      <c r="AB117" s="1073"/>
      <c r="AC117" s="1073"/>
      <c r="AD117" s="1073"/>
      <c r="AE117" s="1074"/>
      <c r="AF117" s="1075">
        <v>2530168</v>
      </c>
      <c r="AG117" s="1073"/>
      <c r="AH117" s="1073"/>
      <c r="AI117" s="1073"/>
      <c r="AJ117" s="1074"/>
      <c r="AK117" s="1075">
        <v>2307804</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395</v>
      </c>
      <c r="BW117" s="1016"/>
      <c r="BX117" s="1016"/>
      <c r="BY117" s="1016"/>
      <c r="BZ117" s="1016"/>
      <c r="CA117" s="1016" t="s">
        <v>128</v>
      </c>
      <c r="CB117" s="1016"/>
      <c r="CC117" s="1016"/>
      <c r="CD117" s="1016"/>
      <c r="CE117" s="1016"/>
      <c r="CF117" s="1010" t="s">
        <v>443</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395</v>
      </c>
      <c r="DH117" s="1055"/>
      <c r="DI117" s="1055"/>
      <c r="DJ117" s="1055"/>
      <c r="DK117" s="1056"/>
      <c r="DL117" s="1057" t="s">
        <v>128</v>
      </c>
      <c r="DM117" s="1055"/>
      <c r="DN117" s="1055"/>
      <c r="DO117" s="1055"/>
      <c r="DP117" s="1056"/>
      <c r="DQ117" s="1057" t="s">
        <v>395</v>
      </c>
      <c r="DR117" s="1055"/>
      <c r="DS117" s="1055"/>
      <c r="DT117" s="1055"/>
      <c r="DU117" s="1056"/>
      <c r="DV117" s="1058" t="s">
        <v>395</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309</v>
      </c>
      <c r="AL118" s="981"/>
      <c r="AM118" s="981"/>
      <c r="AN118" s="981"/>
      <c r="AO118" s="982"/>
      <c r="AP118" s="1067" t="s">
        <v>434</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443</v>
      </c>
      <c r="BR118" s="1094"/>
      <c r="BS118" s="1094"/>
      <c r="BT118" s="1094"/>
      <c r="BU118" s="1094"/>
      <c r="BV118" s="1094" t="s">
        <v>128</v>
      </c>
      <c r="BW118" s="1094"/>
      <c r="BX118" s="1094"/>
      <c r="BY118" s="1094"/>
      <c r="BZ118" s="1094"/>
      <c r="CA118" s="1094" t="s">
        <v>443</v>
      </c>
      <c r="CB118" s="1094"/>
      <c r="CC118" s="1094"/>
      <c r="CD118" s="1094"/>
      <c r="CE118" s="1094"/>
      <c r="CF118" s="1010" t="s">
        <v>128</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443</v>
      </c>
      <c r="DH118" s="1055"/>
      <c r="DI118" s="1055"/>
      <c r="DJ118" s="1055"/>
      <c r="DK118" s="1056"/>
      <c r="DL118" s="1057" t="s">
        <v>128</v>
      </c>
      <c r="DM118" s="1055"/>
      <c r="DN118" s="1055"/>
      <c r="DO118" s="1055"/>
      <c r="DP118" s="1056"/>
      <c r="DQ118" s="1057" t="s">
        <v>395</v>
      </c>
      <c r="DR118" s="1055"/>
      <c r="DS118" s="1055"/>
      <c r="DT118" s="1055"/>
      <c r="DU118" s="1056"/>
      <c r="DV118" s="1058" t="s">
        <v>128</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443</v>
      </c>
      <c r="AL119" s="988"/>
      <c r="AM119" s="988"/>
      <c r="AN119" s="988"/>
      <c r="AO119" s="989"/>
      <c r="AP119" s="991" t="s">
        <v>395</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466</v>
      </c>
      <c r="BP119" s="1102"/>
      <c r="BQ119" s="1093">
        <v>29795832</v>
      </c>
      <c r="BR119" s="1094"/>
      <c r="BS119" s="1094"/>
      <c r="BT119" s="1094"/>
      <c r="BU119" s="1094"/>
      <c r="BV119" s="1094">
        <v>27841752</v>
      </c>
      <c r="BW119" s="1094"/>
      <c r="BX119" s="1094"/>
      <c r="BY119" s="1094"/>
      <c r="BZ119" s="1094"/>
      <c r="CA119" s="1094">
        <v>26165982</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395</v>
      </c>
      <c r="DH119" s="1080"/>
      <c r="DI119" s="1080"/>
      <c r="DJ119" s="1080"/>
      <c r="DK119" s="1081"/>
      <c r="DL119" s="1079" t="s">
        <v>395</v>
      </c>
      <c r="DM119" s="1080"/>
      <c r="DN119" s="1080"/>
      <c r="DO119" s="1080"/>
      <c r="DP119" s="1081"/>
      <c r="DQ119" s="1079" t="s">
        <v>128</v>
      </c>
      <c r="DR119" s="1080"/>
      <c r="DS119" s="1080"/>
      <c r="DT119" s="1080"/>
      <c r="DU119" s="1081"/>
      <c r="DV119" s="1082" t="s">
        <v>128</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128</v>
      </c>
      <c r="AB120" s="1055"/>
      <c r="AC120" s="1055"/>
      <c r="AD120" s="1055"/>
      <c r="AE120" s="1056"/>
      <c r="AF120" s="1057" t="s">
        <v>395</v>
      </c>
      <c r="AG120" s="1055"/>
      <c r="AH120" s="1055"/>
      <c r="AI120" s="1055"/>
      <c r="AJ120" s="1056"/>
      <c r="AK120" s="1057" t="s">
        <v>395</v>
      </c>
      <c r="AL120" s="1055"/>
      <c r="AM120" s="1055"/>
      <c r="AN120" s="1055"/>
      <c r="AO120" s="1056"/>
      <c r="AP120" s="1058" t="s">
        <v>395</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2445443</v>
      </c>
      <c r="BR120" s="1023"/>
      <c r="BS120" s="1023"/>
      <c r="BT120" s="1023"/>
      <c r="BU120" s="1023"/>
      <c r="BV120" s="1023">
        <v>2525258</v>
      </c>
      <c r="BW120" s="1023"/>
      <c r="BX120" s="1023"/>
      <c r="BY120" s="1023"/>
      <c r="BZ120" s="1023"/>
      <c r="CA120" s="1023">
        <v>3285249</v>
      </c>
      <c r="CB120" s="1023"/>
      <c r="CC120" s="1023"/>
      <c r="CD120" s="1023"/>
      <c r="CE120" s="1023"/>
      <c r="CF120" s="1037">
        <v>33</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5508987</v>
      </c>
      <c r="DH120" s="1023"/>
      <c r="DI120" s="1023"/>
      <c r="DJ120" s="1023"/>
      <c r="DK120" s="1023"/>
      <c r="DL120" s="1023">
        <v>4549627</v>
      </c>
      <c r="DM120" s="1023"/>
      <c r="DN120" s="1023"/>
      <c r="DO120" s="1023"/>
      <c r="DP120" s="1023"/>
      <c r="DQ120" s="1023">
        <v>3636308</v>
      </c>
      <c r="DR120" s="1023"/>
      <c r="DS120" s="1023"/>
      <c r="DT120" s="1023"/>
      <c r="DU120" s="1023"/>
      <c r="DV120" s="1024">
        <v>36.6</v>
      </c>
      <c r="DW120" s="1024"/>
      <c r="DX120" s="1024"/>
      <c r="DY120" s="1024"/>
      <c r="DZ120" s="1025"/>
    </row>
    <row r="121" spans="1:130" s="248" customFormat="1" ht="26.25" customHeight="1" x14ac:dyDescent="0.15">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443</v>
      </c>
      <c r="AB121" s="1055"/>
      <c r="AC121" s="1055"/>
      <c r="AD121" s="1055"/>
      <c r="AE121" s="1056"/>
      <c r="AF121" s="1057" t="s">
        <v>128</v>
      </c>
      <c r="AG121" s="1055"/>
      <c r="AH121" s="1055"/>
      <c r="AI121" s="1055"/>
      <c r="AJ121" s="1056"/>
      <c r="AK121" s="1057" t="s">
        <v>128</v>
      </c>
      <c r="AL121" s="1055"/>
      <c r="AM121" s="1055"/>
      <c r="AN121" s="1055"/>
      <c r="AO121" s="1056"/>
      <c r="AP121" s="1058" t="s">
        <v>395</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3778091</v>
      </c>
      <c r="BR121" s="1016"/>
      <c r="BS121" s="1016"/>
      <c r="BT121" s="1016"/>
      <c r="BU121" s="1016"/>
      <c r="BV121" s="1016">
        <v>3136551</v>
      </c>
      <c r="BW121" s="1016"/>
      <c r="BX121" s="1016"/>
      <c r="BY121" s="1016"/>
      <c r="BZ121" s="1016"/>
      <c r="CA121" s="1016">
        <v>2675185</v>
      </c>
      <c r="CB121" s="1016"/>
      <c r="CC121" s="1016"/>
      <c r="CD121" s="1016"/>
      <c r="CE121" s="1016"/>
      <c r="CF121" s="1010">
        <v>26.9</v>
      </c>
      <c r="CG121" s="1011"/>
      <c r="CH121" s="1011"/>
      <c r="CI121" s="1011"/>
      <c r="CJ121" s="1011"/>
      <c r="CK121" s="1106"/>
      <c r="CL121" s="1107"/>
      <c r="CM121" s="1107"/>
      <c r="CN121" s="1107"/>
      <c r="CO121" s="1108"/>
      <c r="CP121" s="1116" t="s">
        <v>409</v>
      </c>
      <c r="CQ121" s="1117"/>
      <c r="CR121" s="1117"/>
      <c r="CS121" s="1117"/>
      <c r="CT121" s="1117"/>
      <c r="CU121" s="1117"/>
      <c r="CV121" s="1117"/>
      <c r="CW121" s="1117"/>
      <c r="CX121" s="1117"/>
      <c r="CY121" s="1117"/>
      <c r="CZ121" s="1117"/>
      <c r="DA121" s="1117"/>
      <c r="DB121" s="1117"/>
      <c r="DC121" s="1117"/>
      <c r="DD121" s="1117"/>
      <c r="DE121" s="1117"/>
      <c r="DF121" s="1118"/>
      <c r="DG121" s="1015">
        <v>2135463</v>
      </c>
      <c r="DH121" s="1016"/>
      <c r="DI121" s="1016"/>
      <c r="DJ121" s="1016"/>
      <c r="DK121" s="1016"/>
      <c r="DL121" s="1016">
        <v>2067401</v>
      </c>
      <c r="DM121" s="1016"/>
      <c r="DN121" s="1016"/>
      <c r="DO121" s="1016"/>
      <c r="DP121" s="1016"/>
      <c r="DQ121" s="1016">
        <v>1980330</v>
      </c>
      <c r="DR121" s="1016"/>
      <c r="DS121" s="1016"/>
      <c r="DT121" s="1016"/>
      <c r="DU121" s="1016"/>
      <c r="DV121" s="1017">
        <v>19.899999999999999</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395</v>
      </c>
      <c r="AG122" s="1055"/>
      <c r="AH122" s="1055"/>
      <c r="AI122" s="1055"/>
      <c r="AJ122" s="1056"/>
      <c r="AK122" s="1057" t="s">
        <v>128</v>
      </c>
      <c r="AL122" s="1055"/>
      <c r="AM122" s="1055"/>
      <c r="AN122" s="1055"/>
      <c r="AO122" s="1056"/>
      <c r="AP122" s="1058" t="s">
        <v>395</v>
      </c>
      <c r="AQ122" s="1059"/>
      <c r="AR122" s="1059"/>
      <c r="AS122" s="1059"/>
      <c r="AT122" s="1060"/>
      <c r="AU122" s="1088"/>
      <c r="AV122" s="1089"/>
      <c r="AW122" s="1089"/>
      <c r="AX122" s="1089"/>
      <c r="AY122" s="1090"/>
      <c r="AZ122" s="1070" t="s">
        <v>474</v>
      </c>
      <c r="BA122" s="1061"/>
      <c r="BB122" s="1061"/>
      <c r="BC122" s="1061"/>
      <c r="BD122" s="1061"/>
      <c r="BE122" s="1061"/>
      <c r="BF122" s="1061"/>
      <c r="BG122" s="1061"/>
      <c r="BH122" s="1061"/>
      <c r="BI122" s="1061"/>
      <c r="BJ122" s="1061"/>
      <c r="BK122" s="1061"/>
      <c r="BL122" s="1061"/>
      <c r="BM122" s="1061"/>
      <c r="BN122" s="1061"/>
      <c r="BO122" s="1061"/>
      <c r="BP122" s="1062"/>
      <c r="BQ122" s="1093">
        <v>15416008</v>
      </c>
      <c r="BR122" s="1094"/>
      <c r="BS122" s="1094"/>
      <c r="BT122" s="1094"/>
      <c r="BU122" s="1094"/>
      <c r="BV122" s="1094">
        <v>14849241</v>
      </c>
      <c r="BW122" s="1094"/>
      <c r="BX122" s="1094"/>
      <c r="BY122" s="1094"/>
      <c r="BZ122" s="1094"/>
      <c r="CA122" s="1094">
        <v>14303927</v>
      </c>
      <c r="CB122" s="1094"/>
      <c r="CC122" s="1094"/>
      <c r="CD122" s="1094"/>
      <c r="CE122" s="1094"/>
      <c r="CF122" s="1114">
        <v>143.9</v>
      </c>
      <c r="CG122" s="1115"/>
      <c r="CH122" s="1115"/>
      <c r="CI122" s="1115"/>
      <c r="CJ122" s="1115"/>
      <c r="CK122" s="1106"/>
      <c r="CL122" s="1107"/>
      <c r="CM122" s="1107"/>
      <c r="CN122" s="1107"/>
      <c r="CO122" s="1108"/>
      <c r="CP122" s="1116" t="s">
        <v>475</v>
      </c>
      <c r="CQ122" s="1117"/>
      <c r="CR122" s="1117"/>
      <c r="CS122" s="1117"/>
      <c r="CT122" s="1117"/>
      <c r="CU122" s="1117"/>
      <c r="CV122" s="1117"/>
      <c r="CW122" s="1117"/>
      <c r="CX122" s="1117"/>
      <c r="CY122" s="1117"/>
      <c r="CZ122" s="1117"/>
      <c r="DA122" s="1117"/>
      <c r="DB122" s="1117"/>
      <c r="DC122" s="1117"/>
      <c r="DD122" s="1117"/>
      <c r="DE122" s="1117"/>
      <c r="DF122" s="1118"/>
      <c r="DG122" s="1015" t="s">
        <v>395</v>
      </c>
      <c r="DH122" s="1016"/>
      <c r="DI122" s="1016"/>
      <c r="DJ122" s="1016"/>
      <c r="DK122" s="1016"/>
      <c r="DL122" s="1016" t="s">
        <v>395</v>
      </c>
      <c r="DM122" s="1016"/>
      <c r="DN122" s="1016"/>
      <c r="DO122" s="1016"/>
      <c r="DP122" s="1016"/>
      <c r="DQ122" s="1016" t="s">
        <v>395</v>
      </c>
      <c r="DR122" s="1016"/>
      <c r="DS122" s="1016"/>
      <c r="DT122" s="1016"/>
      <c r="DU122" s="1016"/>
      <c r="DV122" s="1017" t="s">
        <v>443</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395</v>
      </c>
      <c r="AB123" s="1055"/>
      <c r="AC123" s="1055"/>
      <c r="AD123" s="1055"/>
      <c r="AE123" s="1056"/>
      <c r="AF123" s="1057" t="s">
        <v>128</v>
      </c>
      <c r="AG123" s="1055"/>
      <c r="AH123" s="1055"/>
      <c r="AI123" s="1055"/>
      <c r="AJ123" s="1056"/>
      <c r="AK123" s="1057" t="s">
        <v>128</v>
      </c>
      <c r="AL123" s="1055"/>
      <c r="AM123" s="1055"/>
      <c r="AN123" s="1055"/>
      <c r="AO123" s="1056"/>
      <c r="AP123" s="1058" t="s">
        <v>395</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476</v>
      </c>
      <c r="BP123" s="1102"/>
      <c r="BQ123" s="1161">
        <v>21639542</v>
      </c>
      <c r="BR123" s="1162"/>
      <c r="BS123" s="1162"/>
      <c r="BT123" s="1162"/>
      <c r="BU123" s="1162"/>
      <c r="BV123" s="1162">
        <v>20511050</v>
      </c>
      <c r="BW123" s="1162"/>
      <c r="BX123" s="1162"/>
      <c r="BY123" s="1162"/>
      <c r="BZ123" s="1162"/>
      <c r="CA123" s="1162">
        <v>20264361</v>
      </c>
      <c r="CB123" s="1162"/>
      <c r="CC123" s="1162"/>
      <c r="CD123" s="1162"/>
      <c r="CE123" s="1162"/>
      <c r="CF123" s="1095"/>
      <c r="CG123" s="1096"/>
      <c r="CH123" s="1096"/>
      <c r="CI123" s="1096"/>
      <c r="CJ123" s="1097"/>
      <c r="CK123" s="1106"/>
      <c r="CL123" s="1107"/>
      <c r="CM123" s="1107"/>
      <c r="CN123" s="1107"/>
      <c r="CO123" s="1108"/>
      <c r="CP123" s="1116" t="s">
        <v>477</v>
      </c>
      <c r="CQ123" s="1117"/>
      <c r="CR123" s="1117"/>
      <c r="CS123" s="1117"/>
      <c r="CT123" s="1117"/>
      <c r="CU123" s="1117"/>
      <c r="CV123" s="1117"/>
      <c r="CW123" s="1117"/>
      <c r="CX123" s="1117"/>
      <c r="CY123" s="1117"/>
      <c r="CZ123" s="1117"/>
      <c r="DA123" s="1117"/>
      <c r="DB123" s="1117"/>
      <c r="DC123" s="1117"/>
      <c r="DD123" s="1117"/>
      <c r="DE123" s="1117"/>
      <c r="DF123" s="1118"/>
      <c r="DG123" s="1054" t="s">
        <v>128</v>
      </c>
      <c r="DH123" s="1055"/>
      <c r="DI123" s="1055"/>
      <c r="DJ123" s="1055"/>
      <c r="DK123" s="1056"/>
      <c r="DL123" s="1057" t="s">
        <v>395</v>
      </c>
      <c r="DM123" s="1055"/>
      <c r="DN123" s="1055"/>
      <c r="DO123" s="1055"/>
      <c r="DP123" s="1056"/>
      <c r="DQ123" s="1057" t="s">
        <v>128</v>
      </c>
      <c r="DR123" s="1055"/>
      <c r="DS123" s="1055"/>
      <c r="DT123" s="1055"/>
      <c r="DU123" s="1056"/>
      <c r="DV123" s="1058" t="s">
        <v>395</v>
      </c>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395</v>
      </c>
      <c r="AB124" s="1055"/>
      <c r="AC124" s="1055"/>
      <c r="AD124" s="1055"/>
      <c r="AE124" s="1056"/>
      <c r="AF124" s="1057" t="s">
        <v>395</v>
      </c>
      <c r="AG124" s="1055"/>
      <c r="AH124" s="1055"/>
      <c r="AI124" s="1055"/>
      <c r="AJ124" s="1056"/>
      <c r="AK124" s="1057" t="s">
        <v>395</v>
      </c>
      <c r="AL124" s="1055"/>
      <c r="AM124" s="1055"/>
      <c r="AN124" s="1055"/>
      <c r="AO124" s="1056"/>
      <c r="AP124" s="1058" t="s">
        <v>128</v>
      </c>
      <c r="AQ124" s="1059"/>
      <c r="AR124" s="1059"/>
      <c r="AS124" s="1059"/>
      <c r="AT124" s="1060"/>
      <c r="AU124" s="1157" t="s">
        <v>478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84.8</v>
      </c>
      <c r="BR124" s="1124"/>
      <c r="BS124" s="1124"/>
      <c r="BT124" s="1124"/>
      <c r="BU124" s="1124"/>
      <c r="BV124" s="1124">
        <v>76.2</v>
      </c>
      <c r="BW124" s="1124"/>
      <c r="BX124" s="1124"/>
      <c r="BY124" s="1124"/>
      <c r="BZ124" s="1124"/>
      <c r="CA124" s="1124">
        <v>59.3</v>
      </c>
      <c r="CB124" s="1124"/>
      <c r="CC124" s="1124"/>
      <c r="CD124" s="1124"/>
      <c r="CE124" s="1124"/>
      <c r="CF124" s="1125"/>
      <c r="CG124" s="1126"/>
      <c r="CH124" s="1126"/>
      <c r="CI124" s="1126"/>
      <c r="CJ124" s="1127"/>
      <c r="CK124" s="1109"/>
      <c r="CL124" s="1109"/>
      <c r="CM124" s="1109"/>
      <c r="CN124" s="1109"/>
      <c r="CO124" s="1110"/>
      <c r="CP124" s="1116" t="s">
        <v>479</v>
      </c>
      <c r="CQ124" s="1117"/>
      <c r="CR124" s="1117"/>
      <c r="CS124" s="1117"/>
      <c r="CT124" s="1117"/>
      <c r="CU124" s="1117"/>
      <c r="CV124" s="1117"/>
      <c r="CW124" s="1117"/>
      <c r="CX124" s="1117"/>
      <c r="CY124" s="1117"/>
      <c r="CZ124" s="1117"/>
      <c r="DA124" s="1117"/>
      <c r="DB124" s="1117"/>
      <c r="DC124" s="1117"/>
      <c r="DD124" s="1117"/>
      <c r="DE124" s="1117"/>
      <c r="DF124" s="1118"/>
      <c r="DG124" s="1101">
        <v>25123</v>
      </c>
      <c r="DH124" s="1080"/>
      <c r="DI124" s="1080"/>
      <c r="DJ124" s="1080"/>
      <c r="DK124" s="1081"/>
      <c r="DL124" s="1079" t="s">
        <v>128</v>
      </c>
      <c r="DM124" s="1080"/>
      <c r="DN124" s="1080"/>
      <c r="DO124" s="1080"/>
      <c r="DP124" s="1081"/>
      <c r="DQ124" s="1079" t="s">
        <v>128</v>
      </c>
      <c r="DR124" s="1080"/>
      <c r="DS124" s="1080"/>
      <c r="DT124" s="1080"/>
      <c r="DU124" s="1081"/>
      <c r="DV124" s="1082" t="s">
        <v>128</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395</v>
      </c>
      <c r="AG125" s="1055"/>
      <c r="AH125" s="1055"/>
      <c r="AI125" s="1055"/>
      <c r="AJ125" s="1056"/>
      <c r="AK125" s="1057" t="s">
        <v>128</v>
      </c>
      <c r="AL125" s="1055"/>
      <c r="AM125" s="1055"/>
      <c r="AN125" s="1055"/>
      <c r="AO125" s="1056"/>
      <c r="AP125" s="1058" t="s">
        <v>395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480</v>
      </c>
      <c r="CL125" s="1104"/>
      <c r="CM125" s="1104"/>
      <c r="CN125" s="1104"/>
      <c r="CO125" s="1105"/>
      <c r="CP125" s="1036" t="s">
        <v>481</v>
      </c>
      <c r="CQ125" s="985"/>
      <c r="CR125" s="985"/>
      <c r="CS125" s="985"/>
      <c r="CT125" s="985"/>
      <c r="CU125" s="985"/>
      <c r="CV125" s="985"/>
      <c r="CW125" s="985"/>
      <c r="CX125" s="985"/>
      <c r="CY125" s="985"/>
      <c r="CZ125" s="985"/>
      <c r="DA125" s="985"/>
      <c r="DB125" s="985"/>
      <c r="DC125" s="985"/>
      <c r="DD125" s="985"/>
      <c r="DE125" s="985"/>
      <c r="DF125" s="986"/>
      <c r="DG125" s="1022" t="s">
        <v>443</v>
      </c>
      <c r="DH125" s="1023"/>
      <c r="DI125" s="1023"/>
      <c r="DJ125" s="1023"/>
      <c r="DK125" s="1023"/>
      <c r="DL125" s="1023" t="s">
        <v>128</v>
      </c>
      <c r="DM125" s="1023"/>
      <c r="DN125" s="1023"/>
      <c r="DO125" s="1023"/>
      <c r="DP125" s="1023"/>
      <c r="DQ125" s="1023" t="s">
        <v>443</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t="s">
        <v>395</v>
      </c>
      <c r="AG126" s="1055"/>
      <c r="AH126" s="1055"/>
      <c r="AI126" s="1055"/>
      <c r="AJ126" s="1056"/>
      <c r="AK126" s="1057" t="s">
        <v>395</v>
      </c>
      <c r="AL126" s="1055"/>
      <c r="AM126" s="1055"/>
      <c r="AN126" s="1055"/>
      <c r="AO126" s="1056"/>
      <c r="AP126" s="1058" t="s">
        <v>395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482</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443</v>
      </c>
      <c r="DM126" s="1016"/>
      <c r="DN126" s="1016"/>
      <c r="DO126" s="1016"/>
      <c r="DP126" s="1016"/>
      <c r="DQ126" s="1016" t="s">
        <v>395</v>
      </c>
      <c r="DR126" s="1016"/>
      <c r="DS126" s="1016"/>
      <c r="DT126" s="1016"/>
      <c r="DU126" s="1016"/>
      <c r="DV126" s="1017" t="s">
        <v>395</v>
      </c>
      <c r="DW126" s="1017"/>
      <c r="DX126" s="1017"/>
      <c r="DY126" s="1017"/>
      <c r="DZ126" s="1018"/>
    </row>
    <row r="127" spans="1:130" s="248" customFormat="1" ht="26.25" customHeight="1" x14ac:dyDescent="0.15">
      <c r="A127" s="1156"/>
      <c r="B127" s="1044"/>
      <c r="C127" s="1098" t="s">
        <v>483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395</v>
      </c>
      <c r="AB127" s="1055"/>
      <c r="AC127" s="1055"/>
      <c r="AD127" s="1055"/>
      <c r="AE127" s="1056"/>
      <c r="AF127" s="1057" t="s">
        <v>128</v>
      </c>
      <c r="AG127" s="1055"/>
      <c r="AH127" s="1055"/>
      <c r="AI127" s="1055"/>
      <c r="AJ127" s="1056"/>
      <c r="AK127" s="1057" t="s">
        <v>395</v>
      </c>
      <c r="AL127" s="1055"/>
      <c r="AM127" s="1055"/>
      <c r="AN127" s="1055"/>
      <c r="AO127" s="1056"/>
      <c r="AP127" s="1058" t="s">
        <v>395</v>
      </c>
      <c r="AQ127" s="1059"/>
      <c r="AR127" s="1059"/>
      <c r="AS127" s="1059"/>
      <c r="AT127" s="1060"/>
      <c r="AU127" s="284"/>
      <c r="AV127" s="284"/>
      <c r="AW127" s="284"/>
      <c r="AX127" s="1128" t="s">
        <v>484</v>
      </c>
      <c r="AY127" s="1129"/>
      <c r="AZ127" s="1129"/>
      <c r="BA127" s="1129"/>
      <c r="BB127" s="1129"/>
      <c r="BC127" s="1129"/>
      <c r="BD127" s="1129"/>
      <c r="BE127" s="1130"/>
      <c r="BF127" s="1131" t="s">
        <v>485</v>
      </c>
      <c r="BG127" s="1129"/>
      <c r="BH127" s="1129"/>
      <c r="BI127" s="1129"/>
      <c r="BJ127" s="1129"/>
      <c r="BK127" s="1129"/>
      <c r="BL127" s="1130"/>
      <c r="BM127" s="1131" t="s">
        <v>486</v>
      </c>
      <c r="BN127" s="1129"/>
      <c r="BO127" s="1129"/>
      <c r="BP127" s="1129"/>
      <c r="BQ127" s="1129"/>
      <c r="BR127" s="1129"/>
      <c r="BS127" s="1130"/>
      <c r="BT127" s="1131" t="s">
        <v>487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488</v>
      </c>
      <c r="CQ127" s="1046"/>
      <c r="CR127" s="1046"/>
      <c r="CS127" s="1046"/>
      <c r="CT127" s="1046"/>
      <c r="CU127" s="1046"/>
      <c r="CV127" s="1046"/>
      <c r="CW127" s="1046"/>
      <c r="CX127" s="1046"/>
      <c r="CY127" s="1046"/>
      <c r="CZ127" s="1046"/>
      <c r="DA127" s="1046"/>
      <c r="DB127" s="1046"/>
      <c r="DC127" s="1046"/>
      <c r="DD127" s="1046"/>
      <c r="DE127" s="1046"/>
      <c r="DF127" s="1047"/>
      <c r="DG127" s="1015" t="s">
        <v>443</v>
      </c>
      <c r="DH127" s="1016"/>
      <c r="DI127" s="1016"/>
      <c r="DJ127" s="1016"/>
      <c r="DK127" s="1016"/>
      <c r="DL127" s="1016" t="s">
        <v>395</v>
      </c>
      <c r="DM127" s="1016"/>
      <c r="DN127" s="1016"/>
      <c r="DO127" s="1016"/>
      <c r="DP127" s="1016"/>
      <c r="DQ127" s="1016" t="s">
        <v>128</v>
      </c>
      <c r="DR127" s="1016"/>
      <c r="DS127" s="1016"/>
      <c r="DT127" s="1016"/>
      <c r="DU127" s="1016"/>
      <c r="DV127" s="1017" t="s">
        <v>395</v>
      </c>
      <c r="DW127" s="1017"/>
      <c r="DX127" s="1017"/>
      <c r="DY127" s="1017"/>
      <c r="DZ127" s="1018"/>
    </row>
    <row r="128" spans="1:130" s="248" customFormat="1" ht="26.25" customHeight="1" thickBot="1" x14ac:dyDescent="0.2">
      <c r="A128" s="1139" t="s">
        <v>489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490</v>
      </c>
      <c r="X128" s="1141"/>
      <c r="Y128" s="1141"/>
      <c r="Z128" s="1142"/>
      <c r="AA128" s="1143">
        <v>313741</v>
      </c>
      <c r="AB128" s="1144"/>
      <c r="AC128" s="1144"/>
      <c r="AD128" s="1144"/>
      <c r="AE128" s="1145"/>
      <c r="AF128" s="1146">
        <v>241325</v>
      </c>
      <c r="AG128" s="1144"/>
      <c r="AH128" s="1144"/>
      <c r="AI128" s="1144"/>
      <c r="AJ128" s="1145"/>
      <c r="AK128" s="1146">
        <v>225833</v>
      </c>
      <c r="AL128" s="1144"/>
      <c r="AM128" s="1144"/>
      <c r="AN128" s="1144"/>
      <c r="AO128" s="1145"/>
      <c r="AP128" s="1147"/>
      <c r="AQ128" s="1148"/>
      <c r="AR128" s="1148"/>
      <c r="AS128" s="1148"/>
      <c r="AT128" s="1149"/>
      <c r="AU128" s="284"/>
      <c r="AV128" s="284"/>
      <c r="AW128" s="284"/>
      <c r="AX128" s="984" t="s">
        <v>491</v>
      </c>
      <c r="AY128" s="985"/>
      <c r="AZ128" s="985"/>
      <c r="BA128" s="985"/>
      <c r="BB128" s="985"/>
      <c r="BC128" s="985"/>
      <c r="BD128" s="985"/>
      <c r="BE128" s="986"/>
      <c r="BF128" s="1150" t="s">
        <v>395</v>
      </c>
      <c r="BG128" s="1151"/>
      <c r="BH128" s="1151"/>
      <c r="BI128" s="1151"/>
      <c r="BJ128" s="1151"/>
      <c r="BK128" s="1151"/>
      <c r="BL128" s="1152"/>
      <c r="BM128" s="1150">
        <v>13.14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492</v>
      </c>
      <c r="CQ128" s="1133"/>
      <c r="CR128" s="1133"/>
      <c r="CS128" s="1133"/>
      <c r="CT128" s="1133"/>
      <c r="CU128" s="1133"/>
      <c r="CV128" s="1133"/>
      <c r="CW128" s="1133"/>
      <c r="CX128" s="1133"/>
      <c r="CY128" s="1133"/>
      <c r="CZ128" s="1133"/>
      <c r="DA128" s="1133"/>
      <c r="DB128" s="1133"/>
      <c r="DC128" s="1133"/>
      <c r="DD128" s="1133"/>
      <c r="DE128" s="1133"/>
      <c r="DF128" s="1134"/>
      <c r="DG128" s="1135" t="s">
        <v>395</v>
      </c>
      <c r="DH128" s="1136"/>
      <c r="DI128" s="1136"/>
      <c r="DJ128" s="1136"/>
      <c r="DK128" s="1136"/>
      <c r="DL128" s="1136" t="s">
        <v>395</v>
      </c>
      <c r="DM128" s="1136"/>
      <c r="DN128" s="1136"/>
      <c r="DO128" s="1136"/>
      <c r="DP128" s="1136"/>
      <c r="DQ128" s="1136" t="s">
        <v>128</v>
      </c>
      <c r="DR128" s="1136"/>
      <c r="DS128" s="1136"/>
      <c r="DT128" s="1136"/>
      <c r="DU128" s="1136"/>
      <c r="DV128" s="1137" t="s">
        <v>128</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493</v>
      </c>
      <c r="X129" s="1170"/>
      <c r="Y129" s="1170"/>
      <c r="Z129" s="1171"/>
      <c r="AA129" s="1054">
        <v>11041666</v>
      </c>
      <c r="AB129" s="1055"/>
      <c r="AC129" s="1055"/>
      <c r="AD129" s="1055"/>
      <c r="AE129" s="1056"/>
      <c r="AF129" s="1057">
        <v>11052767</v>
      </c>
      <c r="AG129" s="1055"/>
      <c r="AH129" s="1055"/>
      <c r="AI129" s="1055"/>
      <c r="AJ129" s="1056"/>
      <c r="AK129" s="1057">
        <v>11314527</v>
      </c>
      <c r="AL129" s="1055"/>
      <c r="AM129" s="1055"/>
      <c r="AN129" s="1055"/>
      <c r="AO129" s="1056"/>
      <c r="AP129" s="1172"/>
      <c r="AQ129" s="1173"/>
      <c r="AR129" s="1173"/>
      <c r="AS129" s="1173"/>
      <c r="AT129" s="1174"/>
      <c r="AU129" s="286"/>
      <c r="AV129" s="286"/>
      <c r="AW129" s="286"/>
      <c r="AX129" s="1163" t="s">
        <v>494</v>
      </c>
      <c r="AY129" s="1046"/>
      <c r="AZ129" s="1046"/>
      <c r="BA129" s="1046"/>
      <c r="BB129" s="1046"/>
      <c r="BC129" s="1046"/>
      <c r="BD129" s="1046"/>
      <c r="BE129" s="1047"/>
      <c r="BF129" s="1164" t="s">
        <v>395</v>
      </c>
      <c r="BG129" s="1165"/>
      <c r="BH129" s="1165"/>
      <c r="BI129" s="1165"/>
      <c r="BJ129" s="1165"/>
      <c r="BK129" s="1165"/>
      <c r="BL129" s="1166"/>
      <c r="BM129" s="1164">
        <v>18.14</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496</v>
      </c>
      <c r="X130" s="1170"/>
      <c r="Y130" s="1170"/>
      <c r="Z130" s="1171"/>
      <c r="AA130" s="1054">
        <v>1427836</v>
      </c>
      <c r="AB130" s="1055"/>
      <c r="AC130" s="1055"/>
      <c r="AD130" s="1055"/>
      <c r="AE130" s="1056"/>
      <c r="AF130" s="1057">
        <v>1439386</v>
      </c>
      <c r="AG130" s="1055"/>
      <c r="AH130" s="1055"/>
      <c r="AI130" s="1055"/>
      <c r="AJ130" s="1056"/>
      <c r="AK130" s="1057">
        <v>1372706</v>
      </c>
      <c r="AL130" s="1055"/>
      <c r="AM130" s="1055"/>
      <c r="AN130" s="1055"/>
      <c r="AO130" s="1056"/>
      <c r="AP130" s="1172"/>
      <c r="AQ130" s="1173"/>
      <c r="AR130" s="1173"/>
      <c r="AS130" s="1173"/>
      <c r="AT130" s="1174"/>
      <c r="AU130" s="286"/>
      <c r="AV130" s="286"/>
      <c r="AW130" s="286"/>
      <c r="AX130" s="1163" t="s">
        <v>497</v>
      </c>
      <c r="AY130" s="1046"/>
      <c r="AZ130" s="1046"/>
      <c r="BA130" s="1046"/>
      <c r="BB130" s="1046"/>
      <c r="BC130" s="1046"/>
      <c r="BD130" s="1046"/>
      <c r="BE130" s="1047"/>
      <c r="BF130" s="1200">
        <v>7.4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498</v>
      </c>
      <c r="X131" s="1208"/>
      <c r="Y131" s="1208"/>
      <c r="Z131" s="1209"/>
      <c r="AA131" s="1101">
        <v>9613830</v>
      </c>
      <c r="AB131" s="1080"/>
      <c r="AC131" s="1080"/>
      <c r="AD131" s="1080"/>
      <c r="AE131" s="1081"/>
      <c r="AF131" s="1079">
        <v>9613381</v>
      </c>
      <c r="AG131" s="1080"/>
      <c r="AH131" s="1080"/>
      <c r="AI131" s="1080"/>
      <c r="AJ131" s="1081"/>
      <c r="AK131" s="1079">
        <v>9941821</v>
      </c>
      <c r="AL131" s="1080"/>
      <c r="AM131" s="1080"/>
      <c r="AN131" s="1080"/>
      <c r="AO131" s="1081"/>
      <c r="AP131" s="1210"/>
      <c r="AQ131" s="1211"/>
      <c r="AR131" s="1211"/>
      <c r="AS131" s="1211"/>
      <c r="AT131" s="1212"/>
      <c r="AU131" s="286"/>
      <c r="AV131" s="286"/>
      <c r="AW131" s="286"/>
      <c r="AX131" s="1182" t="s">
        <v>499</v>
      </c>
      <c r="AY131" s="1133"/>
      <c r="AZ131" s="1133"/>
      <c r="BA131" s="1133"/>
      <c r="BB131" s="1133"/>
      <c r="BC131" s="1133"/>
      <c r="BD131" s="1133"/>
      <c r="BE131" s="1134"/>
      <c r="BF131" s="1183">
        <v>59.3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501</v>
      </c>
      <c r="W132" s="1193"/>
      <c r="X132" s="1193"/>
      <c r="Y132" s="1193"/>
      <c r="Z132" s="1194"/>
      <c r="AA132" s="1195">
        <v>6.3254811039999996</v>
      </c>
      <c r="AB132" s="1196"/>
      <c r="AC132" s="1196"/>
      <c r="AD132" s="1196"/>
      <c r="AE132" s="1197"/>
      <c r="AF132" s="1198">
        <v>8.8361940509999997</v>
      </c>
      <c r="AG132" s="1196"/>
      <c r="AH132" s="1196"/>
      <c r="AI132" s="1196"/>
      <c r="AJ132" s="1197"/>
      <c r="AK132" s="1198">
        <v>7.1341558049999998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502</v>
      </c>
      <c r="W133" s="1176"/>
      <c r="X133" s="1176"/>
      <c r="Y133" s="1176"/>
      <c r="Z133" s="1177"/>
      <c r="AA133" s="1178">
        <v>6.8</v>
      </c>
      <c r="AB133" s="1179"/>
      <c r="AC133" s="1179"/>
      <c r="AD133" s="1179"/>
      <c r="AE133" s="1180"/>
      <c r="AF133" s="1178">
        <v>7.4</v>
      </c>
      <c r="AG133" s="1179"/>
      <c r="AH133" s="1179"/>
      <c r="AI133" s="1179"/>
      <c r="AJ133" s="1180"/>
      <c r="AK133" s="1178">
        <v>7.4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XvsZC66n2C0JrFBT9FwchzrbRWcolsj3kpQEMe2YhDNFz8mD4vKzPunTYaBrUm5yy1cT85/w3nCtJw9UtWmeA==" saltValue="O633aizkVYdfpz3u1xWp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BRENwPyVch2m2UCXpqNze3opUiFMwfFf25wfOvWKnovTBw/1XaJ2QmfNjRMsTLmj/mUHgKCD2qliohORlJODA==" saltValue="7FjhNSRso7FylH03dPA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ef6o1ze7OrM4JKeTd4zigfBqbeo23R/ZuIciUDrtXAeaCq552ygAm1Bbz8AbZGqPr9iaBXYN4wbXsXwe6V6Kw==" saltValue="S1rReTHmOj0LvRD4cfIu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511</v>
      </c>
      <c r="AL9" s="1216"/>
      <c r="AM9" s="1216"/>
      <c r="AN9" s="1217"/>
      <c r="AO9" s="314">
        <v>3498625</v>
      </c>
      <c r="AP9" s="314">
        <v>65885</v>
      </c>
      <c r="AQ9" s="315">
        <v>63314</v>
      </c>
      <c r="AR9" s="316">
        <v>4.0999999999999996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512</v>
      </c>
      <c r="AL10" s="1216"/>
      <c r="AM10" s="1216"/>
      <c r="AN10" s="1217"/>
      <c r="AO10" s="317">
        <v>622167</v>
      </c>
      <c r="AP10" s="317">
        <v>11716</v>
      </c>
      <c r="AQ10" s="318">
        <v>6537</v>
      </c>
      <c r="AR10" s="319">
        <v>79.2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513</v>
      </c>
      <c r="AL11" s="1216"/>
      <c r="AM11" s="1216"/>
      <c r="AN11" s="1217"/>
      <c r="AO11" s="317">
        <v>8785</v>
      </c>
      <c r="AP11" s="317">
        <v>165</v>
      </c>
      <c r="AQ11" s="318">
        <v>1199</v>
      </c>
      <c r="AR11" s="319">
        <v>-86.2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515</v>
      </c>
      <c r="AP12" s="317" t="s">
        <v>515</v>
      </c>
      <c r="AQ12" s="318">
        <v>6</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516</v>
      </c>
      <c r="AL13" s="1216"/>
      <c r="AM13" s="1216"/>
      <c r="AN13" s="1217"/>
      <c r="AO13" s="317">
        <v>255802</v>
      </c>
      <c r="AP13" s="317">
        <v>4817</v>
      </c>
      <c r="AQ13" s="318">
        <v>2551</v>
      </c>
      <c r="AR13" s="319">
        <v>88.8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517</v>
      </c>
      <c r="AL14" s="1216"/>
      <c r="AM14" s="1216"/>
      <c r="AN14" s="1217"/>
      <c r="AO14" s="317">
        <v>25006</v>
      </c>
      <c r="AP14" s="317">
        <v>471</v>
      </c>
      <c r="AQ14" s="318">
        <v>1371</v>
      </c>
      <c r="AR14" s="319">
        <v>-65.599999999999994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518</v>
      </c>
      <c r="AL15" s="1222"/>
      <c r="AM15" s="1222"/>
      <c r="AN15" s="1223"/>
      <c r="AO15" s="317">
        <v>-229022</v>
      </c>
      <c r="AP15" s="317">
        <v>-4313</v>
      </c>
      <c r="AQ15" s="318">
        <v>-3830</v>
      </c>
      <c r="AR15" s="319">
        <v>12.6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4181363</v>
      </c>
      <c r="AP16" s="317">
        <v>78742</v>
      </c>
      <c r="AQ16" s="318">
        <v>71148</v>
      </c>
      <c r="AR16" s="319">
        <v>10.7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523</v>
      </c>
      <c r="AL21" s="1225"/>
      <c r="AM21" s="1225"/>
      <c r="AN21" s="1226"/>
      <c r="AO21" s="330">
        <v>6.37</v>
      </c>
      <c r="AP21" s="331">
        <v>6.38</v>
      </c>
      <c r="AQ21" s="332">
        <v>-0.01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524</v>
      </c>
      <c r="AL22" s="1225"/>
      <c r="AM22" s="1225"/>
      <c r="AN22" s="1226"/>
      <c r="AO22" s="335">
        <v>95.7</v>
      </c>
      <c r="AP22" s="336">
        <v>98.2</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528</v>
      </c>
      <c r="AL32" s="1219"/>
      <c r="AM32" s="1219"/>
      <c r="AN32" s="1220"/>
      <c r="AO32" s="345">
        <v>1670143</v>
      </c>
      <c r="AP32" s="345">
        <v>31452</v>
      </c>
      <c r="AQ32" s="346">
        <v>34974</v>
      </c>
      <c r="AR32" s="347">
        <v>-10.1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529</v>
      </c>
      <c r="AL33" s="1219"/>
      <c r="AM33" s="1219"/>
      <c r="AN33" s="1220"/>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530</v>
      </c>
      <c r="AL34" s="1219"/>
      <c r="AM34" s="1219"/>
      <c r="AN34" s="1220"/>
      <c r="AO34" s="345" t="s">
        <v>515</v>
      </c>
      <c r="AP34" s="345" t="s">
        <v>515</v>
      </c>
      <c r="AQ34" s="346">
        <v>13</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531</v>
      </c>
      <c r="AL35" s="1219"/>
      <c r="AM35" s="1219"/>
      <c r="AN35" s="1220"/>
      <c r="AO35" s="345">
        <v>446038</v>
      </c>
      <c r="AP35" s="345">
        <v>8400</v>
      </c>
      <c r="AQ35" s="346">
        <v>9202</v>
      </c>
      <c r="AR35" s="347">
        <v>-8.6999999999999993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532</v>
      </c>
      <c r="AL36" s="1219"/>
      <c r="AM36" s="1219"/>
      <c r="AN36" s="1220"/>
      <c r="AO36" s="345">
        <v>191623</v>
      </c>
      <c r="AP36" s="345">
        <v>3609</v>
      </c>
      <c r="AQ36" s="346">
        <v>1932</v>
      </c>
      <c r="AR36" s="347">
        <v>86.8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533</v>
      </c>
      <c r="AL37" s="1219"/>
      <c r="AM37" s="1219"/>
      <c r="AN37" s="1220"/>
      <c r="AO37" s="345" t="s">
        <v>515</v>
      </c>
      <c r="AP37" s="345" t="s">
        <v>515</v>
      </c>
      <c r="AQ37" s="346">
        <v>1045</v>
      </c>
      <c r="AR37" s="347" t="s">
        <v>515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534</v>
      </c>
      <c r="AL38" s="1228"/>
      <c r="AM38" s="1228"/>
      <c r="AN38" s="1229"/>
      <c r="AO38" s="348" t="s">
        <v>515</v>
      </c>
      <c r="AP38" s="348" t="s">
        <v>515</v>
      </c>
      <c r="AQ38" s="349">
        <v>1</v>
      </c>
      <c r="AR38" s="337" t="s">
        <v>515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535</v>
      </c>
      <c r="AL39" s="1228"/>
      <c r="AM39" s="1228"/>
      <c r="AN39" s="1229"/>
      <c r="AO39" s="345">
        <v>-225833</v>
      </c>
      <c r="AP39" s="345">
        <v>-4253</v>
      </c>
      <c r="AQ39" s="346">
        <v>-6121</v>
      </c>
      <c r="AR39" s="347">
        <v>-30.5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536</v>
      </c>
      <c r="AL40" s="1219"/>
      <c r="AM40" s="1219"/>
      <c r="AN40" s="1220"/>
      <c r="AO40" s="345">
        <v>-1372706</v>
      </c>
      <c r="AP40" s="345">
        <v>-25850</v>
      </c>
      <c r="AQ40" s="346">
        <v>-29274</v>
      </c>
      <c r="AR40" s="347">
        <v>-11.7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709265</v>
      </c>
      <c r="AP41" s="345">
        <v>13357</v>
      </c>
      <c r="AQ41" s="346">
        <v>11772</v>
      </c>
      <c r="AR41" s="347">
        <v>13.5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506</v>
      </c>
      <c r="AN49" s="1235" t="s">
        <v>540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1792310</v>
      </c>
      <c r="AN51" s="367">
        <v>32042</v>
      </c>
      <c r="AO51" s="368">
        <v>-4.9000000000000004</v>
      </c>
      <c r="AP51" s="369">
        <v>44504</v>
      </c>
      <c r="AQ51" s="370">
        <v>-5.9</v>
      </c>
      <c r="AR51" s="371">
        <v>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851531</v>
      </c>
      <c r="AN52" s="375">
        <v>15223</v>
      </c>
      <c r="AO52" s="376">
        <v>-8.1</v>
      </c>
      <c r="AP52" s="377">
        <v>25876</v>
      </c>
      <c r="AQ52" s="378">
        <v>7.4</v>
      </c>
      <c r="AR52" s="379">
        <v>-15.5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1895806</v>
      </c>
      <c r="AN53" s="367">
        <v>34296</v>
      </c>
      <c r="AO53" s="368">
        <v>7</v>
      </c>
      <c r="AP53" s="369">
        <v>47820</v>
      </c>
      <c r="AQ53" s="370">
        <v>7.5</v>
      </c>
      <c r="AR53" s="371">
        <v>-0.5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760200</v>
      </c>
      <c r="AN54" s="375">
        <v>13753</v>
      </c>
      <c r="AO54" s="376">
        <v>-9.6999999999999993</v>
      </c>
      <c r="AP54" s="377">
        <v>25855</v>
      </c>
      <c r="AQ54" s="378">
        <v>-0.1</v>
      </c>
      <c r="AR54" s="379">
        <v>-9.6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1095795</v>
      </c>
      <c r="AN55" s="367">
        <v>20094</v>
      </c>
      <c r="AO55" s="368">
        <v>-41.4</v>
      </c>
      <c r="AP55" s="369">
        <v>41934</v>
      </c>
      <c r="AQ55" s="370">
        <v>-12.3</v>
      </c>
      <c r="AR55" s="371">
        <v>-29.1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1011596</v>
      </c>
      <c r="AN56" s="375">
        <v>18550</v>
      </c>
      <c r="AO56" s="376">
        <v>34.9</v>
      </c>
      <c r="AP56" s="377">
        <v>23352</v>
      </c>
      <c r="AQ56" s="378">
        <v>-9.6999999999999993</v>
      </c>
      <c r="AR56" s="379">
        <v>44.6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555461</v>
      </c>
      <c r="AN57" s="367">
        <v>10309</v>
      </c>
      <c r="AO57" s="368">
        <v>-48.7</v>
      </c>
      <c r="AP57" s="369">
        <v>45588</v>
      </c>
      <c r="AQ57" s="370">
        <v>8.6999999999999993</v>
      </c>
      <c r="AR57" s="371">
        <v>-57.4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270156</v>
      </c>
      <c r="AN58" s="375">
        <v>5014</v>
      </c>
      <c r="AO58" s="376">
        <v>-73</v>
      </c>
      <c r="AP58" s="377">
        <v>24150</v>
      </c>
      <c r="AQ58" s="378">
        <v>3.4</v>
      </c>
      <c r="AR58" s="379">
        <v>-76.400000000000006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574347</v>
      </c>
      <c r="AN59" s="367">
        <v>10816</v>
      </c>
      <c r="AO59" s="368">
        <v>4.9000000000000004</v>
      </c>
      <c r="AP59" s="369">
        <v>45483</v>
      </c>
      <c r="AQ59" s="370">
        <v>-0.2</v>
      </c>
      <c r="AR59" s="371">
        <v>5.0999999999999996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398557</v>
      </c>
      <c r="AN60" s="375">
        <v>7505</v>
      </c>
      <c r="AO60" s="376">
        <v>49.7</v>
      </c>
      <c r="AP60" s="377">
        <v>24241</v>
      </c>
      <c r="AQ60" s="378">
        <v>0.4</v>
      </c>
      <c r="AR60" s="379">
        <v>49.3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1182744</v>
      </c>
      <c r="AN61" s="382">
        <v>21511</v>
      </c>
      <c r="AO61" s="383">
        <v>-16.600000000000001</v>
      </c>
      <c r="AP61" s="384">
        <v>45066</v>
      </c>
      <c r="AQ61" s="385">
        <v>-0.4</v>
      </c>
      <c r="AR61" s="371">
        <v>-16.2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658408</v>
      </c>
      <c r="AN62" s="375">
        <v>12009</v>
      </c>
      <c r="AO62" s="376">
        <v>-1.2</v>
      </c>
      <c r="AP62" s="377">
        <v>24695</v>
      </c>
      <c r="AQ62" s="378">
        <v>0.3</v>
      </c>
      <c r="AR62" s="379">
        <v>-1.5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bVh253oT1A2L6KYItLJIqUmbjvKkJLew7MiQTOx9YPE9ZcZRxeplxLHL6sUBoT6rk92s11sK/JwkZUEFMEZTA==" saltValue="vxgiIzyN/LVAUhSj5MaW8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ZCgfo6CcQ0hfvNtK6zMqcDsROZJNo/5u4aMGpiNX7ff1nMTlvbLThPvupO+UaVXioW0P2qXpBs83oPbztGyutQ==" saltValue="D+IYFmr9T45pPZkDbYvw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NB9rgbJMKoAn/qE6YRag788bULEa8unZxY3DhSrCFKw4dybImzmqn6if3mRrkx9Z0HMMO/LtQZThDcimyhvuuQ==" saltValue="kjgGGFkHziuibu4iyJ7T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13.04</v>
      </c>
      <c r="G47" s="12">
        <v>8.91</v>
      </c>
      <c r="H47" s="12">
        <v>8.4</v>
      </c>
      <c r="I47" s="12">
        <v>6.52</v>
      </c>
      <c r="J47" s="13">
        <v>6.33</v>
      </c>
    </row>
    <row r="48" spans="2:10" ht="57.75" customHeight="1" x14ac:dyDescent="0.15">
      <c r="B48" s="14"/>
      <c r="C48" s="1240" t="s">
        <v>4</v>
      </c>
      <c r="D48" s="1240"/>
      <c r="E48" s="1241"/>
      <c r="F48" s="15">
        <v>2.61</v>
      </c>
      <c r="G48" s="16">
        <v>2.46</v>
      </c>
      <c r="H48" s="16">
        <v>2.41</v>
      </c>
      <c r="I48" s="16">
        <v>2.4300000000000002</v>
      </c>
      <c r="J48" s="17">
        <v>3.3</v>
      </c>
    </row>
    <row r="49" spans="2:10" ht="57.75" customHeight="1" thickBot="1" x14ac:dyDescent="0.2">
      <c r="B49" s="18"/>
      <c r="C49" s="1242" t="s">
        <v>5</v>
      </c>
      <c r="D49" s="1242"/>
      <c r="E49" s="1243"/>
      <c r="F49" s="19" t="s">
        <v>561</v>
      </c>
      <c r="G49" s="20" t="s">
        <v>562</v>
      </c>
      <c r="H49" s="20" t="s">
        <v>563</v>
      </c>
      <c r="I49" s="20" t="s">
        <v>564</v>
      </c>
      <c r="J49" s="21">
        <v>0.89</v>
      </c>
    </row>
    <row r="50" spans="2:10" ht="13.5" customHeight="1" x14ac:dyDescent="0.15"/>
  </sheetData>
  <sheetProtection algorithmName="SHA-512" hashValue="MQCAEXafg/m2sahm/d8VoJOF1Gl3SEtl2EfTKq0BisRcYAa0Lb+zs7TVM2hTAlhvjY5yfo4QJDBb6HhCHqGQ+g==" saltValue="02kxfMdFT5dsMUoTp9oj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2022-10-04T04:07:18Z</cp:lastPrinted>
  <dcterms:created xsi:type="dcterms:W3CDTF">2022-02-02T05:55:08Z</dcterms:created>
  <dcterms:modified xsi:type="dcterms:W3CDTF">2022-10-04T04:07:37Z</dcterms:modified>
  <cp:category/>
</cp:coreProperties>
</file>