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<sst xmlns="http://schemas.openxmlformats.org/spreadsheetml/2006/main" count="1135" uniqueCount="613">
  <si>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</si>
  <si>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</si>
  <si>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</si>
  <si>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</si>
  <si>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</si>
  <si>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</si>
  <si>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</si>
  <si>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</si>
  <si>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</si>
  <si>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</si>
  <si>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</si>
  <si>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</si>
  <si>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</si>
  <si>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</si>
  <si>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</si>
  <si>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</si>
  <si>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</si>
  <si>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</si>
  <si>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</si>
  <si>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</si>
  <si>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</si>
  <si>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</si>
  <si>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</si>
  <si>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</si>
  <si>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</si>
  <si>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</si>
  <si>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</si>
  <si>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</si>
  <si>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</si>
  <si>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</si>
  <si>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</si>
  <si>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</si>
  <si>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</si>
  <si>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</si>
  <si>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</si>
  <si>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</si>
  <si>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</si>
  <si>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</si>
  <si>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</si>
  <si>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</si>
  <si>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</si>
  <si>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</si>
  <si>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</si>
  <si>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</si>
  <si>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</si>
  <si>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</si>
  <si>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</si>
  <si>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</si>
  <si>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</si>
  <si>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</si>
  <si>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</si>
  <si>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</si>
  <si>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</si>
  <si>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</si>
  <si>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</si>
  <si>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</si>
  <si>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</si>
  <si>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</si>
  <si>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</si>
  <si>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</si>
  <si>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</si>
  <si>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</si>
  <si>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</si>
  <si>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</si>
  <si>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</si>
  <si>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</si>
  <si>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</si>
  <si>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</si>
  <si>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</si>
  <si>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</si>
  <si>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</si>
  <si>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</si>
  <si>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</si>
  <si>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</si>
  <si>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</si>
  <si>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</si>
  <si>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</si>
  <si>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</si>
  <si>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</si>
  <si>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</si>
  <si>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</si>
  <si>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</si>
  <si>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</si>
  <si>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</si>
  <si>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</si>
  <si>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</si>
  <si>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</si>
  <si>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</si>
  <si>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</si>
  <si>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</si>
  <si>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</si>
  <si>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</si>
  <si>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</si>
  <si>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</si>
  <si>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</si>
  <si>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</si>
  <si>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</si>
  <si>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</si>
  <si>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</si>
  <si>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</si>
  <si>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</si>
  <si>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</si>
  <si>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</si>
  <si>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</si>
  <si>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</si>
  <si>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</si>
  <si>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</si>
  <si>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</si>
  <si>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</si>
  <si>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</si>
  <si>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</si>
  <si>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</si>
  <si>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</si>
  <si>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</si>
  <si>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</si>
  <si>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</si>
  <si>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</si>
  <si>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</si>
  <si>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</si>
  <si>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</si>
  <si>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</si>
  <si>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</si>
  <si>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</si>
  <si>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</si>
  <si>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</si>
  <si>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</si>
  <si>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</si>
  <si>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</si>
  <si>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</si>
  <si>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</si>
  <si>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</si>
  <si>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</si>
  <si>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</si>
  <si>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</si>
  <si>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</si>
  <si>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</si>
  <si>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</si>
  <si>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</si>
  <si>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</si>
  <si>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</si>
  <si>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</si>
  <si>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</si>
  <si>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</si>
  <si>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</si>
  <si>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</si>
  <si>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</si>
  <si>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</si>
  <si>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</si>
  <si>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</si>
  <si>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</si>
  <si>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</si>
  <si>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</si>
  <si>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</si>
  <si>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</si>
  <si>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</si>
  <si>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</si>
  <si>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</si>
  <si>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</si>
  <si>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</si>
  <si>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</si>
  <si>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</si>
  <si>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</si>
  <si>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</si>
  <si>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</si>
  <si>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</si>
  <si>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</si>
  <si>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</si>
  <si>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</si>
  <si>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</si>
  <si>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</si>
  <si>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</si>
  <si>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</si>
  <si>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</si>
  <si>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</si>
  <si>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</si>
  <si>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</si>
  <si>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</si>
  <si>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</si>
  <si>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</si>
  <si>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</si>
  <si>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</si>
  <si>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</si>
  <si>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</si>
  <si>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</si>
  <si>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</si>
  <si>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</si>
  <si>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</si>
  <si>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</si>
  <si>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</si>
  <si>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</si>
  <si>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</si>
  <si>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</si>
  <si>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</si>
  <si>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</si>
  <si>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</si>
  <si>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</si>
  <si>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</si>
  <si>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</si>
  <si>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</si>
  <si>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</si>
  <si>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</si>
  <si>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</si>
  <si>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</si>
  <si>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</si>
  <si>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</si>
  <si>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</si>
  <si>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</si>
  <si>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</si>
  <si>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</si>
  <si>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</si>
  <si>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</si>
  <si>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</si>
  <si>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大阪府藤井寺市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</si>
  <si>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</si>
  <si>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</si>
  <si>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</si>
  <si>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</si>
  <si>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</si>
  <si>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</si>
  <si>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</si>
  <si>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</si>
  <si>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</si>
  <si>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</si>
  <si>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</si>
  <si>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</si>
  <si>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</si>
  <si>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</si>
  <si>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</si>
  <si>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</si>
  <si>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</si>
  <si>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</si>
  <si>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</si>
  <si>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</si>
  <si>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</si>
  <si>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</si>
  <si>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</si>
  <si>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</si>
  <si>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</si>
  <si>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</si>
  <si>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</si>
  <si>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</si>
  <si>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</si>
  <si>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</si>
  <si>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</si>
  <si>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</si>
  <si>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</si>
  <si>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</si>
  <si>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</si>
  <si>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</si>
  <si>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</si>
  <si>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</si>
  <si>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</si>
  <si>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</si>
  <si>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</si>
  <si>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</si>
  <si>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</si>
  <si>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</si>
  <si>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</si>
  <si>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</si>
  <si>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</si>
  <si>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</si>
  <si>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</si>
  <si>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</si>
  <si>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</si>
  <si>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</si>
  <si>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</si>
  <si>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</si>
  <si>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</si>
  <si>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</si>
  <si>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</si>
  <si>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</si>
  <si>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</si>
  <si>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</si>
  <si>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</si>
  <si>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</si>
  <si>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</si>
  <si>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</si>
  <si>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</si>
  <si>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</si>
  <si>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</si>
  <si>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</si>
  <si>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</si>
  <si>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</si>
  <si>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</si>
  <si>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</si>
  <si>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</si>
  <si>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</si>
  <si>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</si>
  <si>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</si>
  <si>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</si>
  <si>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</si>
  <si>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</si>
  <si>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</si>
  <si>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</si>
  <si>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</si>
  <si>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</si>
  <si>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</si>
  <si>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</si>
  <si>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</si>
  <si>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</si>
  <si>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</si>
  <si>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</si>
  <si>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</si>
  <si>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</si>
  <si>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</si>
  <si>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</si>
  <si>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</si>
  <si>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</si>
  <si>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</si>
  <si>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</si>
  <si>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</si>
  <si>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</si>
  <si>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</si>
  <si>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</si>
  <si>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</si>
  <si>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</si>
  <si>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</si>
  <si>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</si>
  <si>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</si>
  <si>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</si>
  <si>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</si>
  <si>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</si>
  <si>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</si>
  <si>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</si>
  <si>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</si>
  <si>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</si>
  <si>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</si>
  <si>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</si>
  <si>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</si>
  <si>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</si>
  <si>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</si>
  <si>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</si>
  <si>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</si>
  <si>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</si>
  <si>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</si>
  <si>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</si>
  <si>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</si>
  <si>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</si>
  <si>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</si>
  <si>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</si>
  <si>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</si>
  <si>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</si>
  <si>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</si>
  <si>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</si>
  <si>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</si>
  <si>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</si>
  <si>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</si>
  <si>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</si>
  <si>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</si>
  <si>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</si>
  <si>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</si>
  <si>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</si>
  <si>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</si>
  <si>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</si>
  <si>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</si>
  <si>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</si>
  <si>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</si>
  <si>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</si>
  <si>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</si>
  <si>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</si>
  <si>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</si>
  <si>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</si>
  <si>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</si>
  <si>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</si>
  <si>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</si>
  <si>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</si>
  <si>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</si>
  <si>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大阪府藤井寺市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</si>
  <si>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</si>
  <si>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</si>
  <si>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</si>
  <si>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</si>
  <si>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</si>
  <si>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</si>
  <si>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</si>
  <si>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</si>
  <si>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</si>
  <si>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</si>
  <si>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</si>
  <si>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</si>
  <si>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</si>
  <si>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</si>
  <si>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</si>
  <si>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</si>
  <si>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</si>
  <si>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</si>
  <si>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</si>
  <si>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</si>
  <si>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</si>
  <si>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</si>
  <si>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</si>
  <si>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</si>
  <si>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</si>
  <si>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</si>
  <si>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</si>
  <si>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</si>
  <si>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</si>
  <si>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</si>
  <si>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</si>
  <si>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</si>
  <si>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</si>
  <si>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</si>
  <si>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</si>
  <si>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</si>
  <si>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</si>
  <si>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</si>
  <si>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</si>
  <si>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</si>
  <si>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</si>
  <si>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</si>
  <si>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</si>
  <si>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</si>
  <si>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</si>
  <si>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</si>
  <si>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</si>
  <si>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</si>
  <si>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</si>
  <si>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</si>
  <si>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</si>
  <si>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</si>
  <si>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</si>
  <si>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</si>
  <si>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</si>
  <si>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</si>
  <si>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</si>
  <si>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</si>
  <si>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</si>
  <si>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</si>
  <si>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</si>
  <si>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</si>
  <si>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</si>
  <si>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</si>
  <si>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</si>
  <si>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</si>
  <si>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</si>
  <si>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</si>
  <si>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</si>
  <si>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</si>
  <si>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</si>
  <si>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</si>
  <si>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</si>
  <si>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</si>
  <si>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</si>
  <si>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</si>
  <si>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</si>
  <si>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</si>
  <si>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</si>
  <si>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</si>
  <si>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</si>
  <si>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</si>
  <si>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</si>
  <si>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</si>
  <si>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</si>
  <si>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</si>
  <si>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</si>
  <si>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</si>
  <si>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</si>
  <si>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</si>
  <si>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</si>
  <si>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</si>
  <si>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</si>
  <si>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</si>
  <si>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</si>
  <si>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</si>
  <si>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</si>
  <si>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</si>
  <si>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</si>
  <si>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</si>
  <si>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</si>
  <si>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</si>
  <si>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</si>
  <si>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</si>
  <si>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</si>
  <si>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</si>
  <si>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</si>
  <si>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</si>
  <si>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</si>
  <si>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</si>
  <si>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</si>
  <si>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</si>
  <si>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</si>
  <si>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</si>
  <si>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</si>
  <si>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</si>
  <si>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</si>
  <si>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</si>
  <si>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</si>
  <si>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</si>
  <si>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</si>
  <si>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</si>
  <si>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</si>
  <si>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</si>
  <si>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</si>
  <si>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</si>
  <si>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</si>
  <si>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</si>
  <si>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</si>
  <si>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</si>
  <si>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</si>
  <si>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</si>
  <si>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</si>
  <si>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</si>
  <si>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</si>
  <si>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</si>
  <si>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</si>
  <si>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</si>
  <si>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</si>
  <si>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</si>
  <si>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</si>
  <si>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</si>
  <si>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</si>
  <si>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</si>
  <si>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</si>
  <si>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</si>
  <si>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</si>
  <si>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</si>
  <si>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</si>
  <si>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</si>
  <si>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</si>
  <si>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</si>
  <si>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</si>
  <si>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</si>
  <si>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</si>
  <si>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</si>
  <si>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</si>
  <si>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</si>
  <si>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</si>
  <si>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</si>
  <si>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</si>
  <si>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</si>
  <si>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</si>
  <si>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</si>
  <si>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</si>
  <si>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</si>
  <si>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</si>
  <si>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</si>
  <si>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</si>
  <si>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</si>
  <si>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</si>
  <si>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</si>
  <si>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</si>
  <si>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</si>
  <si>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</si>
  <si>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</si>
  <si>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</si>
  <si>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</si>
  <si>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</si>
  <si>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</si>
  <si>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</si>
  <si>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</si>
  <si>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</si>
  <si>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</si>
  <si>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</si>
  <si>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</si>
  <si>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</si>
  <si>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</si>
  <si>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</si>
  <si>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</si>
  <si>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</si>
  <si>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</si>
  <si>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</si>
  <si>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</si>
  <si>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0.99</t>
  </si>
  <si>
    <t>▲ 0.71</t>
  </si>
  <si>
    <t>▲ 3.84</t>
  </si>
  <si>
    <t>水道事業会計</t>
  </si>
  <si>
    <t>病院事業会計</t>
  </si>
  <si>
    <t>国民健康保険特別会計</t>
  </si>
  <si>
    <t>介護保険特別会計</t>
  </si>
  <si>
    <t>公共下水道事業会計</t>
  </si>
  <si>
    <t>一般会計</t>
  </si>
  <si>
    <t>後期高齢者医療特別会計</t>
  </si>
  <si>
    <t>駐車場特別会計</t>
  </si>
  <si>
    <t>▲ 0.10</t>
  </si>
  <si>
    <t>▲ 0.02</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</si>
  <si>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</si>
  <si>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</si>
  <si>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</si>
  <si>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</si>
  <si>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</si>
  <si>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</si>
  <si>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</si>
  <si>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</si>
  <si>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</si>
  <si>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公共施設整備基金</t>
    <rPh sb="0" eb="4">
      <t>コウキョウシセツ</t>
    </rPh>
    <rPh sb="4" eb="6">
      <t>セイビ</t>
    </rPh>
    <rPh sb="6" eb="8">
      <t>キキン</t>
    </rPh>
    <phoneticPr fontId="5"/>
  </si>
  <si>
    <t>福祉基金</t>
    <rPh sb="0" eb="2">
      <t>フクシ</t>
    </rPh>
    <rPh sb="2" eb="4">
      <t>キキン</t>
    </rPh>
    <phoneticPr fontId="5"/>
  </si>
  <si>
    <t>市民病院施設整備基金</t>
    <rPh sb="0" eb="2">
      <t>シミン</t>
    </rPh>
    <rPh sb="2" eb="4">
      <t>ビョウイン</t>
    </rPh>
    <rPh sb="4" eb="6">
      <t>シセツ</t>
    </rPh>
    <rPh sb="6" eb="8">
      <t>セイビ</t>
    </rPh>
    <rPh sb="8" eb="10">
      <t>キキン</t>
    </rPh>
    <phoneticPr fontId="5"/>
  </si>
  <si>
    <t>ふるさとまちづくり応援基金</t>
    <rPh sb="9" eb="11">
      <t>オウエン</t>
    </rPh>
    <rPh sb="11" eb="13">
      <t>キキン</t>
    </rPh>
    <phoneticPr fontId="5"/>
  </si>
  <si>
    <t>古代資料整備基金</t>
    <rPh sb="0" eb="2">
      <t>コダイ</t>
    </rPh>
    <rPh sb="2" eb="4">
      <t>シリョウ</t>
    </rPh>
    <rPh sb="4" eb="6">
      <t>セイビ</t>
    </rPh>
    <rPh sb="6" eb="8">
      <t>キキン</t>
    </rPh>
    <phoneticPr fontId="5"/>
  </si>
  <si>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</si>
  <si>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</si>
  <si>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2">
      <t>ハネ</t>
    </rPh>
    <rPh sb="2" eb="3">
      <t>フジ</t>
    </rPh>
    <rPh sb="3" eb="5">
      <t>カンキョウ</t>
    </rPh>
    <rPh sb="5" eb="7">
      <t>ジギョウ</t>
    </rPh>
    <rPh sb="7" eb="9">
      <t>クミアイ</t>
    </rPh>
    <phoneticPr fontId="2"/>
  </si>
  <si>
    <t>-</t>
    <phoneticPr fontId="2"/>
  </si>
  <si>
    <t>大和川右岸水防事務組合</t>
    <rPh sb="0" eb="2">
      <t>ヤマト</t>
    </rPh>
    <rPh sb="2" eb="3">
      <t>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</si>
  <si>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</si>
  <si>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</si>
  <si>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</si>
  <si>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4">
      <t>スイ</t>
    </rPh>
    <rPh sb="14" eb="15">
      <t>ドウ</t>
    </rPh>
    <rPh sb="15" eb="17">
      <t>ジギョウ</t>
    </rPh>
    <rPh sb="17" eb="19">
      <t>カイケイ</t>
    </rPh>
    <phoneticPr fontId="2"/>
  </si>
  <si>
    <t>藤井寺市地域サービス公社</t>
    <rPh sb="0" eb="4">
      <t>フジイデラシ</t>
    </rPh>
    <rPh sb="4" eb="6">
      <t>チイキ</t>
    </rPh>
    <rPh sb="10" eb="12">
      <t>コウシャ</t>
    </rPh>
    <phoneticPr fontId="2"/>
  </si>
  <si>
    <t>藤井寺市勤労者互助会</t>
    <rPh sb="0" eb="4">
      <t>フジイデラシ</t>
    </rPh>
    <rPh sb="4" eb="6">
      <t>キンロウ</t>
    </rPh>
    <rPh sb="6" eb="7">
      <t>シャ</t>
    </rPh>
    <rPh sb="7" eb="10">
      <t>ゴジョカイ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</si>
  <si>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</si>
  <si>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</si>
  <si>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</si>
  <si>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</si>
  <si>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</si>
  <si>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</si>
  <si>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近年横ばいとなっているが、将来負担比率については若干低下したものの高い数値で推移している。将来負担比率が前年度から3.9ポイント低下した要因は過去に実施した義務教育施設の耐震化事業等で借入した市債の償還が始まったことにより、地方債の現在高が約1億6千万円減少したことが考えられる。しかしながら、今後も臨時財政対策債発行残高の増大や、公共施設の老朽化に伴う大規模改修事業や耐震化事業の発生等が予想されることから地方債残高の増大に注意を払う必要がある。</t>
    <rPh sb="1" eb="3">
      <t>ジッシツ</t>
    </rPh>
    <rPh sb="3" eb="8">
      <t>コウサイヒヒリツ</t>
    </rPh>
    <rPh sb="9" eb="13">
      <t>ルイジダンタイ</t>
    </rPh>
    <rPh sb="14" eb="16">
      <t>ヒカク</t>
    </rPh>
    <rPh sb="18" eb="19">
      <t>ヒク</t>
    </rPh>
    <rPh sb="20" eb="22">
      <t>スイジュン</t>
    </rPh>
    <rPh sb="26" eb="28">
      <t>キンネン</t>
    </rPh>
    <rPh sb="28" eb="29">
      <t>ヨコ</t>
    </rPh>
    <rPh sb="39" eb="41">
      <t>ショウライ</t>
    </rPh>
    <rPh sb="41" eb="43">
      <t>フタン</t>
    </rPh>
    <rPh sb="43" eb="45">
      <t>ヒリツ</t>
    </rPh>
    <rPh sb="50" eb="52">
      <t>ジャッカン</t>
    </rPh>
    <rPh sb="52" eb="54">
      <t>テイカ</t>
    </rPh>
    <rPh sb="59" eb="60">
      <t>タカ</t>
    </rPh>
    <rPh sb="61" eb="63">
      <t>スウチ</t>
    </rPh>
    <rPh sb="64" eb="66">
      <t>スイイ</t>
    </rPh>
    <rPh sb="71" eb="73">
      <t>ショウライ</t>
    </rPh>
    <rPh sb="73" eb="75">
      <t>フタン</t>
    </rPh>
    <rPh sb="75" eb="77">
      <t>ヒリツ</t>
    </rPh>
    <rPh sb="78" eb="81">
      <t>ゼンネンド</t>
    </rPh>
    <rPh sb="90" eb="92">
      <t>テイカ</t>
    </rPh>
    <rPh sb="94" eb="96">
      <t>ヨウイン</t>
    </rPh>
    <rPh sb="160" eb="161">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</si>
  <si>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</si>
  <si>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</si>
  <si>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</si>
  <si>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と同程度である一方、将来負担比率は類似団体よりも高い数値で推移している。公共施設の老朽化が進んでおり、今後も施設の耐震化や老朽化への対応等により、今後も一定の地方債の発行が見込まれるため、事業の精査等を通じて発行残高の抑制に努めなければならないが、公共施設等総合管理計画に基づき施設の老朽化対策も適切に進めていく。</t>
    <rPh sb="1" eb="7">
      <t>ユウケイコテイシサン</t>
    </rPh>
    <rPh sb="7" eb="9">
      <t>ゲンカ</t>
    </rPh>
    <rPh sb="9" eb="11">
      <t>ショウキャク</t>
    </rPh>
    <rPh sb="11" eb="12">
      <t>リツ</t>
    </rPh>
    <rPh sb="13" eb="15">
      <t>ルイジ</t>
    </rPh>
    <rPh sb="15" eb="17">
      <t>ダンタイ</t>
    </rPh>
    <rPh sb="18" eb="21">
      <t>ドウテイド</t>
    </rPh>
    <rPh sb="24" eb="26">
      <t>イッポウ</t>
    </rPh>
    <rPh sb="27" eb="29">
      <t>ショウライ</t>
    </rPh>
    <rPh sb="29" eb="31">
      <t>フタン</t>
    </rPh>
    <rPh sb="31" eb="33">
      <t>ヒリツ</t>
    </rPh>
    <rPh sb="34" eb="36">
      <t>ルイジ</t>
    </rPh>
    <rPh sb="36" eb="38">
      <t>ダンタイ</t>
    </rPh>
    <rPh sb="41" eb="42">
      <t>タカ</t>
    </rPh>
    <rPh sb="43" eb="45">
      <t>スウチ</t>
    </rPh>
    <rPh sb="46" eb="48">
      <t>スイイ</t>
    </rPh>
    <rPh sb="53" eb="57">
      <t>コウキョウシセツ</t>
    </rPh>
    <rPh sb="58" eb="61">
      <t>ロウキュウカ</t>
    </rPh>
    <rPh sb="62" eb="63">
      <t>スス</t>
    </rPh>
    <rPh sb="159" eb="162">
      <t>ロウキュウカ</t>
    </rPh>
    <rPh sb="162" eb="164">
      <t>タイサク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</si>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</sst>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8C6B-4879-B781-F3F77473F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21890</c:v>
                </c:pt>
                <c:pt idx="1">
                  <c:v>48788</c:v>
                </c:pt>
                <c:pt idx="2">
                  <c:v>12143</c:v>
                </c:pt>
                <c:pt idx="3">
                  <c:v>28489</c:v>
                </c:pt>
                <c:pt idx="4">
                  <c:v>11589</c:v>
                </c:pt>
              </c:numCache>
            </c:numRef>
          </c:val>
          <c:smooth val="0"/>
          <c:extLst>
            <c:ext xmlns:c16="http://schemas.microsoft.com/office/drawing/2014/chart" uri="{C3380CC4-5D6E-409C-BE32-E72D297353CC}">
              <c16:uniqueId val="{00000001-8C6B-4879-B781-F3F77473FB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0.11</c:v>
                </c:pt>
                <c:pt idx="1">
                  <c:v>0.11</c:v>
                </c:pt>
                <c:pt idx="2">
                  <c:v>2.21</c:v>
                </c:pt>
                <c:pt idx="3">
                  <c:v>0.12</c:v>
                </c:pt>
                <c:pt idx="4">
                  <c:v>0.44</c:v>
                </c:pt>
              </c:numCache>
            </c:numRef>
          </c:val>
          <c:extLst>
            <c:ext xmlns:c16="http://schemas.microsoft.com/office/drawing/2014/chart" uri="{C3380CC4-5D6E-409C-BE32-E72D297353CC}">
              <c16:uniqueId val="{00000000-539A-4DDC-A400-77681217FB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11.93</c:v>
                </c:pt>
                <c:pt idx="1">
                  <c:v>11.14</c:v>
                </c:pt>
                <c:pt idx="2">
                  <c:v>11.15</c:v>
                </c:pt>
                <c:pt idx="3">
                  <c:v>10.87</c:v>
                </c:pt>
                <c:pt idx="4">
                  <c:v>10.57</c:v>
                </c:pt>
              </c:numCache>
            </c:numRef>
          </c:val>
          <c:extLst>
            <c:ext xmlns:c16="http://schemas.microsoft.com/office/drawing/2014/chart" uri="{C3380CC4-5D6E-409C-BE32-E72D297353CC}">
              <c16:uniqueId val="{00000001-539A-4DDC-A400-77681217FB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-0.99</c:v>
                </c:pt>
                <c:pt idx="1">
                  <c:v>-0.71</c:v>
                </c:pt>
                <c:pt idx="2">
                  <c:v>2.13</c:v>
                </c:pt>
                <c:pt idx="3">
                  <c:v>-3.84</c:v>
                </c:pt>
                <c:pt idx="4">
                  <c:v>0.32</c:v>
                </c:pt>
              </c:numCache>
            </c:numRef>
          </c:val>
          <c:smooth val="0"/>
          <c:extLst>
            <c:ext xmlns:c16="http://schemas.microsoft.com/office/drawing/2014/chart" uri="{C3380CC4-5D6E-409C-BE32-E72D297353CC}">
              <c16:uniqueId val="{00000002-539A-4DDC-A400-77681217FB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1.64</c:v>
                </c:pt>
                <c:pt idx="6">
                  <c:v>0</c:v>
                </c:pt>
                <c:pt idx="7">
                  <c:v>0</c:v>
                </c:pt>
                <c:pt idx="8">
                  <c:v>0</c:v>
                </c:pt>
                <c:pt idx="9">
                  <c:v>0</c:v>
                </c:pt>
              </c:numCache>
            </c:numRef>
          </c:val>
          <c:extLst>
            <c:ext xmlns:c16="http://schemas.microsoft.com/office/drawing/2014/chart" uri="{C3380CC4-5D6E-409C-BE32-E72D297353CC}">
              <c16:uniqueId val="{00000000-6F1B-4C54-AD63-739ABD307E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1B-4C54-AD63-739ABD307E38}"/>
            </c:ext>
          </c:extLst>
        </c:ser>
        <c:ser>
          <c:idx val="2"/>
          <c:order val="2"/>
          <c:tx>
            <c:strRef>
              <c:f>データシート!$A$29</c:f>
              <c:strCache>
                <c:ptCount val="1"/>
                <c:pt idx="0">
                  <c:v>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0.1</c:v>
                </c:pt>
                <c:pt idx="1">
                  <c:v>#N/A</c:v>
                </c:pt>
                <c:pt idx="2">
                  <c:v>0.02</c:v>
                </c:pt>
                <c:pt idx="3">
                  <c:v>#N/A</c:v>
                </c:pt>
                <c:pt idx="4">
                  <c:v>#N/A</c:v>
                </c:pt>
                <c:pt idx="5">
                  <c:v>0.04</c:v>
                </c:pt>
                <c:pt idx="6">
                  <c:v>#N/A</c:v>
                </c:pt>
                <c:pt idx="7">
                  <c:v>0.12</c:v>
                </c:pt>
                <c:pt idx="8">
                  <c:v>#N/A</c:v>
                </c:pt>
                <c:pt idx="9">
                  <c:v>7.0000000000000007E-2</c:v>
                </c:pt>
              </c:numCache>
            </c:numRef>
          </c:val>
          <c:extLst>
            <c:ext xmlns:c16="http://schemas.microsoft.com/office/drawing/2014/chart" uri="{C3380CC4-5D6E-409C-BE32-E72D297353CC}">
              <c16:uniqueId val="{00000002-6F1B-4C54-AD63-739ABD307E3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0.21</c:v>
                </c:pt>
                <c:pt idx="2">
                  <c:v>#N/A</c:v>
                </c:pt>
                <c:pt idx="3">
                  <c:v>0.21</c:v>
                </c:pt>
                <c:pt idx="4">
                  <c:v>#N/A</c:v>
                </c:pt>
                <c:pt idx="5">
                  <c:v>0.23</c:v>
                </c:pt>
                <c:pt idx="6">
                  <c:v>#N/A</c:v>
                </c:pt>
                <c:pt idx="7">
                  <c:v>0.05</c:v>
                </c:pt>
                <c:pt idx="8">
                  <c:v>#N/A</c:v>
                </c:pt>
                <c:pt idx="9">
                  <c:v>0.25</c:v>
                </c:pt>
              </c:numCache>
            </c:numRef>
          </c:val>
          <c:extLst>
            <c:ext xmlns:c16="http://schemas.microsoft.com/office/drawing/2014/chart" uri="{C3380CC4-5D6E-409C-BE32-E72D297353CC}">
              <c16:uniqueId val="{00000003-6F1B-4C54-AD63-739ABD307E38}"/>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0.11</c:v>
                </c:pt>
                <c:pt idx="4">
                  <c:v>#N/A</c:v>
                </c:pt>
                <c:pt idx="5">
                  <c:v>2.2000000000000002</c:v>
                </c:pt>
                <c:pt idx="6">
                  <c:v>#N/A</c:v>
                </c:pt>
                <c:pt idx="7">
                  <c:v>0.12</c:v>
                </c:pt>
                <c:pt idx="8">
                  <c:v>#N/A</c:v>
                </c:pt>
                <c:pt idx="9">
                  <c:v>0.43</c:v>
                </c:pt>
              </c:numCache>
            </c:numRef>
          </c:val>
          <c:extLst>
            <c:ext xmlns:c16="http://schemas.microsoft.com/office/drawing/2014/chart" uri="{C3380CC4-5D6E-409C-BE32-E72D297353CC}">
              <c16:uniqueId val="{00000004-6F1B-4C54-AD63-739ABD307E38}"/>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0.15</c:v>
                </c:pt>
                <c:pt idx="8">
                  <c:v>#N/A</c:v>
                </c:pt>
                <c:pt idx="9">
                  <c:v>0.54</c:v>
                </c:pt>
              </c:numCache>
            </c:numRef>
          </c:val>
          <c:extLst>
            <c:ext xmlns:c16="http://schemas.microsoft.com/office/drawing/2014/chart" uri="{C3380CC4-5D6E-409C-BE32-E72D297353CC}">
              <c16:uniqueId val="{00000005-6F1B-4C54-AD63-739ABD307E3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1.27</c:v>
                </c:pt>
                <c:pt idx="2">
                  <c:v>#N/A</c:v>
                </c:pt>
                <c:pt idx="3">
                  <c:v>1</c:v>
                </c:pt>
                <c:pt idx="4">
                  <c:v>#N/A</c:v>
                </c:pt>
                <c:pt idx="5">
                  <c:v>0.28999999999999998</c:v>
                </c:pt>
                <c:pt idx="6">
                  <c:v>#N/A</c:v>
                </c:pt>
                <c:pt idx="7">
                  <c:v>0.55000000000000004</c:v>
                </c:pt>
                <c:pt idx="8">
                  <c:v>#N/A</c:v>
                </c:pt>
                <c:pt idx="9">
                  <c:v>0.82</c:v>
                </c:pt>
              </c:numCache>
            </c:numRef>
          </c:val>
          <c:extLst>
            <c:ext xmlns:c16="http://schemas.microsoft.com/office/drawing/2014/chart" uri="{C3380CC4-5D6E-409C-BE32-E72D297353CC}">
              <c16:uniqueId val="{00000006-6F1B-4C54-AD63-739ABD307E3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1.7</c:v>
                </c:pt>
                <c:pt idx="4">
                  <c:v>#N/A</c:v>
                </c:pt>
                <c:pt idx="5">
                  <c:v>2.17</c:v>
                </c:pt>
                <c:pt idx="6">
                  <c:v>#N/A</c:v>
                </c:pt>
                <c:pt idx="7">
                  <c:v>3.39</c:v>
                </c:pt>
                <c:pt idx="8">
                  <c:v>#N/A</c:v>
                </c:pt>
                <c:pt idx="9">
                  <c:v>4.18</c:v>
                </c:pt>
              </c:numCache>
            </c:numRef>
          </c:val>
          <c:extLst>
            <c:ext xmlns:c16="http://schemas.microsoft.com/office/drawing/2014/chart" uri="{C3380CC4-5D6E-409C-BE32-E72D297353CC}">
              <c16:uniqueId val="{00000007-6F1B-4C54-AD63-739ABD307E3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6.18</c:v>
                </c:pt>
                <c:pt idx="2">
                  <c:v>#N/A</c:v>
                </c:pt>
                <c:pt idx="3">
                  <c:v>5.99</c:v>
                </c:pt>
                <c:pt idx="4">
                  <c:v>#N/A</c:v>
                </c:pt>
                <c:pt idx="5">
                  <c:v>5.24</c:v>
                </c:pt>
                <c:pt idx="6">
                  <c:v>#N/A</c:v>
                </c:pt>
                <c:pt idx="7">
                  <c:v>4.54</c:v>
                </c:pt>
                <c:pt idx="8">
                  <c:v>#N/A</c:v>
                </c:pt>
                <c:pt idx="9">
                  <c:v>4.96</c:v>
                </c:pt>
              </c:numCache>
            </c:numRef>
          </c:val>
          <c:extLst>
            <c:ext xmlns:c16="http://schemas.microsoft.com/office/drawing/2014/chart" uri="{C3380CC4-5D6E-409C-BE32-E72D297353CC}">
              <c16:uniqueId val="{00000008-6F1B-4C54-AD63-739ABD307E3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c:v>
                </c:pt>
                <c:pt idx="2">
                  <c:v>#N/A</c:v>
                </c:pt>
                <c:pt idx="3">
                  <c:v>8.9700000000000006</c:v>
                </c:pt>
                <c:pt idx="4">
                  <c:v>#N/A</c:v>
                </c:pt>
                <c:pt idx="5">
                  <c:v>9.57</c:v>
                </c:pt>
                <c:pt idx="6">
                  <c:v>#N/A</c:v>
                </c:pt>
                <c:pt idx="7">
                  <c:v>10.63</c:v>
                </c:pt>
                <c:pt idx="8">
                  <c:v>#N/A</c:v>
                </c:pt>
                <c:pt idx="9">
                  <c:v>9.2100000000000009</c:v>
                </c:pt>
              </c:numCache>
            </c:numRef>
          </c:val>
          <c:extLst>
            <c:ext xmlns:c16="http://schemas.microsoft.com/office/drawing/2014/chart" uri="{C3380CC4-5D6E-409C-BE32-E72D297353CC}">
              <c16:uniqueId val="{00000009-6F1B-4C54-AD63-739ABD307E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2349</c:v>
                </c:pt>
                <c:pt idx="5">
                  <c:v>2456</c:v>
                </c:pt>
                <c:pt idx="8">
                  <c:v>2509</c:v>
                </c:pt>
                <c:pt idx="11">
                  <c:v>2470</c:v>
                </c:pt>
                <c:pt idx="14">
                  <c:v>2480</c:v>
                </c:pt>
              </c:numCache>
            </c:numRef>
          </c:val>
          <c:extLst>
            <c:ext xmlns:c16="http://schemas.microsoft.com/office/drawing/2014/chart" uri="{C3380CC4-5D6E-409C-BE32-E72D297353CC}">
              <c16:uniqueId val="{00000000-100C-4C08-9FF3-AA71FFB29D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100C-4C08-9FF3-AA71FFB29D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86</c:v>
                </c:pt>
                <c:pt idx="12">
                  <c:v>1</c:v>
                </c:pt>
              </c:numCache>
            </c:numRef>
          </c:val>
          <c:extLst>
            <c:ext xmlns:c16="http://schemas.microsoft.com/office/drawing/2014/chart" uri="{C3380CC4-5D6E-409C-BE32-E72D297353CC}">
              <c16:uniqueId val="{00000002-100C-4C08-9FF3-AA71FFB29D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272</c:v>
                </c:pt>
                <c:pt idx="3">
                  <c:v>262</c:v>
                </c:pt>
                <c:pt idx="6">
                  <c:v>171</c:v>
                </c:pt>
                <c:pt idx="9">
                  <c:v>110</c:v>
                </c:pt>
                <c:pt idx="12">
                  <c:v>96</c:v>
                </c:pt>
              </c:numCache>
            </c:numRef>
          </c:val>
          <c:extLst>
            <c:ext xmlns:c16="http://schemas.microsoft.com/office/drawing/2014/chart" uri="{C3380CC4-5D6E-409C-BE32-E72D297353CC}">
              <c16:uniqueId val="{00000003-100C-4C08-9FF3-AA71FFB29D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1094</c:v>
                </c:pt>
                <c:pt idx="3">
                  <c:v>1104</c:v>
                </c:pt>
                <c:pt idx="6">
                  <c:v>1114</c:v>
                </c:pt>
                <c:pt idx="9">
                  <c:v>1141</c:v>
                </c:pt>
                <c:pt idx="12">
                  <c:v>1073</c:v>
                </c:pt>
              </c:numCache>
            </c:numRef>
          </c:val>
          <c:extLst>
            <c:ext xmlns:c16="http://schemas.microsoft.com/office/drawing/2014/chart" uri="{C3380CC4-5D6E-409C-BE32-E72D297353CC}">
              <c16:uniqueId val="{00000004-100C-4C08-9FF3-AA71FFB29D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0C-4C08-9FF3-AA71FFB29D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0C-4C08-9FF3-AA71FFB29D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1236</c:v>
                </c:pt>
                <c:pt idx="3">
                  <c:v>1302</c:v>
                </c:pt>
                <c:pt idx="6">
                  <c:v>1327</c:v>
                </c:pt>
                <c:pt idx="9">
                  <c:v>1355</c:v>
                </c:pt>
                <c:pt idx="12">
                  <c:v>1466</c:v>
                </c:pt>
              </c:numCache>
            </c:numRef>
          </c:val>
          <c:extLst>
            <c:ext xmlns:c16="http://schemas.microsoft.com/office/drawing/2014/chart" uri="{C3380CC4-5D6E-409C-BE32-E72D297353CC}">
              <c16:uniqueId val="{00000007-100C-4C08-9FF3-AA71FFB29D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253</c:v>
                </c:pt>
                <c:pt idx="2">
                  <c:v>#N/A</c:v>
                </c:pt>
                <c:pt idx="3">
                  <c:v>#N/A</c:v>
                </c:pt>
                <c:pt idx="4">
                  <c:v>212</c:v>
                </c:pt>
                <c:pt idx="5">
                  <c:v>#N/A</c:v>
                </c:pt>
                <c:pt idx="6">
                  <c:v>#N/A</c:v>
                </c:pt>
                <c:pt idx="7">
                  <c:v>103</c:v>
                </c:pt>
                <c:pt idx="8">
                  <c:v>#N/A</c:v>
                </c:pt>
                <c:pt idx="9">
                  <c:v>#N/A</c:v>
                </c:pt>
                <c:pt idx="10">
                  <c:v>223</c:v>
                </c:pt>
                <c:pt idx="11">
                  <c:v>#N/A</c:v>
                </c:pt>
                <c:pt idx="12">
                  <c:v>#N/A</c:v>
                </c:pt>
                <c:pt idx="13">
                  <c:v>157</c:v>
                </c:pt>
                <c:pt idx="14">
                  <c:v>#N/A</c:v>
                </c:pt>
              </c:numCache>
            </c:numRef>
          </c:val>
          <c:smooth val="0"/>
          <c:extLst>
            <c:ext xmlns:c16="http://schemas.microsoft.com/office/drawing/2014/chart" uri="{C3380CC4-5D6E-409C-BE32-E72D297353CC}">
              <c16:uniqueId val="{00000008-100C-4C08-9FF3-AA71FFB29D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23071</c:v>
                </c:pt>
                <c:pt idx="5">
                  <c:v>23050</c:v>
                </c:pt>
                <c:pt idx="8">
                  <c:v>23005</c:v>
                </c:pt>
                <c:pt idx="11">
                  <c:v>22826</c:v>
                </c:pt>
                <c:pt idx="14">
                  <c:v>22123</c:v>
                </c:pt>
              </c:numCache>
            </c:numRef>
          </c:val>
          <c:extLst>
            <c:ext xmlns:c16="http://schemas.microsoft.com/office/drawing/2014/chart" uri="{C3380CC4-5D6E-409C-BE32-E72D297353CC}">
              <c16:uniqueId val="{00000000-DC13-456D-9BF5-67907C796A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6608</c:v>
                </c:pt>
                <c:pt idx="5">
                  <c:v>6687</c:v>
                </c:pt>
                <c:pt idx="8">
                  <c:v>8047</c:v>
                </c:pt>
                <c:pt idx="11">
                  <c:v>4332</c:v>
                </c:pt>
                <c:pt idx="14">
                  <c:v>4353</c:v>
                </c:pt>
              </c:numCache>
            </c:numRef>
          </c:val>
          <c:extLst>
            <c:ext xmlns:c16="http://schemas.microsoft.com/office/drawing/2014/chart" uri="{C3380CC4-5D6E-409C-BE32-E72D297353CC}">
              <c16:uniqueId val="{00000001-DC13-456D-9BF5-67907C796A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2409</c:v>
                </c:pt>
                <c:pt idx="5">
                  <c:v>2407</c:v>
                </c:pt>
                <c:pt idx="8">
                  <c:v>2737</c:v>
                </c:pt>
                <c:pt idx="11">
                  <c:v>2737</c:v>
                </c:pt>
                <c:pt idx="14">
                  <c:v>2830</c:v>
                </c:pt>
              </c:numCache>
            </c:numRef>
          </c:val>
          <c:extLst>
            <c:ext xmlns:c16="http://schemas.microsoft.com/office/drawing/2014/chart" uri="{C3380CC4-5D6E-409C-BE32-E72D297353CC}">
              <c16:uniqueId val="{00000002-DC13-456D-9BF5-67907C796A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13-456D-9BF5-67907C796A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13-456D-9BF5-67907C796A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13-456D-9BF5-67907C796A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3301</c:v>
                </c:pt>
                <c:pt idx="3">
                  <c:v>3220</c:v>
                </c:pt>
                <c:pt idx="6">
                  <c:v>3061</c:v>
                </c:pt>
                <c:pt idx="9">
                  <c:v>2943</c:v>
                </c:pt>
                <c:pt idx="12">
                  <c:v>2932</c:v>
                </c:pt>
              </c:numCache>
            </c:numRef>
          </c:val>
          <c:extLst>
            <c:ext xmlns:c16="http://schemas.microsoft.com/office/drawing/2014/chart" uri="{C3380CC4-5D6E-409C-BE32-E72D297353CC}">
              <c16:uniqueId val="{00000006-DC13-456D-9BF5-67907C796A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805</c:v>
                </c:pt>
                <c:pt idx="3">
                  <c:v>621</c:v>
                </c:pt>
                <c:pt idx="6">
                  <c:v>680</c:v>
                </c:pt>
                <c:pt idx="9">
                  <c:v>738</c:v>
                </c:pt>
                <c:pt idx="12">
                  <c:v>781</c:v>
                </c:pt>
              </c:numCache>
            </c:numRef>
          </c:val>
          <c:extLst>
            <c:ext xmlns:c16="http://schemas.microsoft.com/office/drawing/2014/chart" uri="{C3380CC4-5D6E-409C-BE32-E72D297353CC}">
              <c16:uniqueId val="{00000007-DC13-456D-9BF5-67907C796A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15208</c:v>
                </c:pt>
                <c:pt idx="3">
                  <c:v>15260</c:v>
                </c:pt>
                <c:pt idx="6">
                  <c:v>16105</c:v>
                </c:pt>
                <c:pt idx="9">
                  <c:v>15786</c:v>
                </c:pt>
                <c:pt idx="12">
                  <c:v>15295</c:v>
                </c:pt>
              </c:numCache>
            </c:numRef>
          </c:val>
          <c:extLst>
            <c:ext xmlns:c16="http://schemas.microsoft.com/office/drawing/2014/chart" uri="{C3380CC4-5D6E-409C-BE32-E72D297353CC}">
              <c16:uniqueId val="{00000008-DC13-456D-9BF5-67907C796A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86</c:v>
                </c:pt>
                <c:pt idx="12">
                  <c:v>4</c:v>
                </c:pt>
              </c:numCache>
            </c:numRef>
          </c:val>
          <c:extLst>
            <c:ext xmlns:c16="http://schemas.microsoft.com/office/drawing/2014/chart" uri="{C3380CC4-5D6E-409C-BE32-E72D297353CC}">
              <c16:uniqueId val="{00000009-DC13-456D-9BF5-67907C796A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15904</c:v>
                </c:pt>
                <c:pt idx="3">
                  <c:v>18353</c:v>
                </c:pt>
                <c:pt idx="6">
                  <c:v>18686</c:v>
                </c:pt>
                <c:pt idx="9">
                  <c:v>19393</c:v>
                </c:pt>
                <c:pt idx="12">
                  <c:v>19237</c:v>
                </c:pt>
              </c:numCache>
            </c:numRef>
          </c:val>
          <c:extLst>
            <c:ext xmlns:c16="http://schemas.microsoft.com/office/drawing/2014/chart" uri="{C3380CC4-5D6E-409C-BE32-E72D297353CC}">
              <c16:uniqueId val="{0000000A-DC13-456D-9BF5-67907C796A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3130</c:v>
                </c:pt>
                <c:pt idx="2">
                  <c:v>#N/A</c:v>
                </c:pt>
                <c:pt idx="3">
                  <c:v>#N/A</c:v>
                </c:pt>
                <c:pt idx="4">
                  <c:v>5309</c:v>
                </c:pt>
                <c:pt idx="5">
                  <c:v>#N/A</c:v>
                </c:pt>
                <c:pt idx="6">
                  <c:v>#N/A</c:v>
                </c:pt>
                <c:pt idx="7">
                  <c:v>4744</c:v>
                </c:pt>
                <c:pt idx="8">
                  <c:v>#N/A</c:v>
                </c:pt>
                <c:pt idx="9">
                  <c:v>#N/A</c:v>
                </c:pt>
                <c:pt idx="10">
                  <c:v>9051</c:v>
                </c:pt>
                <c:pt idx="11">
                  <c:v>#N/A</c:v>
                </c:pt>
                <c:pt idx="12">
                  <c:v>#N/A</c:v>
                </c:pt>
                <c:pt idx="13">
                  <c:v>8943</c:v>
                </c:pt>
                <c:pt idx="14">
                  <c:v>#N/A</c:v>
                </c:pt>
              </c:numCache>
            </c:numRef>
          </c:val>
          <c:smooth val="0"/>
          <c:extLst>
            <c:ext xmlns:c16="http://schemas.microsoft.com/office/drawing/2014/chart" uri="{C3380CC4-5D6E-409C-BE32-E72D297353CC}">
              <c16:uniqueId val="{0000000B-DC13-456D-9BF5-67907C796A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1543</c:v>
                </c:pt>
                <c:pt idx="1">
                  <c:v>1493</c:v>
                </c:pt>
                <c:pt idx="2">
                  <c:v>1504</c:v>
                </c:pt>
              </c:numCache>
            </c:numRef>
          </c:val>
          <c:extLst>
            <c:ext xmlns:c16="http://schemas.microsoft.com/office/drawing/2014/chart" uri="{C3380CC4-5D6E-409C-BE32-E72D297353CC}">
              <c16:uniqueId val="{00000000-FE7A-4FB3-A7FA-25448C60B9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172</c:v>
                </c:pt>
                <c:pt idx="1">
                  <c:v>172</c:v>
                </c:pt>
                <c:pt idx="2">
                  <c:v>172</c:v>
                </c:pt>
              </c:numCache>
            </c:numRef>
          </c:val>
          <c:extLst>
            <c:ext xmlns:c16="http://schemas.microsoft.com/office/drawing/2014/chart" uri="{C3380CC4-5D6E-409C-BE32-E72D297353CC}">
              <c16:uniqueId val="{00000001-FE7A-4FB3-A7FA-25448C60B9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353</c:v>
                </c:pt>
                <c:pt idx="1">
                  <c:v>331</c:v>
                </c:pt>
                <c:pt idx="2">
                  <c:v>356</c:v>
                </c:pt>
              </c:numCache>
            </c:numRef>
          </c:val>
          <c:extLst>
            <c:ext xmlns:c16="http://schemas.microsoft.com/office/drawing/2014/chart" uri="{C3380CC4-5D6E-409C-BE32-E72D297353CC}">
              <c16:uniqueId val="{00000002-FE7A-4FB3-A7FA-25448C60B9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{0DE13566-41D4-4EE4-BB2F-EF09BF0A5728}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FAD-432A-AEB9-8743C43A63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{7A9F89E5-F216-4354-82F8-EEF0F275AB56}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AD-432A-AEB9-8743C43A63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{D3622E3B-EC61-4B9A-813D-C1C980D6B135}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AD-432A-AEB9-8743C43A63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{6C7434BB-9DB7-4DB7-AF0C-CEF509742084}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AD-432A-AEB9-8743C43A63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{F62898F5-600F-4567-B7EF-3B53BB762825}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AD-432A-AEB9-8743C43A63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{C6B9D1D0-9CD0-46D0-9834-55876DAA6A9B}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FAD-432A-AEB9-8743C43A635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{50DE92BA-1083-496B-B9ED-9FB7289F7929}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FAD-432A-AEB9-8743C43A635C}"/>
                </c:ext>
              </c:extLst>
            </c:dLbl>
            <c:dLbl>
              <c:idx val="24"/>
              <c:layout>
                <c:manualLayout>
                  <c:x val="-2.0637271704541122E-2"/>
                  <c:y val="-6.200518565961577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{F9EA059C-277E-470D-8D60-0CFE29387513}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FAD-432A-AEB9-8743C43A635C}"/>
                </c:ext>
              </c:extLst>
            </c:dLbl>
            <c:dLbl>
              <c:idx val="32"/>
              <c:layout>
                <c:manualLayout>
                  <c:x val="-4.3394229595927265E-2"/>
                  <c:y val="-6.74728985521146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{89AE784A-7B47-408A-A33B-737B67D16AD7}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FAD-432A-AEB9-8743C43A63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16">
                  <c:v>52</c:v>
                </c:pt>
                <c:pt idx="24">
                  <c:v>63.4</c:v>
                </c:pt>
                <c:pt idx="32">
                  <c:v>63.5</c:v>
                </c:pt>
              </c:numCache>
            </c:numRef>
          </c:xVal>
          <c:yVal>
            <c:numRef>
              <c:f>公会計指標分析・財政指標組合せ分析表!$BP$51:$DC$51</c:f>
              <c:numCache>
                <c:formatCode>#,##0.0;"▲ "#,##0.0</c:formatCode>
                <c:ptCount val="40"/>
                <c:pt idx="0">
                  <c:v>26.4</c:v>
                </c:pt>
                <c:pt idx="16">
                  <c:v>39.5</c:v>
                </c:pt>
                <c:pt idx="24">
                  <c:v>75.8</c:v>
                </c:pt>
                <c:pt idx="32">
                  <c:v>71.900000000000006</c:v>
                </c:pt>
              </c:numCache>
            </c:numRef>
          </c:yVal>
          <c:smooth val="0"/>
          <c:extLst>
            <c:ext xmlns:c16="http://schemas.microsoft.com/office/drawing/2014/chart" uri="{C3380CC4-5D6E-409C-BE32-E72D297353CC}">
              <c16:uniqueId val="{00000009-FFAD-432A-AEB9-8743C43A63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{A58082A4-5339-47F3-BAF8-45912C67CBA9}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FAD-432A-AEB9-8743C43A63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{9EEC0FAC-B35F-48F1-BD4A-226A832CD21B}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AD-432A-AEB9-8743C43A63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{8AE41FA9-F5B0-414A-8312-1CC0136A9928}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AD-432A-AEB9-8743C43A63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{FC1AB35A-499B-4E4E-A090-214D8068A089}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AD-432A-AEB9-8743C43A63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{B62B9493-05C4-4BC1-A025-D972168A29DC}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AD-432A-AEB9-8743C43A63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{A5FCE87C-CF73-4E2B-881F-44CDC07FBAB4}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FAD-432A-AEB9-8743C43A635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{6EC039C7-F041-432B-8898-97BA58556C01}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FAD-432A-AEB9-8743C43A635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{79AAF6AF-027A-441A-8B8E-2C1A74C4C0E5}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FAD-432A-AEB9-8743C43A635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{B13FBBB7-E4AB-4FCB-AC3F-E5E02B5AA083}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FAD-432A-AEB9-8743C43A63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16">
                  <c:v>60.2</c:v>
                </c:pt>
                <c:pt idx="24">
                  <c:v>61.5</c:v>
                </c:pt>
                <c:pt idx="32">
                  <c:v>62.8</c:v>
                </c:pt>
              </c:numCache>
            </c:numRef>
          </c:xVal>
          <c:yVal>
            <c:numRef>
              <c:f>公会計指標分析・財政指標組合せ分析表!$BP$55:$DC$55</c:f>
              <c:numCache>
                <c:formatCode>#,##0.0;"▲ "#,##0.0</c:formatCode>
                <c:ptCount val="40"/>
                <c:pt idx="0">
                  <c:v>35.299999999999997</c:v>
                </c:pt>
                <c:pt idx="16">
                  <c:v>24.2</c:v>
                </c:pt>
                <c:pt idx="24">
                  <c:v>22.1</c:v>
                </c:pt>
                <c:pt idx="32">
                  <c:v>20.399999999999999</c:v>
                </c:pt>
              </c:numCache>
            </c:numRef>
          </c:yVal>
          <c:smooth val="0"/>
          <c:extLst>
            <c:ext xmlns:c16="http://schemas.microsoft.com/office/drawing/2014/chart" uri="{C3380CC4-5D6E-409C-BE32-E72D297353CC}">
              <c16:uniqueId val="{00000013-FFAD-432A-AEB9-8743C43A635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{6949A177-DC04-4D1C-9FCF-299AF26E5C15}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51E-45B0-B057-A10197C7C3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{DADD2D85-DD47-4F3D-BED1-B770A16B0677}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1E-45B0-B057-A10197C7C3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{9D88862D-2877-4960-9449-7351D4A4487D}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1E-45B0-B057-A10197C7C3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{17139B6F-AD29-4B4F-8125-C18F8726D990}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1E-45B0-B057-A10197C7C3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{CECE9A82-4861-463C-B530-978BC2005B0D}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1E-45B0-B057-A10197C7C34E}"/>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{DD8D0874-9B47-47D7-B261-ADCBA95F60CE}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51E-45B0-B057-A10197C7C34E}"/>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{BE93E3DE-7143-43D0-88A1-ED3C8BA317F5}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51E-45B0-B057-A10197C7C34E}"/>
                </c:ext>
              </c:extLst>
            </c:dLbl>
            <c:dLbl>
              <c:idx val="24"/>
              <c:layout>
                <c:manualLayout>
                  <c:x val="0"/>
                  <c:y val="2.039342232073607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{2A05AC1E-C9AB-4669-8A1E-16754E645C64}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51E-45B0-B057-A10197C7C34E}"/>
                </c:ext>
              </c:extLst>
            </c:dLbl>
            <c:dLbl>
              <c:idx val="32"/>
              <c:layout>
                <c:manualLayout>
                  <c:x val="0"/>
                  <c:y val="-2.0393422320736871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{0059D41C-0934-4A29-89E8-F1B3E4ED0434}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51E-45B0-B057-A10197C7C3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2.1</c:v>
                </c:pt>
                <c:pt idx="16">
                  <c:v>1.5</c:v>
                </c:pt>
                <c:pt idx="24">
                  <c:v>1.5</c:v>
                </c:pt>
                <c:pt idx="32">
                  <c:v>1.3</c:v>
                </c:pt>
              </c:numCache>
            </c:numRef>
          </c:xVal>
          <c:yVal>
            <c:numRef>
              <c:f>公会計指標分析・財政指標組合せ分析表!$BP$73:$DC$73</c:f>
              <c:numCache>
                <c:formatCode>#,##0.0;"▲ "#,##0.0</c:formatCode>
                <c:ptCount val="40"/>
                <c:pt idx="0">
                  <c:v>26.4</c:v>
                </c:pt>
                <c:pt idx="8">
                  <c:v>44.5</c:v>
                </c:pt>
                <c:pt idx="16">
                  <c:v>39.5</c:v>
                </c:pt>
                <c:pt idx="24">
                  <c:v>75.8</c:v>
                </c:pt>
                <c:pt idx="32">
                  <c:v>71.900000000000006</c:v>
                </c:pt>
              </c:numCache>
            </c:numRef>
          </c:yVal>
          <c:smooth val="0"/>
          <c:extLst>
            <c:ext xmlns:c16="http://schemas.microsoft.com/office/drawing/2014/chart" uri="{C3380CC4-5D6E-409C-BE32-E72D297353CC}">
              <c16:uniqueId val="{00000009-251E-45B0-B057-A10197C7C3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{AFB2A8D2-0ABD-4CCB-83E5-4413EF6B8B06}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51E-45B0-B057-A10197C7C3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{3E87B13F-5D21-4C54-91E9-23BD0797F1F6}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1E-45B0-B057-A10197C7C3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{27B6927B-9B85-4217-B860-11641E6350DB}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1E-45B0-B057-A10197C7C3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{39CFD0ED-EA28-4160-A20C-8476426FD438}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1E-45B0-B057-A10197C7C3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{24AED643-B75B-4142-AE36-76E4BAAE7FD3}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1E-45B0-B057-A10197C7C34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{1E8A8018-9100-4D4E-90F4-9E03E381040C}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51E-45B0-B057-A10197C7C34E}"/>
                </c:ext>
              </c:extLst>
            </c:dLbl>
            <c:dLbl>
              <c:idx val="16"/>
              <c:layout>
                <c:manualLayout>
                  <c:x val="-3.9799460572142731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{B924B550-0492-447D-974D-D3E9FCB8E99F}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51E-45B0-B057-A10197C7C34E}"/>
                </c:ext>
              </c:extLst>
            </c:dLbl>
            <c:dLbl>
              <c:idx val="24"/>
              <c:layout>
                <c:manualLayout>
                  <c:x val="-2.3468873772043517E-2"/>
                  <c:y val="-5.08544379881732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{02209C5B-DB11-4A11-88D2-D372AB77D0A3}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51E-45B0-B057-A10197C7C34E}"/>
                </c:ext>
              </c:extLst>
            </c:dLbl>
            <c:dLbl>
              <c:idx val="32"/>
              <c:layout>
                <c:manualLayout>
                  <c:x val="-3.1570342725075584E-2"/>
                  <c:y val="-7.39788561874146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{9823D560-BF75-400B-8635-44E69FE94EBA}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51E-45B0-B057-A10197C7C3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51E-45B0-B057-A10197C7C34E}"/>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の元利償還金については増加傾向である。今後も義務教育施設の改修事業における元利償還発生が見込まれている。また、公営企業についても、新発債が想定されるため、元利償還金の増加が見込まれる。</a:t>
          </a:r>
        </a:p>
        <a:p>
          <a:r>
            <a:rPr kumimoji="1" lang="ja-JP" altLang="en-US" sz="1400">
              <a:solidFill>
                <a:srgbClr val="000000"/>
              </a:solidFill>
              <a:latin typeface="ＭＳ ゴシック" pitchFamily="49" charset="-128"/>
              <a:ea typeface="ＭＳ ゴシック" pitchFamily="49" charset="-128"/>
            </a:rPr>
            <a:t>　上記のことを踏まえ、事業の精査や過度な後年度負担が生じないよう考慮する必要がある。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一般会計等の市債残高については、令和元年度から減少した。しかし、今後も臨時財政対策債や義務教育施設の改修事業における起債発行が見込まれるため、増加傾向になると思われる。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また、本市においては公営企業債等繰入見込額が多くを占めているが、その大部分は下水道事業債によるものである。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今後も市債残高の増加が見込まれるが、その推移に注視しつつ、安定した財政運営に努めていく必要がある。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年度決算は投資的経費が減少したことから、財政調整基金を取り崩すことなく黒字を確保することができた。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・公共施設の老朽化による改修が今後も想定され、財源となる基金を確保するため、公共施設整備基金に約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百万円積み立てたこと等に</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よって、その他特定目的基金が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・歳出の抑制と財源の確保により、基金を取り崩さない財政運営を目指す。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・公共施設整備基金：公共施設の整備に係る財源を確保する。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・ふるさとまちづくり応援基金：ふるさと納税による寄附金を積み立て、各事業の財源として充当する。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・市民病院施設整備基金：市立藤井寺市民病院の施設の整備に要する資金に充てる。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・古代資料整備基金：市立図書館における古代史料の整備を図る資金に充てる。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・福祉基金：福祉事業の推進を図る資金に充てる。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・公共施設整備基金：一般財源を約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・ふるさとまちづくり応援基金：寄附対象事業へ約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百万円取り崩した一方、約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百万円を積み立てたことによる増加となっている。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・公共施設整備基金：公共施設の老朽化による改修が今後も想定されることから、財源となる基金を確保する。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・ふるさとまちづくり応援基金：ふるさと納税の受入れを増加させ、積み立てを行うことで財源確保を目指す。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百万円、一般財源等を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年度は財政調整基金を取り崩すことなく黒字確保となり、今後も自主財源の確保や新規事業の抑制に努め、財政調整基金への積み立てがが可能な運営を目指す。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・少額の積み立て及び取り崩しがなかったため、令和元年度と変わらず同額である。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・市債残高の増加による公債費の増加が懸念されることから、積み立てと運用の検討が必要である。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当市では、平成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年度追補）した公共施設等総合管理計画において、公共施設等の施設保有量（延床面積）を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類似団体内平均値と同程度であり、今後も当該計画に基づいた施設の維持管理を適切に進めていきた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157389</xdr:rowOff>
    </xdr:from>
    <xdr:to>
      <xdr:col>23</xdr:col>
      <xdr:colOff>136525</xdr:colOff>
      <xdr:row>32</xdr:row>
      <xdr:rowOff>87539</xdr:rowOff>
    </xdr:to>
    <xdr:sp macro="" textlink="">
      <xdr:nvSpPr>
        <xdr:cNvPr id="83" name="楕円 82"/>
        <xdr:cNvSpPr/>
      </xdr:nvSpPr>
      <xdr:spPr>
        <a:xfrm>
          <a:off x="4711700" y="54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135816</xdr:rowOff>
    </xdr:from>
    <xdr:ext cx="405111" cy="259045"/>
    <xdr:sp macro="" textlink="">
      <xdr:nvSpPr>
        <xdr:cNvPr id="84" name="有形固定資産減価償却率該当値テキスト"/>
        <xdr:cNvSpPr txBox="1"/>
      </xdr:nvSpPr>
      <xdr:spPr>
        <a:xfrm>
          <a:off x="4813300" y="545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5" name="楕円 84"/>
        <xdr:cNvSpPr/>
      </xdr:nvSpPr>
      <xdr:spPr>
        <a:xfrm>
          <a:off x="4000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36739</xdr:rowOff>
    </xdr:to>
    <xdr:cxnSp macro="">
      <xdr:nvCxnSpPr>
        <xdr:cNvPr id="86" name="直線コネクタ 85"/>
        <xdr:cNvCxnSpPr/>
      </xdr:nvCxnSpPr>
      <xdr:spPr>
        <a:xfrm>
          <a:off x="4051300" y="5520055"/>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7" name="楕円 86"/>
        <xdr:cNvSpPr/>
      </xdr:nvSpPr>
      <xdr:spPr>
        <a:xfrm>
          <a:off x="32385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32</xdr:row>
      <xdr:rowOff>33655</xdr:rowOff>
    </xdr:to>
    <xdr:cxnSp macro="">
      <xdr:nvCxnSpPr>
        <xdr:cNvPr id="88" name="直線コネクタ 87"/>
        <xdr:cNvCxnSpPr/>
      </xdr:nvCxnSpPr>
      <xdr:spPr>
        <a:xfrm>
          <a:off x="3289300" y="5168447"/>
          <a:ext cx="762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89" name="楕円 88"/>
        <xdr:cNvSpPr/>
      </xdr:nvSpPr>
      <xdr:spPr>
        <a:xfrm>
          <a:off x="17145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42380</xdr:rowOff>
    </xdr:from>
    <xdr:ext cx="405111" cy="259045"/>
    <xdr:sp macro="" textlink="">
      <xdr:nvSpPr>
        <xdr:cNvPr id="90"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1" name="n_2aveValue有形固定資産減価償却率"/>
        <xdr:cNvSpPr txBox="1"/>
      </xdr:nvSpPr>
      <xdr:spPr>
        <a:xfrm>
          <a:off x="3086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2"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3" name="n_4aveValue有形固定資産減価償却率"/>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4" name="n_1mainValue有形固定資産減価償却率"/>
        <xdr:cNvSpPr txBox="1"/>
      </xdr:nvSpPr>
      <xdr:spPr>
        <a:xfrm>
          <a:off x="38360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95" name="n_2mainValue有形固定資産減価償却率"/>
        <xdr:cNvSpPr txBox="1"/>
      </xdr:nvSpPr>
      <xdr:spPr>
        <a:xfrm>
          <a:off x="3086744" y="489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92274</xdr:rowOff>
    </xdr:from>
    <xdr:ext cx="405111" cy="259045"/>
    <xdr:sp macro="" textlink="">
      <xdr:nvSpPr>
        <xdr:cNvPr id="96" name="n_4mainValue有形固定資産減価償却率"/>
        <xdr:cNvSpPr txBox="1"/>
      </xdr:nvSpPr>
      <xdr:spPr>
        <a:xfrm>
          <a:off x="1562744" y="489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将来負担額は前年度より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695,595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少したものの、依然として債務償還比率が類似団体内平均値を大きく上回っている。本市は類似団体よりも職員数が多く、人件費が高い水準にあるため、債務償還比率も類似団体と比べると高くなってい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年度に策定した藤井寺市定員適正化計画に基づき、令和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年度までに職員数を令和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12616</xdr:rowOff>
    </xdr:to>
    <xdr:cxnSp macro="">
      <xdr:nvCxnSpPr>
        <xdr:cNvPr id="127" name="直線コネクタ 126"/>
        <xdr:cNvCxnSpPr/>
      </xdr:nvCxnSpPr>
      <xdr:spPr>
        <a:xfrm flipV="1">
          <a:off x="14793595" y="4489903"/>
          <a:ext cx="1269" cy="1180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16443</xdr:rowOff>
    </xdr:from>
    <xdr:ext cx="560923" cy="259045"/>
    <xdr:sp macro="" textlink="">
      <xdr:nvSpPr>
        <xdr:cNvPr id="128" name="債務償還比率最小値テキスト"/>
        <xdr:cNvSpPr txBox="1"/>
      </xdr:nvSpPr>
      <xdr:spPr>
        <a:xfrm>
          <a:off x="14846300" y="56742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12616</xdr:rowOff>
    </xdr:from>
    <xdr:to>
      <xdr:col>76</xdr:col>
      <xdr:colOff>111125</xdr:colOff>
      <xdr:row>33</xdr:row>
      <xdr:rowOff>12616</xdr:rowOff>
    </xdr:to>
    <xdr:cxnSp macro="">
      <xdr:nvCxnSpPr>
        <xdr:cNvPr id="129" name="直線コネクタ 128"/>
        <xdr:cNvCxnSpPr/>
      </xdr:nvCxnSpPr>
      <xdr:spPr>
        <a:xfrm>
          <a:off x="14706600" y="5670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134546</xdr:rowOff>
    </xdr:from>
    <xdr:ext cx="469744" cy="259045"/>
    <xdr:sp macro="" textlink="">
      <xdr:nvSpPr>
        <xdr:cNvPr id="132" name="債務償還比率平均値テキスト"/>
        <xdr:cNvSpPr txBox="1"/>
      </xdr:nvSpPr>
      <xdr:spPr>
        <a:xfrm>
          <a:off x="14846300" y="4935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111669</xdr:rowOff>
    </xdr:from>
    <xdr:to>
      <xdr:col>76</xdr:col>
      <xdr:colOff>73025</xdr:colOff>
      <xdr:row>30</xdr:row>
      <xdr:rowOff>41819</xdr:rowOff>
    </xdr:to>
    <xdr:sp macro="" textlink="">
      <xdr:nvSpPr>
        <xdr:cNvPr id="133" name="フローチャート: 判断 132"/>
        <xdr:cNvSpPr/>
      </xdr:nvSpPr>
      <xdr:spPr>
        <a:xfrm>
          <a:off x="14744700" y="50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122362</xdr:rowOff>
    </xdr:from>
    <xdr:to>
      <xdr:col>72</xdr:col>
      <xdr:colOff>123825</xdr:colOff>
      <xdr:row>30</xdr:row>
      <xdr:rowOff>52512</xdr:rowOff>
    </xdr:to>
    <xdr:sp macro="" textlink="">
      <xdr:nvSpPr>
        <xdr:cNvPr id="134" name="フローチャート: 判断 133"/>
        <xdr:cNvSpPr/>
      </xdr:nvSpPr>
      <xdr:spPr>
        <a:xfrm>
          <a:off x="14033500" y="509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128736</xdr:rowOff>
    </xdr:from>
    <xdr:to>
      <xdr:col>68</xdr:col>
      <xdr:colOff>123825</xdr:colOff>
      <xdr:row>30</xdr:row>
      <xdr:rowOff>58886</xdr:rowOff>
    </xdr:to>
    <xdr:sp macro="" textlink="">
      <xdr:nvSpPr>
        <xdr:cNvPr id="135" name="フローチャート: 判断 134"/>
        <xdr:cNvSpPr/>
      </xdr:nvSpPr>
      <xdr:spPr>
        <a:xfrm>
          <a:off x="13271500" y="510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165850</xdr:rowOff>
    </xdr:from>
    <xdr:to>
      <xdr:col>64</xdr:col>
      <xdr:colOff>123825</xdr:colOff>
      <xdr:row>30</xdr:row>
      <xdr:rowOff>96000</xdr:rowOff>
    </xdr:to>
    <xdr:sp macro="" textlink="">
      <xdr:nvSpPr>
        <xdr:cNvPr id="136" name="フローチャート: 判断 135"/>
        <xdr:cNvSpPr/>
      </xdr:nvSpPr>
      <xdr:spPr>
        <a:xfrm>
          <a:off x="12509500" y="513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13317</xdr:rowOff>
    </xdr:from>
    <xdr:to>
      <xdr:col>60</xdr:col>
      <xdr:colOff>123825</xdr:colOff>
      <xdr:row>30</xdr:row>
      <xdr:rowOff>114917</xdr:rowOff>
    </xdr:to>
    <xdr:sp macro="" textlink="">
      <xdr:nvSpPr>
        <xdr:cNvPr id="137" name="フローチャート: 判断 136"/>
        <xdr:cNvSpPr/>
      </xdr:nvSpPr>
      <xdr:spPr>
        <a:xfrm>
          <a:off x="11747500" y="51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133266</xdr:rowOff>
    </xdr:from>
    <xdr:to>
      <xdr:col>76</xdr:col>
      <xdr:colOff>73025</xdr:colOff>
      <xdr:row>33</xdr:row>
      <xdr:rowOff>63416</xdr:rowOff>
    </xdr:to>
    <xdr:sp macro="" textlink="">
      <xdr:nvSpPr>
        <xdr:cNvPr id="143" name="楕円 142"/>
        <xdr:cNvSpPr/>
      </xdr:nvSpPr>
      <xdr:spPr>
        <a:xfrm>
          <a:off x="14744700" y="56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48193</xdr:rowOff>
    </xdr:from>
    <xdr:ext cx="560923" cy="259045"/>
    <xdr:sp macro="" textlink="">
      <xdr:nvSpPr>
        <xdr:cNvPr id="144" name="債務償還比率該当値テキスト"/>
        <xdr:cNvSpPr txBox="1"/>
      </xdr:nvSpPr>
      <xdr:spPr>
        <a:xfrm>
          <a:off x="14846300" y="55345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80046</xdr:rowOff>
    </xdr:from>
    <xdr:to>
      <xdr:col>72</xdr:col>
      <xdr:colOff>123825</xdr:colOff>
      <xdr:row>34</xdr:row>
      <xdr:rowOff>10196</xdr:rowOff>
    </xdr:to>
    <xdr:sp macro="" textlink="">
      <xdr:nvSpPr>
        <xdr:cNvPr id="145" name="楕円 144"/>
        <xdr:cNvSpPr/>
      </xdr:nvSpPr>
      <xdr:spPr>
        <a:xfrm>
          <a:off x="14033500" y="57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12616</xdr:rowOff>
    </xdr:from>
    <xdr:to>
      <xdr:col>76</xdr:col>
      <xdr:colOff>22225</xdr:colOff>
      <xdr:row>33</xdr:row>
      <xdr:rowOff>130846</xdr:rowOff>
    </xdr:to>
    <xdr:cxnSp macro="">
      <xdr:nvCxnSpPr>
        <xdr:cNvPr id="146" name="直線コネクタ 145"/>
        <xdr:cNvCxnSpPr/>
      </xdr:nvCxnSpPr>
      <xdr:spPr>
        <a:xfrm flipV="1">
          <a:off x="14084300" y="5670466"/>
          <a:ext cx="711200" cy="1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128742</xdr:rowOff>
    </xdr:from>
    <xdr:to>
      <xdr:col>68</xdr:col>
      <xdr:colOff>123825</xdr:colOff>
      <xdr:row>33</xdr:row>
      <xdr:rowOff>58892</xdr:rowOff>
    </xdr:to>
    <xdr:sp macro="" textlink="">
      <xdr:nvSpPr>
        <xdr:cNvPr id="147" name="楕円 146"/>
        <xdr:cNvSpPr/>
      </xdr:nvSpPr>
      <xdr:spPr>
        <a:xfrm>
          <a:off x="13271500" y="56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8092</xdr:rowOff>
    </xdr:from>
    <xdr:to>
      <xdr:col>72</xdr:col>
      <xdr:colOff>73025</xdr:colOff>
      <xdr:row>33</xdr:row>
      <xdr:rowOff>130846</xdr:rowOff>
    </xdr:to>
    <xdr:cxnSp macro="">
      <xdr:nvCxnSpPr>
        <xdr:cNvPr id="148" name="直線コネクタ 147"/>
        <xdr:cNvCxnSpPr/>
      </xdr:nvCxnSpPr>
      <xdr:spPr>
        <a:xfrm>
          <a:off x="13322300" y="5665942"/>
          <a:ext cx="762000" cy="1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27444</xdr:rowOff>
    </xdr:from>
    <xdr:to>
      <xdr:col>64</xdr:col>
      <xdr:colOff>123825</xdr:colOff>
      <xdr:row>34</xdr:row>
      <xdr:rowOff>129044</xdr:rowOff>
    </xdr:to>
    <xdr:sp macro="" textlink="">
      <xdr:nvSpPr>
        <xdr:cNvPr id="149" name="楕円 148"/>
        <xdr:cNvSpPr/>
      </xdr:nvSpPr>
      <xdr:spPr>
        <a:xfrm>
          <a:off x="12509500" y="58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8092</xdr:rowOff>
    </xdr:from>
    <xdr:to>
      <xdr:col>68</xdr:col>
      <xdr:colOff>73025</xdr:colOff>
      <xdr:row>34</xdr:row>
      <xdr:rowOff>78244</xdr:rowOff>
    </xdr:to>
    <xdr:cxnSp macro="">
      <xdr:nvCxnSpPr>
        <xdr:cNvPr id="150" name="直線コネクタ 149"/>
        <xdr:cNvCxnSpPr/>
      </xdr:nvCxnSpPr>
      <xdr:spPr>
        <a:xfrm flipV="1">
          <a:off x="12560300" y="5665942"/>
          <a:ext cx="762000" cy="24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94542</xdr:rowOff>
    </xdr:from>
    <xdr:to>
      <xdr:col>60</xdr:col>
      <xdr:colOff>123825</xdr:colOff>
      <xdr:row>34</xdr:row>
      <xdr:rowOff>24692</xdr:rowOff>
    </xdr:to>
    <xdr:sp macro="" textlink="">
      <xdr:nvSpPr>
        <xdr:cNvPr id="151" name="楕円 150"/>
        <xdr:cNvSpPr/>
      </xdr:nvSpPr>
      <xdr:spPr>
        <a:xfrm>
          <a:off x="11747500" y="575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145342</xdr:rowOff>
    </xdr:from>
    <xdr:to>
      <xdr:col>64</xdr:col>
      <xdr:colOff>73025</xdr:colOff>
      <xdr:row>34</xdr:row>
      <xdr:rowOff>78244</xdr:rowOff>
    </xdr:to>
    <xdr:cxnSp macro="">
      <xdr:nvCxnSpPr>
        <xdr:cNvPr id="152" name="直線コネクタ 151"/>
        <xdr:cNvCxnSpPr/>
      </xdr:nvCxnSpPr>
      <xdr:spPr>
        <a:xfrm>
          <a:off x="11798300" y="5803192"/>
          <a:ext cx="762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69039</xdr:rowOff>
    </xdr:from>
    <xdr:ext cx="469744" cy="259045"/>
    <xdr:sp macro="" textlink="">
      <xdr:nvSpPr>
        <xdr:cNvPr id="153" name="n_1aveValue債務償還比率"/>
        <xdr:cNvSpPr txBox="1"/>
      </xdr:nvSpPr>
      <xdr:spPr>
        <a:xfrm>
          <a:off x="13836727" y="486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75413</xdr:rowOff>
    </xdr:from>
    <xdr:ext cx="469744" cy="259045"/>
    <xdr:sp macro="" textlink="">
      <xdr:nvSpPr>
        <xdr:cNvPr id="154" name="n_2aveValue債務償還比率"/>
        <xdr:cNvSpPr txBox="1"/>
      </xdr:nvSpPr>
      <xdr:spPr>
        <a:xfrm>
          <a:off x="13087427" y="487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112527</xdr:rowOff>
    </xdr:from>
    <xdr:ext cx="469744" cy="259045"/>
    <xdr:sp macro="" textlink="">
      <xdr:nvSpPr>
        <xdr:cNvPr id="155" name="n_3aveValue債務償還比率"/>
        <xdr:cNvSpPr txBox="1"/>
      </xdr:nvSpPr>
      <xdr:spPr>
        <a:xfrm>
          <a:off x="12325427" y="4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131444</xdr:rowOff>
    </xdr:from>
    <xdr:ext cx="469744" cy="259045"/>
    <xdr:sp macro="" textlink="">
      <xdr:nvSpPr>
        <xdr:cNvPr id="156" name="n_4aveValue債務償還比率"/>
        <xdr:cNvSpPr txBox="1"/>
      </xdr:nvSpPr>
      <xdr:spPr>
        <a:xfrm>
          <a:off x="11563427" y="493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1323</xdr:rowOff>
    </xdr:from>
    <xdr:ext cx="560923" cy="259045"/>
    <xdr:sp macro="" textlink="">
      <xdr:nvSpPr>
        <xdr:cNvPr id="157" name="n_1mainValue債務償還比率"/>
        <xdr:cNvSpPr txBox="1"/>
      </xdr:nvSpPr>
      <xdr:spPr>
        <a:xfrm>
          <a:off x="13791138" y="58306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50019</xdr:rowOff>
    </xdr:from>
    <xdr:ext cx="560923" cy="259045"/>
    <xdr:sp macro="" textlink="">
      <xdr:nvSpPr>
        <xdr:cNvPr id="158" name="n_2mainValue債務償還比率"/>
        <xdr:cNvSpPr txBox="1"/>
      </xdr:nvSpPr>
      <xdr:spPr>
        <a:xfrm>
          <a:off x="13041838" y="57078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120171</xdr:rowOff>
    </xdr:from>
    <xdr:ext cx="560923" cy="259045"/>
    <xdr:sp macro="" textlink="">
      <xdr:nvSpPr>
        <xdr:cNvPr id="159" name="n_3mainValue債務償還比率"/>
        <xdr:cNvSpPr txBox="1"/>
      </xdr:nvSpPr>
      <xdr:spPr>
        <a:xfrm>
          <a:off x="12279838" y="59494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15819</xdr:rowOff>
    </xdr:from>
    <xdr:ext cx="560923" cy="259045"/>
    <xdr:sp macro="" textlink="">
      <xdr:nvSpPr>
        <xdr:cNvPr id="160" name="n_4mainValue債務償還比率"/>
        <xdr:cNvSpPr txBox="1"/>
      </xdr:nvSpPr>
      <xdr:spPr>
        <a:xfrm>
          <a:off x="11517838" y="58451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道路】&#10;有形固定資産減価償却率該当値テキスト"/>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6" name="楕円 75"/>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139881</xdr:rowOff>
    </xdr:to>
    <xdr:cxnSp macro="">
      <xdr:nvCxnSpPr>
        <xdr:cNvPr id="77" name="直線コネクタ 76"/>
        <xdr:cNvCxnSpPr/>
      </xdr:nvCxnSpPr>
      <xdr:spPr>
        <a:xfrm>
          <a:off x="3797300" y="68084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8" name="楕円 77"/>
        <xdr:cNvSpPr/>
      </xdr:nvSpPr>
      <xdr:spPr>
        <a:xfrm>
          <a:off x="2857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108857</xdr:rowOff>
    </xdr:from>
    <xdr:to>
      <xdr:col>19</xdr:col>
      <xdr:colOff>177800</xdr:colOff>
      <xdr:row>39</xdr:row>
      <xdr:rowOff>121920</xdr:rowOff>
    </xdr:to>
    <xdr:cxnSp macro="">
      <xdr:nvCxnSpPr>
        <xdr:cNvPr id="79" name="直線コネクタ 78"/>
        <xdr:cNvCxnSpPr/>
      </xdr:nvCxnSpPr>
      <xdr:spPr>
        <a:xfrm>
          <a:off x="2908300" y="67954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0" name="楕円 79"/>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63517</xdr:rowOff>
    </xdr:from>
    <xdr:ext cx="405111" cy="259045"/>
    <xdr:sp macro="" textlink="">
      <xdr:nvSpPr>
        <xdr:cNvPr id="81"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2"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3"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4"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5" name="n_1mainValue【道路】&#10;有形固定資産減価償却率"/>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6" name="n_2mainValue【道路】&#10;有形固定資産減価償却率"/>
        <xdr:cNvSpPr txBox="1"/>
      </xdr:nvSpPr>
      <xdr:spPr>
        <a:xfrm>
          <a:off x="2705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87" name="n_4mainValue【道路】&#10;有形固定資産減価償却率"/>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1" name="直線コネクタ 110"/>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2"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3" name="直線コネクタ 112"/>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4"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5" name="直線コネクタ 114"/>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16"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17" name="フローチャート: 判断 116"/>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18" name="フローチャート: 判断 117"/>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19" name="フローチャート: 判断 118"/>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0" name="フローチャート: 判断 119"/>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1" name="フローチャート: 判断 120"/>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53594</xdr:rowOff>
    </xdr:from>
    <xdr:to>
      <xdr:col>55</xdr:col>
      <xdr:colOff>50800</xdr:colOff>
      <xdr:row>41</xdr:row>
      <xdr:rowOff>155194</xdr:rowOff>
    </xdr:to>
    <xdr:sp macro="" textlink="">
      <xdr:nvSpPr>
        <xdr:cNvPr id="127" name="楕円 126"/>
        <xdr:cNvSpPr/>
      </xdr:nvSpPr>
      <xdr:spPr>
        <a:xfrm>
          <a:off x="10426700" y="70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139971</xdr:rowOff>
    </xdr:from>
    <xdr:ext cx="469744" cy="259045"/>
    <xdr:sp macro="" textlink="">
      <xdr:nvSpPr>
        <xdr:cNvPr id="128" name="【道路】&#10;一人当たり延長該当値テキスト"/>
        <xdr:cNvSpPr txBox="1"/>
      </xdr:nvSpPr>
      <xdr:spPr>
        <a:xfrm>
          <a:off x="10515600" y="69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54280</xdr:rowOff>
    </xdr:from>
    <xdr:to>
      <xdr:col>50</xdr:col>
      <xdr:colOff>165100</xdr:colOff>
      <xdr:row>41</xdr:row>
      <xdr:rowOff>155880</xdr:rowOff>
    </xdr:to>
    <xdr:sp macro="" textlink="">
      <xdr:nvSpPr>
        <xdr:cNvPr id="129" name="楕円 128"/>
        <xdr:cNvSpPr/>
      </xdr:nvSpPr>
      <xdr:spPr>
        <a:xfrm>
          <a:off x="9588500" y="70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104394</xdr:rowOff>
    </xdr:from>
    <xdr:to>
      <xdr:col>55</xdr:col>
      <xdr:colOff>0</xdr:colOff>
      <xdr:row>41</xdr:row>
      <xdr:rowOff>105080</xdr:rowOff>
    </xdr:to>
    <xdr:cxnSp macro="">
      <xdr:nvCxnSpPr>
        <xdr:cNvPr id="130" name="直線コネクタ 129"/>
        <xdr:cNvCxnSpPr/>
      </xdr:nvCxnSpPr>
      <xdr:spPr>
        <a:xfrm flipV="1">
          <a:off x="9639300" y="713384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54851</xdr:rowOff>
    </xdr:from>
    <xdr:to>
      <xdr:col>46</xdr:col>
      <xdr:colOff>38100</xdr:colOff>
      <xdr:row>41</xdr:row>
      <xdr:rowOff>156451</xdr:rowOff>
    </xdr:to>
    <xdr:sp macro="" textlink="">
      <xdr:nvSpPr>
        <xdr:cNvPr id="131" name="楕円 130"/>
        <xdr:cNvSpPr/>
      </xdr:nvSpPr>
      <xdr:spPr>
        <a:xfrm>
          <a:off x="8699500" y="70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105080</xdr:rowOff>
    </xdr:from>
    <xdr:to>
      <xdr:col>50</xdr:col>
      <xdr:colOff>114300</xdr:colOff>
      <xdr:row>41</xdr:row>
      <xdr:rowOff>105651</xdr:rowOff>
    </xdr:to>
    <xdr:cxnSp macro="">
      <xdr:nvCxnSpPr>
        <xdr:cNvPr id="132" name="直線コネクタ 131"/>
        <xdr:cNvCxnSpPr/>
      </xdr:nvCxnSpPr>
      <xdr:spPr>
        <a:xfrm flipV="1">
          <a:off x="8750300" y="71345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57976</xdr:rowOff>
    </xdr:from>
    <xdr:to>
      <xdr:col>36</xdr:col>
      <xdr:colOff>165100</xdr:colOff>
      <xdr:row>41</xdr:row>
      <xdr:rowOff>159576</xdr:rowOff>
    </xdr:to>
    <xdr:sp macro="" textlink="">
      <xdr:nvSpPr>
        <xdr:cNvPr id="133" name="楕円 132"/>
        <xdr:cNvSpPr/>
      </xdr:nvSpPr>
      <xdr:spPr>
        <a:xfrm>
          <a:off x="6921500" y="70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166578</xdr:rowOff>
    </xdr:from>
    <xdr:ext cx="469744" cy="259045"/>
    <xdr:sp macro="" textlink="">
      <xdr:nvSpPr>
        <xdr:cNvPr id="134"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35"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36"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37"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147007</xdr:rowOff>
    </xdr:from>
    <xdr:ext cx="469744" cy="259045"/>
    <xdr:sp macro="" textlink="">
      <xdr:nvSpPr>
        <xdr:cNvPr id="138" name="n_1mainValue【道路】&#10;一人当たり延長"/>
        <xdr:cNvSpPr txBox="1"/>
      </xdr:nvSpPr>
      <xdr:spPr>
        <a:xfrm>
          <a:off x="9391727"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147578</xdr:rowOff>
    </xdr:from>
    <xdr:ext cx="469744" cy="259045"/>
    <xdr:sp macro="" textlink="">
      <xdr:nvSpPr>
        <xdr:cNvPr id="139" name="n_2mainValue【道路】&#10;一人当たり延長"/>
        <xdr:cNvSpPr txBox="1"/>
      </xdr:nvSpPr>
      <xdr:spPr>
        <a:xfrm>
          <a:off x="8515427" y="717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150703</xdr:rowOff>
    </xdr:from>
    <xdr:ext cx="469744" cy="259045"/>
    <xdr:sp macro="" textlink="">
      <xdr:nvSpPr>
        <xdr:cNvPr id="140" name="n_4mainValue【道路】&#10;一人当たり延長"/>
        <xdr:cNvSpPr txBox="1"/>
      </xdr:nvSpPr>
      <xdr:spPr>
        <a:xfrm>
          <a:off x="6737427" y="71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66" name="直線コネクタ 165"/>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67"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68" name="直線コネクタ 167"/>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69"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0" name="直線コネクタ 169"/>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1"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2" name="フローチャート: 判断 171"/>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73" name="フローチャート: 判断 172"/>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4" name="フローチャート: 判断 173"/>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75" name="フローチャート: 判断 174"/>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6" name="フローチャート: 判断 175"/>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2" name="楕円 181"/>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83" name="【橋りょう・トンネル】&#10;有形固定資産減価償却率該当値テキスト"/>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84" name="楕円 183"/>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37556</xdr:rowOff>
    </xdr:to>
    <xdr:cxnSp macro="">
      <xdr:nvCxnSpPr>
        <xdr:cNvPr id="185" name="直線コネクタ 184"/>
        <xdr:cNvCxnSpPr/>
      </xdr:nvCxnSpPr>
      <xdr:spPr>
        <a:xfrm>
          <a:off x="3797300" y="104862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86" name="楕円 185"/>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27759</xdr:rowOff>
    </xdr:to>
    <xdr:cxnSp macro="">
      <xdr:nvCxnSpPr>
        <xdr:cNvPr id="187" name="直線コネクタ 186"/>
        <xdr:cNvCxnSpPr/>
      </xdr:nvCxnSpPr>
      <xdr:spPr>
        <a:xfrm>
          <a:off x="2908300" y="10479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88" name="楕円 187"/>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33037</xdr:rowOff>
    </xdr:from>
    <xdr:ext cx="405111" cy="259045"/>
    <xdr:sp macro="" textlink="">
      <xdr:nvSpPr>
        <xdr:cNvPr id="189"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0"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191"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2"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69686</xdr:rowOff>
    </xdr:from>
    <xdr:ext cx="405111" cy="259045"/>
    <xdr:sp macro="" textlink="">
      <xdr:nvSpPr>
        <xdr:cNvPr id="193" name="n_1mainValue【橋りょう・トンネル】&#10;有形固定資産減価償却率"/>
        <xdr:cNvSpPr txBox="1"/>
      </xdr:nvSpPr>
      <xdr:spPr>
        <a:xfrm>
          <a:off x="3582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94" name="n_2mainValue【橋りょう・トンネ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195" name="n_4mainValue【橋りょう・トンネ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19" name="直線コネクタ 218"/>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20"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21" name="直線コネクタ 220"/>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22"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23" name="直線コネクタ 222"/>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24"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25" name="フローチャート: 判断 224"/>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26" name="フローチャート: 判断 225"/>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27" name="フローチャート: 判断 226"/>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28" name="フローチャート: 判断 227"/>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29" name="フローチャート: 判断 228"/>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168331</xdr:rowOff>
    </xdr:from>
    <xdr:to>
      <xdr:col>55</xdr:col>
      <xdr:colOff>50800</xdr:colOff>
      <xdr:row>64</xdr:row>
      <xdr:rowOff>98481</xdr:rowOff>
    </xdr:to>
    <xdr:sp macro="" textlink="">
      <xdr:nvSpPr>
        <xdr:cNvPr id="235" name="楕円 234"/>
        <xdr:cNvSpPr/>
      </xdr:nvSpPr>
      <xdr:spPr>
        <a:xfrm>
          <a:off x="10426700" y="109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83258</xdr:rowOff>
    </xdr:from>
    <xdr:ext cx="534377" cy="259045"/>
    <xdr:sp macro="" textlink="">
      <xdr:nvSpPr>
        <xdr:cNvPr id="236" name="【橋りょう・トンネル】&#10;一人当たり有形固定資産（償却資産）額該当値テキスト"/>
        <xdr:cNvSpPr txBox="1"/>
      </xdr:nvSpPr>
      <xdr:spPr>
        <a:xfrm>
          <a:off x="10515600" y="1088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168830</xdr:rowOff>
    </xdr:from>
    <xdr:to>
      <xdr:col>50</xdr:col>
      <xdr:colOff>165100</xdr:colOff>
      <xdr:row>64</xdr:row>
      <xdr:rowOff>98980</xdr:rowOff>
    </xdr:to>
    <xdr:sp macro="" textlink="">
      <xdr:nvSpPr>
        <xdr:cNvPr id="237" name="楕円 236"/>
        <xdr:cNvSpPr/>
      </xdr:nvSpPr>
      <xdr:spPr>
        <a:xfrm>
          <a:off x="9588500" y="109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47681</xdr:rowOff>
    </xdr:from>
    <xdr:to>
      <xdr:col>55</xdr:col>
      <xdr:colOff>0</xdr:colOff>
      <xdr:row>64</xdr:row>
      <xdr:rowOff>48180</xdr:rowOff>
    </xdr:to>
    <xdr:cxnSp macro="">
      <xdr:nvCxnSpPr>
        <xdr:cNvPr id="238" name="直線コネクタ 237"/>
        <xdr:cNvCxnSpPr/>
      </xdr:nvCxnSpPr>
      <xdr:spPr>
        <a:xfrm flipV="1">
          <a:off x="9639300" y="11020481"/>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169450</xdr:rowOff>
    </xdr:from>
    <xdr:to>
      <xdr:col>46</xdr:col>
      <xdr:colOff>38100</xdr:colOff>
      <xdr:row>64</xdr:row>
      <xdr:rowOff>99600</xdr:rowOff>
    </xdr:to>
    <xdr:sp macro="" textlink="">
      <xdr:nvSpPr>
        <xdr:cNvPr id="239" name="楕円 238"/>
        <xdr:cNvSpPr/>
      </xdr:nvSpPr>
      <xdr:spPr>
        <a:xfrm>
          <a:off x="8699500" y="109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48180</xdr:rowOff>
    </xdr:from>
    <xdr:to>
      <xdr:col>50</xdr:col>
      <xdr:colOff>114300</xdr:colOff>
      <xdr:row>64</xdr:row>
      <xdr:rowOff>48800</xdr:rowOff>
    </xdr:to>
    <xdr:cxnSp macro="">
      <xdr:nvCxnSpPr>
        <xdr:cNvPr id="240" name="直線コネクタ 239"/>
        <xdr:cNvCxnSpPr/>
      </xdr:nvCxnSpPr>
      <xdr:spPr>
        <a:xfrm flipV="1">
          <a:off x="8750300" y="1102098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171128</xdr:rowOff>
    </xdr:from>
    <xdr:to>
      <xdr:col>36</xdr:col>
      <xdr:colOff>165100</xdr:colOff>
      <xdr:row>64</xdr:row>
      <xdr:rowOff>101278</xdr:rowOff>
    </xdr:to>
    <xdr:sp macro="" textlink="">
      <xdr:nvSpPr>
        <xdr:cNvPr id="241" name="楕円 240"/>
        <xdr:cNvSpPr/>
      </xdr:nvSpPr>
      <xdr:spPr>
        <a:xfrm>
          <a:off x="6921500" y="109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7935</xdr:rowOff>
    </xdr:from>
    <xdr:ext cx="599010" cy="259045"/>
    <xdr:sp macro="" textlink="">
      <xdr:nvSpPr>
        <xdr:cNvPr id="242"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43"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44"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45"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90107</xdr:rowOff>
    </xdr:from>
    <xdr:ext cx="534377" cy="259045"/>
    <xdr:sp macro="" textlink="">
      <xdr:nvSpPr>
        <xdr:cNvPr id="246" name="n_1mainValue【橋りょう・トンネル】&#10;一人当たり有形固定資産（償却資産）額"/>
        <xdr:cNvSpPr txBox="1"/>
      </xdr:nvSpPr>
      <xdr:spPr>
        <a:xfrm>
          <a:off x="9359411" y="110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90727</xdr:rowOff>
    </xdr:from>
    <xdr:ext cx="534377" cy="259045"/>
    <xdr:sp macro="" textlink="">
      <xdr:nvSpPr>
        <xdr:cNvPr id="247" name="n_2mainValue【橋りょう・トンネル】&#10;一人当たり有形固定資産（償却資産）額"/>
        <xdr:cNvSpPr txBox="1"/>
      </xdr:nvSpPr>
      <xdr:spPr>
        <a:xfrm>
          <a:off x="8483111" y="110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92405</xdr:rowOff>
    </xdr:from>
    <xdr:ext cx="534377" cy="259045"/>
    <xdr:sp macro="" textlink="">
      <xdr:nvSpPr>
        <xdr:cNvPr id="248" name="n_4mainValue【橋りょう・トンネル】&#10;一人当たり有形固定資産（償却資産）額"/>
        <xdr:cNvSpPr txBox="1"/>
      </xdr:nvSpPr>
      <xdr:spPr>
        <a:xfrm>
          <a:off x="6705111" y="110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73" name="直線コネクタ 272"/>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76"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77" name="直線コネクタ 276"/>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78"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79" name="フローチャート: 判断 278"/>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0" name="フローチャート: 判断 279"/>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1" name="フローチャート: 判断 280"/>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82" name="フローチャート: 判断 281"/>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83" name="フローチャート: 判断 282"/>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89" name="楕円 288"/>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290" name="【公営住宅】&#10;有形固定資産減価償却率該当値テキスト"/>
        <xdr:cNvSpPr txBox="1"/>
      </xdr:nvSpPr>
      <xdr:spPr>
        <a:xfrm>
          <a:off x="4673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91" name="楕円 290"/>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78105</xdr:rowOff>
    </xdr:to>
    <xdr:cxnSp macro="">
      <xdr:nvCxnSpPr>
        <xdr:cNvPr id="292" name="直線コネクタ 291"/>
        <xdr:cNvCxnSpPr/>
      </xdr:nvCxnSpPr>
      <xdr:spPr>
        <a:xfrm>
          <a:off x="3797300" y="139122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93" name="楕円 292"/>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24764</xdr:rowOff>
    </xdr:to>
    <xdr:cxnSp macro="">
      <xdr:nvCxnSpPr>
        <xdr:cNvPr id="294" name="直線コネクタ 293"/>
        <xdr:cNvCxnSpPr/>
      </xdr:nvCxnSpPr>
      <xdr:spPr>
        <a:xfrm>
          <a:off x="2908300" y="138588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95" name="楕円 294"/>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104791</xdr:rowOff>
    </xdr:from>
    <xdr:ext cx="405111" cy="259045"/>
    <xdr:sp macro="" textlink="">
      <xdr:nvSpPr>
        <xdr:cNvPr id="296"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297"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298"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299"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300" name="n_1mainValue【公営住宅】&#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01" name="n_2mainValue【公営住宅】&#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02"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26" name="直線コネクタ 32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2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28" name="直線コネクタ 32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2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30" name="直線コネクタ 32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3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32" name="フローチャート: 判断 33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33" name="フローチャート: 判断 33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34" name="フローチャート: 判断 33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35" name="フローチャート: 判断 33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36" name="フローチャート: 判断 33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62737</xdr:rowOff>
    </xdr:from>
    <xdr:to>
      <xdr:col>55</xdr:col>
      <xdr:colOff>50800</xdr:colOff>
      <xdr:row>86</xdr:row>
      <xdr:rowOff>164337</xdr:rowOff>
    </xdr:to>
    <xdr:sp macro="" textlink="">
      <xdr:nvSpPr>
        <xdr:cNvPr id="342" name="楕円 341"/>
        <xdr:cNvSpPr/>
      </xdr:nvSpPr>
      <xdr:spPr>
        <a:xfrm>
          <a:off x="104267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149114</xdr:rowOff>
    </xdr:from>
    <xdr:ext cx="469744" cy="259045"/>
    <xdr:sp macro="" textlink="">
      <xdr:nvSpPr>
        <xdr:cNvPr id="343" name="【公営住宅】&#10;一人当たり面積該当値テキスト"/>
        <xdr:cNvSpPr txBox="1"/>
      </xdr:nvSpPr>
      <xdr:spPr>
        <a:xfrm>
          <a:off x="10515600" y="1472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62737</xdr:rowOff>
    </xdr:from>
    <xdr:to>
      <xdr:col>50</xdr:col>
      <xdr:colOff>165100</xdr:colOff>
      <xdr:row>86</xdr:row>
      <xdr:rowOff>164337</xdr:rowOff>
    </xdr:to>
    <xdr:sp macro="" textlink="">
      <xdr:nvSpPr>
        <xdr:cNvPr id="344" name="楕円 343"/>
        <xdr:cNvSpPr/>
      </xdr:nvSpPr>
      <xdr:spPr>
        <a:xfrm>
          <a:off x="9588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113537</xdr:rowOff>
    </xdr:from>
    <xdr:to>
      <xdr:col>55</xdr:col>
      <xdr:colOff>0</xdr:colOff>
      <xdr:row>86</xdr:row>
      <xdr:rowOff>113537</xdr:rowOff>
    </xdr:to>
    <xdr:cxnSp macro="">
      <xdr:nvCxnSpPr>
        <xdr:cNvPr id="345" name="直線コネクタ 344"/>
        <xdr:cNvCxnSpPr/>
      </xdr:nvCxnSpPr>
      <xdr:spPr>
        <a:xfrm>
          <a:off x="9639300" y="14858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62737</xdr:rowOff>
    </xdr:from>
    <xdr:to>
      <xdr:col>46</xdr:col>
      <xdr:colOff>38100</xdr:colOff>
      <xdr:row>86</xdr:row>
      <xdr:rowOff>164337</xdr:rowOff>
    </xdr:to>
    <xdr:sp macro="" textlink="">
      <xdr:nvSpPr>
        <xdr:cNvPr id="346" name="楕円 345"/>
        <xdr:cNvSpPr/>
      </xdr:nvSpPr>
      <xdr:spPr>
        <a:xfrm>
          <a:off x="8699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113537</xdr:rowOff>
    </xdr:from>
    <xdr:to>
      <xdr:col>50</xdr:col>
      <xdr:colOff>114300</xdr:colOff>
      <xdr:row>86</xdr:row>
      <xdr:rowOff>113537</xdr:rowOff>
    </xdr:to>
    <xdr:cxnSp macro="">
      <xdr:nvCxnSpPr>
        <xdr:cNvPr id="347" name="直線コネクタ 346"/>
        <xdr:cNvCxnSpPr/>
      </xdr:nvCxnSpPr>
      <xdr:spPr>
        <a:xfrm>
          <a:off x="8750300" y="14858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62737</xdr:rowOff>
    </xdr:from>
    <xdr:to>
      <xdr:col>36</xdr:col>
      <xdr:colOff>165100</xdr:colOff>
      <xdr:row>86</xdr:row>
      <xdr:rowOff>164337</xdr:rowOff>
    </xdr:to>
    <xdr:sp macro="" textlink="">
      <xdr:nvSpPr>
        <xdr:cNvPr id="348" name="楕円 347"/>
        <xdr:cNvSpPr/>
      </xdr:nvSpPr>
      <xdr:spPr>
        <a:xfrm>
          <a:off x="6921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159148</xdr:rowOff>
    </xdr:from>
    <xdr:ext cx="469744" cy="259045"/>
    <xdr:sp macro="" textlink="">
      <xdr:nvSpPr>
        <xdr:cNvPr id="349"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50"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51"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52"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155464</xdr:rowOff>
    </xdr:from>
    <xdr:ext cx="469744" cy="259045"/>
    <xdr:sp macro="" textlink="">
      <xdr:nvSpPr>
        <xdr:cNvPr id="353" name="n_1mainValue【公営住宅】&#10;一人当たり面積"/>
        <xdr:cNvSpPr txBox="1"/>
      </xdr:nvSpPr>
      <xdr:spPr>
        <a:xfrm>
          <a:off x="93917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155464</xdr:rowOff>
    </xdr:from>
    <xdr:ext cx="469744" cy="259045"/>
    <xdr:sp macro="" textlink="">
      <xdr:nvSpPr>
        <xdr:cNvPr id="354" name="n_2mainValue【公営住宅】&#10;一人当たり面積"/>
        <xdr:cNvSpPr txBox="1"/>
      </xdr:nvSpPr>
      <xdr:spPr>
        <a:xfrm>
          <a:off x="85154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155464</xdr:rowOff>
    </xdr:from>
    <xdr:ext cx="469744" cy="259045"/>
    <xdr:sp macro="" textlink="">
      <xdr:nvSpPr>
        <xdr:cNvPr id="355" name="n_4mainValue【公営住宅】&#10;一人当たり面積"/>
        <xdr:cNvSpPr txBox="1"/>
      </xdr:nvSpPr>
      <xdr:spPr>
        <a:xfrm>
          <a:off x="67374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97" name="直線コネクタ 396"/>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98"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99" name="直線コネクタ 398"/>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00"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01" name="直線コネクタ 400"/>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02"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03" name="フローチャート: 判断 402"/>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04" name="フローチャート: 判断 40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05" name="フローチャート: 判断 404"/>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06" name="フローチャート: 判断 405"/>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07" name="フローチャート: 判断 406"/>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13" name="楕円 412"/>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14" name="【認定こども園・幼稚園・保育所】&#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15" name="楕円 414"/>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139881</xdr:rowOff>
    </xdr:from>
    <xdr:to>
      <xdr:col>85</xdr:col>
      <xdr:colOff>127000</xdr:colOff>
      <xdr:row>38</xdr:row>
      <xdr:rowOff>76200</xdr:rowOff>
    </xdr:to>
    <xdr:cxnSp macro="">
      <xdr:nvCxnSpPr>
        <xdr:cNvPr id="416" name="直線コネクタ 415"/>
        <xdr:cNvCxnSpPr/>
      </xdr:nvCxnSpPr>
      <xdr:spPr>
        <a:xfrm flipV="1">
          <a:off x="15481300" y="64835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18869</xdr:rowOff>
    </xdr:from>
    <xdr:to>
      <xdr:col>76</xdr:col>
      <xdr:colOff>165100</xdr:colOff>
      <xdr:row>38</xdr:row>
      <xdr:rowOff>120469</xdr:rowOff>
    </xdr:to>
    <xdr:sp macro="" textlink="">
      <xdr:nvSpPr>
        <xdr:cNvPr id="417" name="楕円 416"/>
        <xdr:cNvSpPr/>
      </xdr:nvSpPr>
      <xdr:spPr>
        <a:xfrm>
          <a:off x="14541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69669</xdr:rowOff>
    </xdr:from>
    <xdr:to>
      <xdr:col>81</xdr:col>
      <xdr:colOff>50800</xdr:colOff>
      <xdr:row>38</xdr:row>
      <xdr:rowOff>76200</xdr:rowOff>
    </xdr:to>
    <xdr:cxnSp macro="">
      <xdr:nvCxnSpPr>
        <xdr:cNvPr id="418" name="直線コネクタ 417"/>
        <xdr:cNvCxnSpPr/>
      </xdr:nvCxnSpPr>
      <xdr:spPr>
        <a:xfrm>
          <a:off x="14592300" y="65847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92347</xdr:rowOff>
    </xdr:from>
    <xdr:to>
      <xdr:col>67</xdr:col>
      <xdr:colOff>101600</xdr:colOff>
      <xdr:row>38</xdr:row>
      <xdr:rowOff>22497</xdr:rowOff>
    </xdr:to>
    <xdr:sp macro="" textlink="">
      <xdr:nvSpPr>
        <xdr:cNvPr id="419" name="楕円 418"/>
        <xdr:cNvSpPr/>
      </xdr:nvSpPr>
      <xdr:spPr>
        <a:xfrm>
          <a:off x="1276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140987</xdr:rowOff>
    </xdr:from>
    <xdr:ext cx="405111" cy="259045"/>
    <xdr:sp macro="" textlink="">
      <xdr:nvSpPr>
        <xdr:cNvPr id="420"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21"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22"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23"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424" name="n_1mainValue【認定こども園・幼稚園・保育所】&#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136996</xdr:rowOff>
    </xdr:from>
    <xdr:ext cx="405111" cy="259045"/>
    <xdr:sp macro="" textlink="">
      <xdr:nvSpPr>
        <xdr:cNvPr id="425" name="n_2mainValue【認定こども園・幼稚園・保育所】&#10;有形固定資産減価償却率"/>
        <xdr:cNvSpPr txBox="1"/>
      </xdr:nvSpPr>
      <xdr:spPr>
        <a:xfrm>
          <a:off x="14389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39024</xdr:rowOff>
    </xdr:from>
    <xdr:ext cx="405111" cy="259045"/>
    <xdr:sp macro="" textlink="">
      <xdr:nvSpPr>
        <xdr:cNvPr id="426" name="n_4mainValue【認定こども園・幼稚園・保育所】&#10;有形固定資産減価償却率"/>
        <xdr:cNvSpPr txBox="1"/>
      </xdr:nvSpPr>
      <xdr:spPr>
        <a:xfrm>
          <a:off x="12611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48" name="直線コネクタ 447"/>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0" name="直線コネクタ 44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2" name="直線コネクタ 45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53"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54" name="フローチャート: 判断 453"/>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55" name="フローチャート: 判断 454"/>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56" name="フローチャート: 判断 45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57" name="フローチャート: 判断 456"/>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58" name="フローチャート: 判断 457"/>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121412</xdr:rowOff>
    </xdr:from>
    <xdr:to>
      <xdr:col>116</xdr:col>
      <xdr:colOff>114300</xdr:colOff>
      <xdr:row>37</xdr:row>
      <xdr:rowOff>51562</xdr:rowOff>
    </xdr:to>
    <xdr:sp macro="" textlink="">
      <xdr:nvSpPr>
        <xdr:cNvPr id="464" name="楕円 463"/>
        <xdr:cNvSpPr/>
      </xdr:nvSpPr>
      <xdr:spPr>
        <a:xfrm>
          <a:off x="221107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144289</xdr:rowOff>
    </xdr:from>
    <xdr:ext cx="469744" cy="259045"/>
    <xdr:sp macro="" textlink="">
      <xdr:nvSpPr>
        <xdr:cNvPr id="465" name="【認定こども園・幼稚園・保育所】&#10;一人当たり面積該当値テキスト"/>
        <xdr:cNvSpPr txBox="1"/>
      </xdr:nvSpPr>
      <xdr:spPr>
        <a:xfrm>
          <a:off x="22199600"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125984</xdr:rowOff>
    </xdr:from>
    <xdr:to>
      <xdr:col>112</xdr:col>
      <xdr:colOff>38100</xdr:colOff>
      <xdr:row>37</xdr:row>
      <xdr:rowOff>56134</xdr:rowOff>
    </xdr:to>
    <xdr:sp macro="" textlink="">
      <xdr:nvSpPr>
        <xdr:cNvPr id="466" name="楕円 465"/>
        <xdr:cNvSpPr/>
      </xdr:nvSpPr>
      <xdr:spPr>
        <a:xfrm>
          <a:off x="21272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xdr:rowOff>
    </xdr:from>
    <xdr:to>
      <xdr:col>116</xdr:col>
      <xdr:colOff>63500</xdr:colOff>
      <xdr:row>37</xdr:row>
      <xdr:rowOff>5334</xdr:rowOff>
    </xdr:to>
    <xdr:cxnSp macro="">
      <xdr:nvCxnSpPr>
        <xdr:cNvPr id="467" name="直線コネクタ 466"/>
        <xdr:cNvCxnSpPr/>
      </xdr:nvCxnSpPr>
      <xdr:spPr>
        <a:xfrm flipV="1">
          <a:off x="21323300" y="63444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130556</xdr:rowOff>
    </xdr:from>
    <xdr:to>
      <xdr:col>107</xdr:col>
      <xdr:colOff>101600</xdr:colOff>
      <xdr:row>37</xdr:row>
      <xdr:rowOff>60706</xdr:rowOff>
    </xdr:to>
    <xdr:sp macro="" textlink="">
      <xdr:nvSpPr>
        <xdr:cNvPr id="468" name="楕円 467"/>
        <xdr:cNvSpPr/>
      </xdr:nvSpPr>
      <xdr:spPr>
        <a:xfrm>
          <a:off x="20383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xdr:rowOff>
    </xdr:from>
    <xdr:to>
      <xdr:col>111</xdr:col>
      <xdr:colOff>177800</xdr:colOff>
      <xdr:row>37</xdr:row>
      <xdr:rowOff>9906</xdr:rowOff>
    </xdr:to>
    <xdr:cxnSp macro="">
      <xdr:nvCxnSpPr>
        <xdr:cNvPr id="469" name="直線コネクタ 468"/>
        <xdr:cNvCxnSpPr/>
      </xdr:nvCxnSpPr>
      <xdr:spPr>
        <a:xfrm flipV="1">
          <a:off x="20434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470" name="楕円 469"/>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111269</xdr:rowOff>
    </xdr:from>
    <xdr:ext cx="469744" cy="259045"/>
    <xdr:sp macro="" textlink="">
      <xdr:nvSpPr>
        <xdr:cNvPr id="471"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7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73"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474"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72661</xdr:rowOff>
    </xdr:from>
    <xdr:ext cx="469744" cy="259045"/>
    <xdr:sp macro="" textlink="">
      <xdr:nvSpPr>
        <xdr:cNvPr id="475" name="n_1mainValue【認定こども園・幼稚園・保育所】&#10;一人当たり面積"/>
        <xdr:cNvSpPr txBox="1"/>
      </xdr:nvSpPr>
      <xdr:spPr>
        <a:xfrm>
          <a:off x="210757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77233</xdr:rowOff>
    </xdr:from>
    <xdr:ext cx="469744" cy="259045"/>
    <xdr:sp macro="" textlink="">
      <xdr:nvSpPr>
        <xdr:cNvPr id="476" name="n_2mainValue【認定こども園・幼稚園・保育所】&#10;一人当たり面積"/>
        <xdr:cNvSpPr txBox="1"/>
      </xdr:nvSpPr>
      <xdr:spPr>
        <a:xfrm>
          <a:off x="20199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477" name="n_4mainValue【認定こども園・幼稚園・保育所】&#10;一人当たり面積"/>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02" name="直線コネクタ 501"/>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03"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04" name="直線コネクタ 503"/>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05"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06" name="直線コネクタ 505"/>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07"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08" name="フローチャート: 判断 507"/>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09" name="フローチャート: 判断 508"/>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10" name="フローチャート: 判断 509"/>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11" name="フローチャート: 判断 510"/>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12" name="フローチャート: 判断 511"/>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518" name="楕円 517"/>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519" name="【学校施設】&#10;有形固定資産減価償却率該当値テキスト"/>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20" name="楕円 519"/>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127635</xdr:rowOff>
    </xdr:to>
    <xdr:cxnSp macro="">
      <xdr:nvCxnSpPr>
        <xdr:cNvPr id="521" name="直線コネクタ 520"/>
        <xdr:cNvCxnSpPr/>
      </xdr:nvCxnSpPr>
      <xdr:spPr>
        <a:xfrm>
          <a:off x="15481300" y="102298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522" name="楕円 521"/>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114300</xdr:rowOff>
    </xdr:to>
    <xdr:cxnSp macro="">
      <xdr:nvCxnSpPr>
        <xdr:cNvPr id="523" name="直線コネクタ 522"/>
        <xdr:cNvCxnSpPr/>
      </xdr:nvCxnSpPr>
      <xdr:spPr>
        <a:xfrm>
          <a:off x="14592300" y="1019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120650</xdr:rowOff>
    </xdr:from>
    <xdr:to>
      <xdr:col>67</xdr:col>
      <xdr:colOff>101600</xdr:colOff>
      <xdr:row>63</xdr:row>
      <xdr:rowOff>50800</xdr:rowOff>
    </xdr:to>
    <xdr:sp macro="" textlink="">
      <xdr:nvSpPr>
        <xdr:cNvPr id="524" name="楕円 523"/>
        <xdr:cNvSpPr/>
      </xdr:nvSpPr>
      <xdr:spPr>
        <a:xfrm>
          <a:off x="1276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131462</xdr:rowOff>
    </xdr:from>
    <xdr:ext cx="405111" cy="259045"/>
    <xdr:sp macro="" textlink="">
      <xdr:nvSpPr>
        <xdr:cNvPr id="525"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26"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27"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28"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29" name="n_1mainValue【学校施設】&#10;有形固定資産減価償却率"/>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143527</xdr:rowOff>
    </xdr:from>
    <xdr:ext cx="405111" cy="259045"/>
    <xdr:sp macro="" textlink="">
      <xdr:nvSpPr>
        <xdr:cNvPr id="530" name="n_2mainValue【学校施設】&#10;有形固定資産減価償却率"/>
        <xdr:cNvSpPr txBox="1"/>
      </xdr:nvSpPr>
      <xdr:spPr>
        <a:xfrm>
          <a:off x="14389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41927</xdr:rowOff>
    </xdr:from>
    <xdr:ext cx="405111" cy="259045"/>
    <xdr:sp macro="" textlink="">
      <xdr:nvSpPr>
        <xdr:cNvPr id="531" name="n_4mainValue【学校施設】&#10;有形固定資産減価償却率"/>
        <xdr:cNvSpPr txBox="1"/>
      </xdr:nvSpPr>
      <xdr:spPr>
        <a:xfrm>
          <a:off x="12611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55" name="直線コネクタ 554"/>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56"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57" name="直線コネクタ 556"/>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58"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59" name="直線コネクタ 558"/>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60"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61" name="フローチャート: 判断 560"/>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62" name="フローチャート: 判断 561"/>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63" name="フローチャート: 判断 562"/>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64" name="フローチャート: 判断 563"/>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65" name="フローチャート: 判断 564"/>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9589</xdr:rowOff>
    </xdr:from>
    <xdr:to>
      <xdr:col>116</xdr:col>
      <xdr:colOff>114300</xdr:colOff>
      <xdr:row>63</xdr:row>
      <xdr:rowOff>111189</xdr:rowOff>
    </xdr:to>
    <xdr:sp macro="" textlink="">
      <xdr:nvSpPr>
        <xdr:cNvPr id="571" name="楕円 570"/>
        <xdr:cNvSpPr/>
      </xdr:nvSpPr>
      <xdr:spPr>
        <a:xfrm>
          <a:off x="22110700" y="108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95966</xdr:rowOff>
    </xdr:from>
    <xdr:ext cx="469744" cy="259045"/>
    <xdr:sp macro="" textlink="">
      <xdr:nvSpPr>
        <xdr:cNvPr id="572" name="【学校施設】&#10;一人当たり面積該当値テキスト"/>
        <xdr:cNvSpPr txBox="1"/>
      </xdr:nvSpPr>
      <xdr:spPr>
        <a:xfrm>
          <a:off x="22199600" y="107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xdr:rowOff>
    </xdr:from>
    <xdr:to>
      <xdr:col>112</xdr:col>
      <xdr:colOff>38100</xdr:colOff>
      <xdr:row>63</xdr:row>
      <xdr:rowOff>112141</xdr:rowOff>
    </xdr:to>
    <xdr:sp macro="" textlink="">
      <xdr:nvSpPr>
        <xdr:cNvPr id="573" name="楕円 572"/>
        <xdr:cNvSpPr/>
      </xdr:nvSpPr>
      <xdr:spPr>
        <a:xfrm>
          <a:off x="212725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60389</xdr:rowOff>
    </xdr:from>
    <xdr:to>
      <xdr:col>116</xdr:col>
      <xdr:colOff>63500</xdr:colOff>
      <xdr:row>63</xdr:row>
      <xdr:rowOff>61341</xdr:rowOff>
    </xdr:to>
    <xdr:cxnSp macro="">
      <xdr:nvCxnSpPr>
        <xdr:cNvPr id="574" name="直線コネクタ 573"/>
        <xdr:cNvCxnSpPr/>
      </xdr:nvCxnSpPr>
      <xdr:spPr>
        <a:xfrm flipV="1">
          <a:off x="21323300" y="1086173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11113</xdr:rowOff>
    </xdr:from>
    <xdr:to>
      <xdr:col>107</xdr:col>
      <xdr:colOff>101600</xdr:colOff>
      <xdr:row>63</xdr:row>
      <xdr:rowOff>112713</xdr:rowOff>
    </xdr:to>
    <xdr:sp macro="" textlink="">
      <xdr:nvSpPr>
        <xdr:cNvPr id="575" name="楕円 574"/>
        <xdr:cNvSpPr/>
      </xdr:nvSpPr>
      <xdr:spPr>
        <a:xfrm>
          <a:off x="20383500" y="108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61341</xdr:rowOff>
    </xdr:from>
    <xdr:to>
      <xdr:col>111</xdr:col>
      <xdr:colOff>177800</xdr:colOff>
      <xdr:row>63</xdr:row>
      <xdr:rowOff>61913</xdr:rowOff>
    </xdr:to>
    <xdr:cxnSp macro="">
      <xdr:nvCxnSpPr>
        <xdr:cNvPr id="576" name="直線コネクタ 575"/>
        <xdr:cNvCxnSpPr/>
      </xdr:nvCxnSpPr>
      <xdr:spPr>
        <a:xfrm flipV="1">
          <a:off x="20434300" y="1086269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28448</xdr:rowOff>
    </xdr:from>
    <xdr:to>
      <xdr:col>98</xdr:col>
      <xdr:colOff>38100</xdr:colOff>
      <xdr:row>63</xdr:row>
      <xdr:rowOff>130048</xdr:rowOff>
    </xdr:to>
    <xdr:sp macro="" textlink="">
      <xdr:nvSpPr>
        <xdr:cNvPr id="577" name="楕円 576"/>
        <xdr:cNvSpPr/>
      </xdr:nvSpPr>
      <xdr:spPr>
        <a:xfrm>
          <a:off x="18605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29418</xdr:rowOff>
    </xdr:from>
    <xdr:ext cx="469744" cy="259045"/>
    <xdr:sp macro="" textlink="">
      <xdr:nvSpPr>
        <xdr:cNvPr id="578"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79"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80"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81"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103268</xdr:rowOff>
    </xdr:from>
    <xdr:ext cx="469744" cy="259045"/>
    <xdr:sp macro="" textlink="">
      <xdr:nvSpPr>
        <xdr:cNvPr id="582" name="n_1mainValue【学校施設】&#10;一人当たり面積"/>
        <xdr:cNvSpPr txBox="1"/>
      </xdr:nvSpPr>
      <xdr:spPr>
        <a:xfrm>
          <a:off x="21075727" y="109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103840</xdr:rowOff>
    </xdr:from>
    <xdr:ext cx="469744" cy="259045"/>
    <xdr:sp macro="" textlink="">
      <xdr:nvSpPr>
        <xdr:cNvPr id="583" name="n_2mainValue【学校施設】&#10;一人当たり面積"/>
        <xdr:cNvSpPr txBox="1"/>
      </xdr:nvSpPr>
      <xdr:spPr>
        <a:xfrm>
          <a:off x="20199427" y="109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121175</xdr:rowOff>
    </xdr:from>
    <xdr:ext cx="469744" cy="259045"/>
    <xdr:sp macro="" textlink="">
      <xdr:nvSpPr>
        <xdr:cNvPr id="584" name="n_4mainValue【学校施設】&#10;一人当たり面積"/>
        <xdr:cNvSpPr txBox="1"/>
      </xdr:nvSpPr>
      <xdr:spPr>
        <a:xfrm>
          <a:off x="18421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橋りょう・トンネルについては、有形固定資産減価償却率が類似団体と比較して高くなっているが、橋梁長寿命化計画に基づき、計画的な改修に努めている。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また、認定こども園・幼稚園・保育所については、有形固定資産減価償却率が減少している。これは、平成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年度に策定した藤井寺市立幼稚園・保育所再編実行計画（前期計画）に基づいて、</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園</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分園を</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園に減らしたためである。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今後は、藤井寺市立幼稚園・保育所再編実行計画（後期計画）を策定し、幼稚園・保育所のあり方を検討していく。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74" name="楕円 73"/>
        <xdr:cNvSpPr/>
      </xdr:nvSpPr>
      <xdr:spPr>
        <a:xfrm>
          <a:off x="4584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77487</xdr:rowOff>
    </xdr:from>
    <xdr:ext cx="405111" cy="259045"/>
    <xdr:sp macro="" textlink="">
      <xdr:nvSpPr>
        <xdr:cNvPr id="75" name="【図書館】&#10;有形固定資産減価償却率該当値テキスト"/>
        <xdr:cNvSpPr txBox="1"/>
      </xdr:nvSpPr>
      <xdr:spPr>
        <a:xfrm>
          <a:off x="46736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6" name="楕円 75"/>
        <xdr:cNvSpPr/>
      </xdr:nvSpPr>
      <xdr:spPr>
        <a:xfrm>
          <a:off x="3746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12519</xdr:rowOff>
    </xdr:from>
    <xdr:to>
      <xdr:col>24</xdr:col>
      <xdr:colOff>63500</xdr:colOff>
      <xdr:row>41</xdr:row>
      <xdr:rowOff>41910</xdr:rowOff>
    </xdr:to>
    <xdr:cxnSp macro="">
      <xdr:nvCxnSpPr>
        <xdr:cNvPr id="77" name="直線コネクタ 76"/>
        <xdr:cNvCxnSpPr/>
      </xdr:nvCxnSpPr>
      <xdr:spPr>
        <a:xfrm>
          <a:off x="3797300" y="70419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105410</xdr:rowOff>
    </xdr:from>
    <xdr:to>
      <xdr:col>15</xdr:col>
      <xdr:colOff>101600</xdr:colOff>
      <xdr:row>41</xdr:row>
      <xdr:rowOff>35560</xdr:rowOff>
    </xdr:to>
    <xdr:sp macro="" textlink="">
      <xdr:nvSpPr>
        <xdr:cNvPr id="78" name="楕円 77"/>
        <xdr:cNvSpPr/>
      </xdr:nvSpPr>
      <xdr:spPr>
        <a:xfrm>
          <a:off x="2857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156210</xdr:rowOff>
    </xdr:from>
    <xdr:to>
      <xdr:col>19</xdr:col>
      <xdr:colOff>177800</xdr:colOff>
      <xdr:row>41</xdr:row>
      <xdr:rowOff>12519</xdr:rowOff>
    </xdr:to>
    <xdr:cxnSp macro="">
      <xdr:nvCxnSpPr>
        <xdr:cNvPr id="79" name="直線コネクタ 78"/>
        <xdr:cNvCxnSpPr/>
      </xdr:nvCxnSpPr>
      <xdr:spPr>
        <a:xfrm>
          <a:off x="2908300" y="70142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95613</xdr:rowOff>
    </xdr:from>
    <xdr:to>
      <xdr:col>6</xdr:col>
      <xdr:colOff>38100</xdr:colOff>
      <xdr:row>40</xdr:row>
      <xdr:rowOff>25763</xdr:rowOff>
    </xdr:to>
    <xdr:sp macro="" textlink="">
      <xdr:nvSpPr>
        <xdr:cNvPr id="80" name="楕円 79"/>
        <xdr:cNvSpPr/>
      </xdr:nvSpPr>
      <xdr:spPr>
        <a:xfrm>
          <a:off x="1079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148426</xdr:rowOff>
    </xdr:from>
    <xdr:ext cx="405111" cy="259045"/>
    <xdr:sp macro="" textlink="">
      <xdr:nvSpPr>
        <xdr:cNvPr id="81"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2"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3"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4"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5" name="n_1mainValue【図書館】&#10;有形固定資産減価償却率"/>
        <xdr:cNvSpPr txBox="1"/>
      </xdr:nvSpPr>
      <xdr:spPr>
        <a:xfrm>
          <a:off x="3582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26687</xdr:rowOff>
    </xdr:from>
    <xdr:ext cx="405111" cy="259045"/>
    <xdr:sp macro="" textlink="">
      <xdr:nvSpPr>
        <xdr:cNvPr id="86" name="n_2mainValue【図書館】&#10;有形固定資産減価償却率"/>
        <xdr:cNvSpPr txBox="1"/>
      </xdr:nvSpPr>
      <xdr:spPr>
        <a:xfrm>
          <a:off x="2705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16890</xdr:rowOff>
    </xdr:from>
    <xdr:ext cx="405111" cy="259045"/>
    <xdr:sp macro="" textlink="">
      <xdr:nvSpPr>
        <xdr:cNvPr id="87" name="n_4mainValue【図書館】&#10;有形固定資産減価償却率"/>
        <xdr:cNvSpPr txBox="1"/>
      </xdr:nvSpPr>
      <xdr:spPr>
        <a:xfrm>
          <a:off x="927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07" name="直線コネクタ 106"/>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8"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9" name="直線コネクタ 108"/>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0"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1" name="直線コネクタ 110"/>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2"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3" name="フローチャート: 判断 112"/>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4" name="フローチャート: 判断 113"/>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5" name="フローチャート: 判断 114"/>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7" name="フローチャート: 判断 116"/>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3" name="楕円 122"/>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4"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5" name="楕円 124"/>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26" name="直線コネクタ 125"/>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7" name="楕円 126"/>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28" name="直線コネクタ 127"/>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9" name="楕円 128"/>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23512</xdr:rowOff>
    </xdr:from>
    <xdr:ext cx="469744" cy="259045"/>
    <xdr:sp macro="" textlink="">
      <xdr:nvSpPr>
        <xdr:cNvPr id="130"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1"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2"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3"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34"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5" name="n_2mainValue【図書館】&#10;一人当たり面積"/>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36" name="n_4main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1" name="直線コネクタ 160"/>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2"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3" name="直線コネクタ 162"/>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64"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65" name="直線コネクタ 164"/>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66"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7" name="フローチャート: 判断 166"/>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68" name="フローチャート: 判断 167"/>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69" name="フローチャート: 判断 168"/>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0" name="フローチャート: 判断 169"/>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1" name="フローチャート: 判断 170"/>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77" name="楕円 176"/>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78" name="【体育館・プール】&#10;有形固定資産減価償却率該当値テキスト"/>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79" name="楕円 178"/>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7620</xdr:rowOff>
    </xdr:to>
    <xdr:cxnSp macro="">
      <xdr:nvCxnSpPr>
        <xdr:cNvPr id="180" name="直線コネクタ 179"/>
        <xdr:cNvCxnSpPr/>
      </xdr:nvCxnSpPr>
      <xdr:spPr>
        <a:xfrm>
          <a:off x="3797300" y="10603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81" name="楕円 180"/>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144780</xdr:rowOff>
    </xdr:to>
    <xdr:cxnSp macro="">
      <xdr:nvCxnSpPr>
        <xdr:cNvPr id="182" name="直線コネクタ 181"/>
        <xdr:cNvCxnSpPr/>
      </xdr:nvCxnSpPr>
      <xdr:spPr>
        <a:xfrm>
          <a:off x="2908300" y="105670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48260</xdr:rowOff>
    </xdr:from>
    <xdr:to>
      <xdr:col>6</xdr:col>
      <xdr:colOff>38100</xdr:colOff>
      <xdr:row>58</xdr:row>
      <xdr:rowOff>149860</xdr:rowOff>
    </xdr:to>
    <xdr:sp macro="" textlink="">
      <xdr:nvSpPr>
        <xdr:cNvPr id="183" name="楕円 182"/>
        <xdr:cNvSpPr/>
      </xdr:nvSpPr>
      <xdr:spPr>
        <a:xfrm>
          <a:off x="107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114952</xdr:rowOff>
    </xdr:from>
    <xdr:ext cx="405111" cy="259045"/>
    <xdr:sp macro="" textlink="">
      <xdr:nvSpPr>
        <xdr:cNvPr id="184"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85"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86"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87"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15257</xdr:rowOff>
    </xdr:from>
    <xdr:ext cx="405111" cy="259045"/>
    <xdr:sp macro="" textlink="">
      <xdr:nvSpPr>
        <xdr:cNvPr id="188" name="n_1mainValue【体育館・プール】&#10;有形固定資産減価償却率"/>
        <xdr:cNvSpPr txBox="1"/>
      </xdr:nvSpPr>
      <xdr:spPr>
        <a:xfrm>
          <a:off x="3582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189" name="n_2mainValue【体育館・プール】&#10;有形固定資産減価償却率"/>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166387</xdr:rowOff>
    </xdr:from>
    <xdr:ext cx="405111" cy="259045"/>
    <xdr:sp macro="" textlink="">
      <xdr:nvSpPr>
        <xdr:cNvPr id="190" name="n_4mainValue【体育館・プール】&#10;有形固定資産減価償却率"/>
        <xdr:cNvSpPr txBox="1"/>
      </xdr:nvSpPr>
      <xdr:spPr>
        <a:xfrm>
          <a:off x="927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16" name="直線コネクタ 215"/>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17"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18" name="直線コネクタ 217"/>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19"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20" name="直線コネクタ 219"/>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21"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22" name="フローチャート: 判断 221"/>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3" name="フローチャート: 判断 222"/>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24" name="フローチャート: 判断 223"/>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25" name="フローチャート: 判断 224"/>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26" name="フローチャート: 判断 225"/>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32" name="楕円 231"/>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41927</xdr:rowOff>
    </xdr:from>
    <xdr:ext cx="469744" cy="259045"/>
    <xdr:sp macro="" textlink="">
      <xdr:nvSpPr>
        <xdr:cNvPr id="233" name="【体育館・プール】&#10;一人当たり面積該当値テキスト"/>
        <xdr:cNvSpPr txBox="1"/>
      </xdr:nvSpPr>
      <xdr:spPr>
        <a:xfrm>
          <a:off x="10515600"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65133</xdr:rowOff>
    </xdr:from>
    <xdr:to>
      <xdr:col>50</xdr:col>
      <xdr:colOff>165100</xdr:colOff>
      <xdr:row>63</xdr:row>
      <xdr:rowOff>166733</xdr:rowOff>
    </xdr:to>
    <xdr:sp macro="" textlink="">
      <xdr:nvSpPr>
        <xdr:cNvPr id="234" name="楕円 233"/>
        <xdr:cNvSpPr/>
      </xdr:nvSpPr>
      <xdr:spPr>
        <a:xfrm>
          <a:off x="958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115933</xdr:rowOff>
    </xdr:to>
    <xdr:cxnSp macro="">
      <xdr:nvCxnSpPr>
        <xdr:cNvPr id="235" name="直線コネクタ 234"/>
        <xdr:cNvCxnSpPr/>
      </xdr:nvCxnSpPr>
      <xdr:spPr>
        <a:xfrm flipV="1">
          <a:off x="9639300" y="1091565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66766</xdr:rowOff>
    </xdr:from>
    <xdr:to>
      <xdr:col>46</xdr:col>
      <xdr:colOff>38100</xdr:colOff>
      <xdr:row>63</xdr:row>
      <xdr:rowOff>168366</xdr:rowOff>
    </xdr:to>
    <xdr:sp macro="" textlink="">
      <xdr:nvSpPr>
        <xdr:cNvPr id="236" name="楕円 235"/>
        <xdr:cNvSpPr/>
      </xdr:nvSpPr>
      <xdr:spPr>
        <a:xfrm>
          <a:off x="8699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115933</xdr:rowOff>
    </xdr:from>
    <xdr:to>
      <xdr:col>50</xdr:col>
      <xdr:colOff>114300</xdr:colOff>
      <xdr:row>63</xdr:row>
      <xdr:rowOff>117566</xdr:rowOff>
    </xdr:to>
    <xdr:cxnSp macro="">
      <xdr:nvCxnSpPr>
        <xdr:cNvPr id="237" name="直線コネクタ 236"/>
        <xdr:cNvCxnSpPr/>
      </xdr:nvCxnSpPr>
      <xdr:spPr>
        <a:xfrm flipV="1">
          <a:off x="8750300" y="10917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65133</xdr:rowOff>
    </xdr:from>
    <xdr:to>
      <xdr:col>36</xdr:col>
      <xdr:colOff>165100</xdr:colOff>
      <xdr:row>63</xdr:row>
      <xdr:rowOff>166733</xdr:rowOff>
    </xdr:to>
    <xdr:sp macro="" textlink="">
      <xdr:nvSpPr>
        <xdr:cNvPr id="238" name="楕円 237"/>
        <xdr:cNvSpPr/>
      </xdr:nvSpPr>
      <xdr:spPr>
        <a:xfrm>
          <a:off x="6921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117946</xdr:rowOff>
    </xdr:from>
    <xdr:ext cx="469744" cy="259045"/>
    <xdr:sp macro="" textlink="">
      <xdr:nvSpPr>
        <xdr:cNvPr id="239"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40"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41"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42"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157860</xdr:rowOff>
    </xdr:from>
    <xdr:ext cx="469744" cy="259045"/>
    <xdr:sp macro="" textlink="">
      <xdr:nvSpPr>
        <xdr:cNvPr id="243" name="n_1mainValue【体育館・プール】&#10;一人当たり面積"/>
        <xdr:cNvSpPr txBox="1"/>
      </xdr:nvSpPr>
      <xdr:spPr>
        <a:xfrm>
          <a:off x="93917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159493</xdr:rowOff>
    </xdr:from>
    <xdr:ext cx="469744" cy="259045"/>
    <xdr:sp macro="" textlink="">
      <xdr:nvSpPr>
        <xdr:cNvPr id="244" name="n_2mainValue【体育館・プール】&#10;一人当たり面積"/>
        <xdr:cNvSpPr txBox="1"/>
      </xdr:nvSpPr>
      <xdr:spPr>
        <a:xfrm>
          <a:off x="8515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157860</xdr:rowOff>
    </xdr:from>
    <xdr:ext cx="469744" cy="259045"/>
    <xdr:sp macro="" textlink="">
      <xdr:nvSpPr>
        <xdr:cNvPr id="245" name="n_4mainValue【体育館・プール】&#10;一人当たり面積"/>
        <xdr:cNvSpPr txBox="1"/>
      </xdr:nvSpPr>
      <xdr:spPr>
        <a:xfrm>
          <a:off x="6737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68" name="直線コネクタ 267"/>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0" name="直線コネクタ 26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71"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72" name="直線コネクタ 271"/>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73"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74" name="フローチャート: 判断 27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75" name="フローチャート: 判断 274"/>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76" name="フローチャート: 判断 275"/>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77" name="フローチャート: 判断 276"/>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78" name="フローチャート: 判断 277"/>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149606</xdr:rowOff>
    </xdr:from>
    <xdr:to>
      <xdr:col>24</xdr:col>
      <xdr:colOff>114300</xdr:colOff>
      <xdr:row>83</xdr:row>
      <xdr:rowOff>79756</xdr:rowOff>
    </xdr:to>
    <xdr:sp macro="" textlink="">
      <xdr:nvSpPr>
        <xdr:cNvPr id="284" name="楕円 283"/>
        <xdr:cNvSpPr/>
      </xdr:nvSpPr>
      <xdr:spPr>
        <a:xfrm>
          <a:off x="45847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128033</xdr:rowOff>
    </xdr:from>
    <xdr:ext cx="405111" cy="259045"/>
    <xdr:sp macro="" textlink="">
      <xdr:nvSpPr>
        <xdr:cNvPr id="285" name="【福祉施設】&#10;有形固定資産減価償却率該当値テキスト"/>
        <xdr:cNvSpPr txBox="1"/>
      </xdr:nvSpPr>
      <xdr:spPr>
        <a:xfrm>
          <a:off x="4673600"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86" name="楕円 285"/>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28956</xdr:rowOff>
    </xdr:to>
    <xdr:cxnSp macro="">
      <xdr:nvCxnSpPr>
        <xdr:cNvPr id="287" name="直線コネクタ 286"/>
        <xdr:cNvCxnSpPr/>
      </xdr:nvCxnSpPr>
      <xdr:spPr>
        <a:xfrm>
          <a:off x="3797300" y="14188439"/>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88" name="楕円 287"/>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129539</xdr:rowOff>
    </xdr:to>
    <xdr:cxnSp macro="">
      <xdr:nvCxnSpPr>
        <xdr:cNvPr id="289" name="直線コネクタ 288"/>
        <xdr:cNvCxnSpPr/>
      </xdr:nvCxnSpPr>
      <xdr:spPr>
        <a:xfrm>
          <a:off x="2908300" y="14119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xdr:rowOff>
    </xdr:from>
    <xdr:to>
      <xdr:col>6</xdr:col>
      <xdr:colOff>38100</xdr:colOff>
      <xdr:row>83</xdr:row>
      <xdr:rowOff>104902</xdr:rowOff>
    </xdr:to>
    <xdr:sp macro="" textlink="">
      <xdr:nvSpPr>
        <xdr:cNvPr id="290" name="楕円 289"/>
        <xdr:cNvSpPr/>
      </xdr:nvSpPr>
      <xdr:spPr>
        <a:xfrm>
          <a:off x="1079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271</xdr:rowOff>
    </xdr:from>
    <xdr:ext cx="405111" cy="259045"/>
    <xdr:sp macro="" textlink="">
      <xdr:nvSpPr>
        <xdr:cNvPr id="291"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92"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3"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294"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295" name="n_1main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6" name="n_2main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96029</xdr:rowOff>
    </xdr:from>
    <xdr:ext cx="405111" cy="259045"/>
    <xdr:sp macro="" textlink="">
      <xdr:nvSpPr>
        <xdr:cNvPr id="297" name="n_4mainValue【福祉施設】&#10;有形固定資産減価償却率"/>
        <xdr:cNvSpPr txBox="1"/>
      </xdr:nvSpPr>
      <xdr:spPr>
        <a:xfrm>
          <a:off x="927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8" name="直線コネクタ 30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9" name="テキスト ボックス 30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2" name="直線コネクタ 31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3" name="テキスト ボックス 31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17" name="直線コネクタ 31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9" name="直線コネクタ 31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2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21" name="直線コネクタ 32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2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23" name="フローチャート: 判断 32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4" name="フローチャート: 判断 32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25" name="フローチャート: 判断 32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26" name="フローチャート: 判断 32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27" name="フローチャート: 判断 32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33" name="楕円 332"/>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34" name="【福祉施設】&#10;一人当たり面積該当値テキスト"/>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35" name="楕円 334"/>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83820</xdr:rowOff>
    </xdr:to>
    <xdr:cxnSp macro="">
      <xdr:nvCxnSpPr>
        <xdr:cNvPr id="336" name="直線コネクタ 335"/>
        <xdr:cNvCxnSpPr/>
      </xdr:nvCxnSpPr>
      <xdr:spPr>
        <a:xfrm>
          <a:off x="9639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37" name="楕円 336"/>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89536</xdr:rowOff>
    </xdr:to>
    <xdr:cxnSp macro="">
      <xdr:nvCxnSpPr>
        <xdr:cNvPr id="338" name="直線コネクタ 337"/>
        <xdr:cNvCxnSpPr/>
      </xdr:nvCxnSpPr>
      <xdr:spPr>
        <a:xfrm flipV="1">
          <a:off x="8750300" y="14485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39" name="楕円 338"/>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2557</xdr:rowOff>
    </xdr:from>
    <xdr:ext cx="469744" cy="259045"/>
    <xdr:sp macro="" textlink="">
      <xdr:nvSpPr>
        <xdr:cNvPr id="340"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1"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42"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43"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44"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45" name="n_2mainValue【福祉施設】&#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46" name="n_4mainValue【福祉施設】&#10;一人当たり面積"/>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72" name="直線コネクタ 371"/>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4" name="直線コネクタ 37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75"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76" name="直線コネクタ 375"/>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77"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78" name="フローチャート: 判断 377"/>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79" name="フローチャート: 判断 378"/>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80" name="フローチャート: 判断 379"/>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81" name="フローチャート: 判断 380"/>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82" name="フローチャート: 判断 381"/>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56424</xdr:rowOff>
    </xdr:from>
    <xdr:to>
      <xdr:col>24</xdr:col>
      <xdr:colOff>114300</xdr:colOff>
      <xdr:row>104</xdr:row>
      <xdr:rowOff>158024</xdr:rowOff>
    </xdr:to>
    <xdr:sp macro="" textlink="">
      <xdr:nvSpPr>
        <xdr:cNvPr id="388" name="楕円 387"/>
        <xdr:cNvSpPr/>
      </xdr:nvSpPr>
      <xdr:spPr>
        <a:xfrm>
          <a:off x="4584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79301</xdr:rowOff>
    </xdr:from>
    <xdr:ext cx="405111" cy="259045"/>
    <xdr:sp macro="" textlink="">
      <xdr:nvSpPr>
        <xdr:cNvPr id="389" name="【市民会館】&#10;有形固定資産減価償却率該当値テキスト"/>
        <xdr:cNvSpPr txBox="1"/>
      </xdr:nvSpPr>
      <xdr:spPr>
        <a:xfrm>
          <a:off x="4673600" y="1773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390" name="楕円 389"/>
        <xdr:cNvSpPr/>
      </xdr:nvSpPr>
      <xdr:spPr>
        <a:xfrm>
          <a:off x="3746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107224</xdr:rowOff>
    </xdr:from>
    <xdr:to>
      <xdr:col>24</xdr:col>
      <xdr:colOff>63500</xdr:colOff>
      <xdr:row>105</xdr:row>
      <xdr:rowOff>5987</xdr:rowOff>
    </xdr:to>
    <xdr:cxnSp macro="">
      <xdr:nvCxnSpPr>
        <xdr:cNvPr id="391" name="直線コネクタ 390"/>
        <xdr:cNvCxnSpPr/>
      </xdr:nvCxnSpPr>
      <xdr:spPr>
        <a:xfrm flipV="1">
          <a:off x="3797300" y="1793802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95613</xdr:rowOff>
    </xdr:from>
    <xdr:to>
      <xdr:col>15</xdr:col>
      <xdr:colOff>101600</xdr:colOff>
      <xdr:row>105</xdr:row>
      <xdr:rowOff>25763</xdr:rowOff>
    </xdr:to>
    <xdr:sp macro="" textlink="">
      <xdr:nvSpPr>
        <xdr:cNvPr id="392" name="楕円 391"/>
        <xdr:cNvSpPr/>
      </xdr:nvSpPr>
      <xdr:spPr>
        <a:xfrm>
          <a:off x="2857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146413</xdr:rowOff>
    </xdr:from>
    <xdr:to>
      <xdr:col>19</xdr:col>
      <xdr:colOff>177800</xdr:colOff>
      <xdr:row>105</xdr:row>
      <xdr:rowOff>5987</xdr:rowOff>
    </xdr:to>
    <xdr:cxnSp macro="">
      <xdr:nvCxnSpPr>
        <xdr:cNvPr id="393" name="直線コネクタ 392"/>
        <xdr:cNvCxnSpPr/>
      </xdr:nvCxnSpPr>
      <xdr:spPr>
        <a:xfrm>
          <a:off x="2908300" y="1797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151130</xdr:rowOff>
    </xdr:from>
    <xdr:to>
      <xdr:col>6</xdr:col>
      <xdr:colOff>38100</xdr:colOff>
      <xdr:row>105</xdr:row>
      <xdr:rowOff>81280</xdr:rowOff>
    </xdr:to>
    <xdr:sp macro="" textlink="">
      <xdr:nvSpPr>
        <xdr:cNvPr id="394" name="楕円 393"/>
        <xdr:cNvSpPr/>
      </xdr:nvSpPr>
      <xdr:spPr>
        <a:xfrm>
          <a:off x="107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85470</xdr:rowOff>
    </xdr:from>
    <xdr:ext cx="405111" cy="259045"/>
    <xdr:sp macro="" textlink="">
      <xdr:nvSpPr>
        <xdr:cNvPr id="395"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396"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397"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398"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73314</xdr:rowOff>
    </xdr:from>
    <xdr:ext cx="405111" cy="259045"/>
    <xdr:sp macro="" textlink="">
      <xdr:nvSpPr>
        <xdr:cNvPr id="399" name="n_1mainValue【市民会館】&#10;有形固定資産減価償却率"/>
        <xdr:cNvSpPr txBox="1"/>
      </xdr:nvSpPr>
      <xdr:spPr>
        <a:xfrm>
          <a:off x="35820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00" name="n_2mainValue【市民会館】&#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72407</xdr:rowOff>
    </xdr:from>
    <xdr:ext cx="405111" cy="259045"/>
    <xdr:sp macro="" textlink="">
      <xdr:nvSpPr>
        <xdr:cNvPr id="401" name="n_4mainValue【市民会館】&#10;有形固定資産減価償却率"/>
        <xdr:cNvSpPr txBox="1"/>
      </xdr:nvSpPr>
      <xdr:spPr>
        <a:xfrm>
          <a:off x="927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2" name="直線コネクタ 41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3" name="テキスト ボックス 41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4" name="直線コネクタ 41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5" name="テキスト ボックス 41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6" name="直線コネクタ 41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7" name="テキスト ボックス 41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8" name="直線コネクタ 41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9" name="テキスト ボックス 41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0" name="直線コネクタ 41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1" name="テキスト ボックス 42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2" name="直線コネクタ 42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3" name="テキスト ボックス 42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27" name="直線コネクタ 426"/>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8"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9" name="直線コネクタ 428"/>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30"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31" name="直線コネクタ 430"/>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32"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33" name="フローチャート: 判断 432"/>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34" name="フローチャート: 判断 433"/>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35" name="フローチャート: 判断 434"/>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36" name="フローチャート: 判断 435"/>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37" name="フローチャート: 判断 436"/>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144599</xdr:rowOff>
    </xdr:from>
    <xdr:to>
      <xdr:col>55</xdr:col>
      <xdr:colOff>50800</xdr:colOff>
      <xdr:row>104</xdr:row>
      <xdr:rowOff>74749</xdr:rowOff>
    </xdr:to>
    <xdr:sp macro="" textlink="">
      <xdr:nvSpPr>
        <xdr:cNvPr id="443" name="楕円 442"/>
        <xdr:cNvSpPr/>
      </xdr:nvSpPr>
      <xdr:spPr>
        <a:xfrm>
          <a:off x="10426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167476</xdr:rowOff>
    </xdr:from>
    <xdr:ext cx="469744" cy="259045"/>
    <xdr:sp macro="" textlink="">
      <xdr:nvSpPr>
        <xdr:cNvPr id="444" name="【市民会館】&#10;一人当たり面積該当値テキスト"/>
        <xdr:cNvSpPr txBox="1"/>
      </xdr:nvSpPr>
      <xdr:spPr>
        <a:xfrm>
          <a:off x="10515600" y="176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147864</xdr:rowOff>
    </xdr:from>
    <xdr:to>
      <xdr:col>50</xdr:col>
      <xdr:colOff>165100</xdr:colOff>
      <xdr:row>104</xdr:row>
      <xdr:rowOff>78014</xdr:rowOff>
    </xdr:to>
    <xdr:sp macro="" textlink="">
      <xdr:nvSpPr>
        <xdr:cNvPr id="445" name="楕円 444"/>
        <xdr:cNvSpPr/>
      </xdr:nvSpPr>
      <xdr:spPr>
        <a:xfrm>
          <a:off x="958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23949</xdr:rowOff>
    </xdr:from>
    <xdr:to>
      <xdr:col>55</xdr:col>
      <xdr:colOff>0</xdr:colOff>
      <xdr:row>104</xdr:row>
      <xdr:rowOff>27214</xdr:rowOff>
    </xdr:to>
    <xdr:cxnSp macro="">
      <xdr:nvCxnSpPr>
        <xdr:cNvPr id="446" name="直線コネクタ 445"/>
        <xdr:cNvCxnSpPr/>
      </xdr:nvCxnSpPr>
      <xdr:spPr>
        <a:xfrm flipV="1">
          <a:off x="9639300" y="178547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151130</xdr:rowOff>
    </xdr:from>
    <xdr:to>
      <xdr:col>46</xdr:col>
      <xdr:colOff>38100</xdr:colOff>
      <xdr:row>104</xdr:row>
      <xdr:rowOff>81280</xdr:rowOff>
    </xdr:to>
    <xdr:sp macro="" textlink="">
      <xdr:nvSpPr>
        <xdr:cNvPr id="447" name="楕円 446"/>
        <xdr:cNvSpPr/>
      </xdr:nvSpPr>
      <xdr:spPr>
        <a:xfrm>
          <a:off x="869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27214</xdr:rowOff>
    </xdr:from>
    <xdr:to>
      <xdr:col>50</xdr:col>
      <xdr:colOff>114300</xdr:colOff>
      <xdr:row>104</xdr:row>
      <xdr:rowOff>30480</xdr:rowOff>
    </xdr:to>
    <xdr:cxnSp macro="">
      <xdr:nvCxnSpPr>
        <xdr:cNvPr id="448" name="直線コネクタ 447"/>
        <xdr:cNvCxnSpPr/>
      </xdr:nvCxnSpPr>
      <xdr:spPr>
        <a:xfrm flipV="1">
          <a:off x="8750300" y="178580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31931</xdr:rowOff>
    </xdr:from>
    <xdr:to>
      <xdr:col>36</xdr:col>
      <xdr:colOff>165100</xdr:colOff>
      <xdr:row>104</xdr:row>
      <xdr:rowOff>133531</xdr:rowOff>
    </xdr:to>
    <xdr:sp macro="" textlink="">
      <xdr:nvSpPr>
        <xdr:cNvPr id="449" name="楕円 448"/>
        <xdr:cNvSpPr/>
      </xdr:nvSpPr>
      <xdr:spPr>
        <a:xfrm>
          <a:off x="6921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8726</xdr:rowOff>
    </xdr:from>
    <xdr:ext cx="469744" cy="259045"/>
    <xdr:sp macro="" textlink="">
      <xdr:nvSpPr>
        <xdr:cNvPr id="450"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51"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52"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53" name="n_4aveValue【市民会館】&#10;一人当たり面積"/>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94541</xdr:rowOff>
    </xdr:from>
    <xdr:ext cx="469744" cy="259045"/>
    <xdr:sp macro="" textlink="">
      <xdr:nvSpPr>
        <xdr:cNvPr id="454" name="n_1mainValue【市民会館】&#10;一人当たり面積"/>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97807</xdr:rowOff>
    </xdr:from>
    <xdr:ext cx="469744" cy="259045"/>
    <xdr:sp macro="" textlink="">
      <xdr:nvSpPr>
        <xdr:cNvPr id="455" name="n_2mainValue【市民会館】&#10;一人当たり面積"/>
        <xdr:cNvSpPr txBox="1"/>
      </xdr:nvSpPr>
      <xdr:spPr>
        <a:xfrm>
          <a:off x="8515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150058</xdr:rowOff>
    </xdr:from>
    <xdr:ext cx="469744" cy="259045"/>
    <xdr:sp macro="" textlink="">
      <xdr:nvSpPr>
        <xdr:cNvPr id="456" name="n_4mainValue【市民会館】&#10;一人当たり面積"/>
        <xdr:cNvSpPr txBox="1"/>
      </xdr:nvSpPr>
      <xdr:spPr>
        <a:xfrm>
          <a:off x="6737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7" name="テキスト ボックス 46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8" name="直線コネクタ 4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9" name="テキスト ボックス 46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0" name="直線コネクタ 4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1" name="テキスト ボックス 4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2" name="直線コネクタ 4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3" name="テキスト ボックス 4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4" name="直線コネクタ 4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5" name="テキスト ボックス 4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6" name="直線コネクタ 4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7" name="テキスト ボックス 47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9" name="テキスト ボックス 47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81" name="直線コネクタ 480"/>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82"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83" name="直線コネクタ 482"/>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84"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85" name="直線コネクタ 48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486"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87" name="フローチャート: 判断 486"/>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88" name="フローチャート: 判断 487"/>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89" name="フローチャート: 判断 488"/>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90" name="フローチャート: 判断 489"/>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1" name="フローチャート: 判断 490"/>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40640</xdr:rowOff>
    </xdr:from>
    <xdr:to>
      <xdr:col>85</xdr:col>
      <xdr:colOff>177800</xdr:colOff>
      <xdr:row>40</xdr:row>
      <xdr:rowOff>142240</xdr:rowOff>
    </xdr:to>
    <xdr:sp macro="" textlink="">
      <xdr:nvSpPr>
        <xdr:cNvPr id="497" name="楕円 496"/>
        <xdr:cNvSpPr/>
      </xdr:nvSpPr>
      <xdr:spPr>
        <a:xfrm>
          <a:off x="16268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19067</xdr:rowOff>
    </xdr:from>
    <xdr:ext cx="405111" cy="259045"/>
    <xdr:sp macro="" textlink="">
      <xdr:nvSpPr>
        <xdr:cNvPr id="498" name="【一般廃棄物処理施設】&#10;有形固定資産減価償却率該当値テキスト"/>
        <xdr:cNvSpPr txBox="1"/>
      </xdr:nvSpPr>
      <xdr:spPr>
        <a:xfrm>
          <a:off x="163576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499" name="楕円 498"/>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91440</xdr:rowOff>
    </xdr:from>
    <xdr:to>
      <xdr:col>85</xdr:col>
      <xdr:colOff>127000</xdr:colOff>
      <xdr:row>40</xdr:row>
      <xdr:rowOff>93345</xdr:rowOff>
    </xdr:to>
    <xdr:cxnSp macro="">
      <xdr:nvCxnSpPr>
        <xdr:cNvPr id="500" name="直線コネクタ 499"/>
        <xdr:cNvCxnSpPr/>
      </xdr:nvCxnSpPr>
      <xdr:spPr>
        <a:xfrm flipV="1">
          <a:off x="15481300" y="69494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501" name="楕円 500"/>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112395</xdr:rowOff>
    </xdr:to>
    <xdr:cxnSp macro="">
      <xdr:nvCxnSpPr>
        <xdr:cNvPr id="502" name="直線コネクタ 501"/>
        <xdr:cNvCxnSpPr/>
      </xdr:nvCxnSpPr>
      <xdr:spPr>
        <a:xfrm flipV="1">
          <a:off x="14592300" y="69513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03"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04"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05"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06"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135272</xdr:rowOff>
    </xdr:from>
    <xdr:ext cx="405111" cy="259045"/>
    <xdr:sp macro="" textlink="">
      <xdr:nvSpPr>
        <xdr:cNvPr id="507" name="n_1mainValue【一般廃棄物処理施設】&#10;有形固定資産減価償却率"/>
        <xdr:cNvSpPr txBox="1"/>
      </xdr:nvSpPr>
      <xdr:spPr>
        <a:xfrm>
          <a:off x="15266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508" name="n_2mainValue【一般廃棄物処理施設】&#10;有形固定資産減価償却率"/>
        <xdr:cNvSpPr txBox="1"/>
      </xdr:nvSpPr>
      <xdr:spPr>
        <a:xfrm>
          <a:off x="14389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9" name="直線コネクタ 51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0" name="テキスト ボックス 51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2" name="テキスト ボックス 5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3" name="直線コネクタ 52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4" name="テキスト ボックス 52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6" name="テキスト ボックス 5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28" name="直線コネクタ 527"/>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29"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30" name="直線コネクタ 529"/>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31"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32" name="直線コネクタ 531"/>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33"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34" name="フローチャート: 判断 533"/>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35" name="フローチャート: 判断 534"/>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36" name="フローチャート: 判断 535"/>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37" name="フローチャート: 判断 536"/>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38" name="フローチャート: 判断 537"/>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126401</xdr:rowOff>
    </xdr:from>
    <xdr:to>
      <xdr:col>116</xdr:col>
      <xdr:colOff>114300</xdr:colOff>
      <xdr:row>38</xdr:row>
      <xdr:rowOff>56552</xdr:rowOff>
    </xdr:to>
    <xdr:sp macro="" textlink="">
      <xdr:nvSpPr>
        <xdr:cNvPr id="544" name="楕円 543"/>
        <xdr:cNvSpPr/>
      </xdr:nvSpPr>
      <xdr:spPr>
        <a:xfrm>
          <a:off x="22110700" y="6470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149278</xdr:rowOff>
    </xdr:from>
    <xdr:ext cx="534377" cy="259045"/>
    <xdr:sp macro="" textlink="">
      <xdr:nvSpPr>
        <xdr:cNvPr id="545" name="【一般廃棄物処理施設】&#10;一人当たり有形固定資産（償却資産）額該当値テキスト"/>
        <xdr:cNvSpPr txBox="1"/>
      </xdr:nvSpPr>
      <xdr:spPr>
        <a:xfrm>
          <a:off x="22199600" y="63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140226</xdr:rowOff>
    </xdr:from>
    <xdr:to>
      <xdr:col>112</xdr:col>
      <xdr:colOff>38100</xdr:colOff>
      <xdr:row>38</xdr:row>
      <xdr:rowOff>70376</xdr:rowOff>
    </xdr:to>
    <xdr:sp macro="" textlink="">
      <xdr:nvSpPr>
        <xdr:cNvPr id="546" name="楕円 545"/>
        <xdr:cNvSpPr/>
      </xdr:nvSpPr>
      <xdr:spPr>
        <a:xfrm>
          <a:off x="21272500" y="64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5751</xdr:rowOff>
    </xdr:from>
    <xdr:to>
      <xdr:col>116</xdr:col>
      <xdr:colOff>63500</xdr:colOff>
      <xdr:row>38</xdr:row>
      <xdr:rowOff>19576</xdr:rowOff>
    </xdr:to>
    <xdr:cxnSp macro="">
      <xdr:nvCxnSpPr>
        <xdr:cNvPr id="547" name="直線コネクタ 546"/>
        <xdr:cNvCxnSpPr/>
      </xdr:nvCxnSpPr>
      <xdr:spPr>
        <a:xfrm flipV="1">
          <a:off x="21323300" y="6520851"/>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159960</xdr:rowOff>
    </xdr:from>
    <xdr:to>
      <xdr:col>107</xdr:col>
      <xdr:colOff>101600</xdr:colOff>
      <xdr:row>38</xdr:row>
      <xdr:rowOff>90110</xdr:rowOff>
    </xdr:to>
    <xdr:sp macro="" textlink="">
      <xdr:nvSpPr>
        <xdr:cNvPr id="548" name="楕円 547"/>
        <xdr:cNvSpPr/>
      </xdr:nvSpPr>
      <xdr:spPr>
        <a:xfrm>
          <a:off x="20383500" y="65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19576</xdr:rowOff>
    </xdr:from>
    <xdr:to>
      <xdr:col>111</xdr:col>
      <xdr:colOff>177800</xdr:colOff>
      <xdr:row>38</xdr:row>
      <xdr:rowOff>39310</xdr:rowOff>
    </xdr:to>
    <xdr:cxnSp macro="">
      <xdr:nvCxnSpPr>
        <xdr:cNvPr id="549" name="直線コネクタ 548"/>
        <xdr:cNvCxnSpPr/>
      </xdr:nvCxnSpPr>
      <xdr:spPr>
        <a:xfrm flipV="1">
          <a:off x="20434300" y="6534676"/>
          <a:ext cx="8890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50"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51"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52"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53"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86903</xdr:rowOff>
    </xdr:from>
    <xdr:ext cx="534377" cy="259045"/>
    <xdr:sp macro="" textlink="">
      <xdr:nvSpPr>
        <xdr:cNvPr id="554" name="n_1mainValue【一般廃棄物処理施設】&#10;一人当たり有形固定資産（償却資産）額"/>
        <xdr:cNvSpPr txBox="1"/>
      </xdr:nvSpPr>
      <xdr:spPr>
        <a:xfrm>
          <a:off x="21043411" y="62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106637</xdr:rowOff>
    </xdr:from>
    <xdr:ext cx="534377" cy="259045"/>
    <xdr:sp macro="" textlink="">
      <xdr:nvSpPr>
        <xdr:cNvPr id="555" name="n_2mainValue【一般廃棄物処理施設】&#10;一人当たり有形固定資産（償却資産）額"/>
        <xdr:cNvSpPr txBox="1"/>
      </xdr:nvSpPr>
      <xdr:spPr>
        <a:xfrm>
          <a:off x="20167111" y="62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7" name="直線コネクタ 5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8" name="テキスト ボックス 56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9" name="直線コネクタ 5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0" name="テキスト ボックス 5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1" name="直線コネクタ 5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2" name="テキスト ボックス 5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3" name="直線コネクタ 5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4" name="テキスト ボックス 5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5" name="直線コネクタ 5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6" name="テキスト ボックス 5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8" name="テキスト ボックス 57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80" name="直線コネクタ 579"/>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8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82" name="直線コネクタ 58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83"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84" name="直線コネクタ 583"/>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85"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86" name="フローチャート: 判断 585"/>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87" name="フローチャート: 判断 586"/>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88" name="フローチャート: 判断 587"/>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89" name="フローチャート: 判断 588"/>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90" name="フローチャート: 判断 589"/>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96" name="楕円 595"/>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97" name="【保健センター・保健所】&#10;有形固定資産減価償却率該当値テキスト"/>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36830</xdr:rowOff>
    </xdr:from>
    <xdr:to>
      <xdr:col>81</xdr:col>
      <xdr:colOff>101600</xdr:colOff>
      <xdr:row>60</xdr:row>
      <xdr:rowOff>138430</xdr:rowOff>
    </xdr:to>
    <xdr:sp macro="" textlink="">
      <xdr:nvSpPr>
        <xdr:cNvPr id="598" name="楕円 597"/>
        <xdr:cNvSpPr/>
      </xdr:nvSpPr>
      <xdr:spPr>
        <a:xfrm>
          <a:off x="15430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87630</xdr:rowOff>
    </xdr:to>
    <xdr:cxnSp macro="">
      <xdr:nvCxnSpPr>
        <xdr:cNvPr id="599" name="直線コネクタ 598"/>
        <xdr:cNvCxnSpPr/>
      </xdr:nvCxnSpPr>
      <xdr:spPr>
        <a:xfrm flipV="1">
          <a:off x="15481300" y="103403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600" name="楕円 599"/>
        <xdr:cNvSpPr/>
      </xdr:nvSpPr>
      <xdr:spPr>
        <a:xfrm>
          <a:off x="14541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60</xdr:row>
      <xdr:rowOff>87630</xdr:rowOff>
    </xdr:to>
    <xdr:cxnSp macro="">
      <xdr:nvCxnSpPr>
        <xdr:cNvPr id="601" name="直線コネクタ 600"/>
        <xdr:cNvCxnSpPr/>
      </xdr:nvCxnSpPr>
      <xdr:spPr>
        <a:xfrm>
          <a:off x="14592300" y="1033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602" name="楕円 601"/>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65422</xdr:rowOff>
    </xdr:from>
    <xdr:ext cx="405111" cy="259045"/>
    <xdr:sp macro="" textlink="">
      <xdr:nvSpPr>
        <xdr:cNvPr id="603"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04"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05"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06"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129557</xdr:rowOff>
    </xdr:from>
    <xdr:ext cx="405111" cy="259045"/>
    <xdr:sp macro="" textlink="">
      <xdr:nvSpPr>
        <xdr:cNvPr id="607" name="n_1mainValue【保健センター・保健所】&#10;有形固定資産減価償却率"/>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608" name="n_2mainValue【保健センター・保健所】&#10;有形固定資産減価償却率"/>
        <xdr:cNvSpPr txBox="1"/>
      </xdr:nvSpPr>
      <xdr:spPr>
        <a:xfrm>
          <a:off x="14389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609" name="n_4mainValue【保健センター・保健所】&#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31" name="直線コネクタ 630"/>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3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33" name="直線コネクタ 63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3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35" name="直線コネクタ 63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6"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7" name="フローチャート: 判断 636"/>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38" name="フローチャート: 判断 637"/>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39" name="フローチャート: 判断 638"/>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40" name="フローチャート: 判断 639"/>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41" name="フローチャート: 判断 640"/>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47" name="楕円 646"/>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48"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49" name="楕円 648"/>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50" name="直線コネクタ 649"/>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51" name="楕円 650"/>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52" name="直線コネクタ 651"/>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653" name="楕円 652"/>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78757</xdr:rowOff>
    </xdr:from>
    <xdr:ext cx="469744" cy="259045"/>
    <xdr:sp macro="" textlink="">
      <xdr:nvSpPr>
        <xdr:cNvPr id="654"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55"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56"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57"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5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59"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80789</xdr:rowOff>
    </xdr:from>
    <xdr:ext cx="469744" cy="259045"/>
    <xdr:sp macro="" textlink="">
      <xdr:nvSpPr>
        <xdr:cNvPr id="660" name="n_4mainValue【保健センター・保健所】&#10;一人当たり面積"/>
        <xdr:cNvSpPr txBox="1"/>
      </xdr:nvSpPr>
      <xdr:spPr>
        <a:xfrm>
          <a:off x="18421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1" name="テキスト ボックス 67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2" name="直線コネクタ 6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3" name="テキスト ボックス 67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4" name="直線コネクタ 6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5" name="テキスト ボックス 6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6" name="直線コネクタ 6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7" name="テキスト ボックス 6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8" name="直線コネクタ 6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9" name="テキスト ボックス 6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0" name="直線コネクタ 6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1" name="テキスト ボックス 6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2" name="直線コネクタ 6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3" name="テキスト ボックス 68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86" name="直線コネクタ 685"/>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8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8" name="直線コネクタ 68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89"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90" name="直線コネクタ 689"/>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91"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92" name="フローチャート: 判断 69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93" name="フローチャート: 判断 692"/>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94" name="フローチャート: 判断 693"/>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95" name="フローチャート: 判断 694"/>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96" name="フローチャート: 判断 695"/>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47716</xdr:rowOff>
    </xdr:from>
    <xdr:to>
      <xdr:col>85</xdr:col>
      <xdr:colOff>177800</xdr:colOff>
      <xdr:row>82</xdr:row>
      <xdr:rowOff>149316</xdr:rowOff>
    </xdr:to>
    <xdr:sp macro="" textlink="">
      <xdr:nvSpPr>
        <xdr:cNvPr id="702" name="楕円 701"/>
        <xdr:cNvSpPr/>
      </xdr:nvSpPr>
      <xdr:spPr>
        <a:xfrm>
          <a:off x="16268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70593</xdr:rowOff>
    </xdr:from>
    <xdr:ext cx="405111" cy="259045"/>
    <xdr:sp macro="" textlink="">
      <xdr:nvSpPr>
        <xdr:cNvPr id="703" name="【消防施設】&#10;有形固定資産減価償却率該当値テキスト"/>
        <xdr:cNvSpPr txBox="1"/>
      </xdr:nvSpPr>
      <xdr:spPr>
        <a:xfrm>
          <a:off x="16357600" y="139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04" name="楕円 703"/>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98516</xdr:rowOff>
    </xdr:to>
    <xdr:cxnSp macro="">
      <xdr:nvCxnSpPr>
        <xdr:cNvPr id="705" name="直線コネクタ 704"/>
        <xdr:cNvCxnSpPr/>
      </xdr:nvCxnSpPr>
      <xdr:spPr>
        <a:xfrm>
          <a:off x="15481300" y="1413128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06" name="楕円 705"/>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72389</xdr:rowOff>
    </xdr:to>
    <xdr:cxnSp macro="">
      <xdr:nvCxnSpPr>
        <xdr:cNvPr id="707" name="直線コネクタ 706"/>
        <xdr:cNvCxnSpPr/>
      </xdr:nvCxnSpPr>
      <xdr:spPr>
        <a:xfrm>
          <a:off x="14592300" y="141051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72208</xdr:rowOff>
    </xdr:from>
    <xdr:to>
      <xdr:col>67</xdr:col>
      <xdr:colOff>101600</xdr:colOff>
      <xdr:row>82</xdr:row>
      <xdr:rowOff>2358</xdr:rowOff>
    </xdr:to>
    <xdr:sp macro="" textlink="">
      <xdr:nvSpPr>
        <xdr:cNvPr id="708" name="楕円 707"/>
        <xdr:cNvSpPr/>
      </xdr:nvSpPr>
      <xdr:spPr>
        <a:xfrm>
          <a:off x="12763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6548</xdr:rowOff>
    </xdr:from>
    <xdr:ext cx="405111" cy="259045"/>
    <xdr:sp macro="" textlink="">
      <xdr:nvSpPr>
        <xdr:cNvPr id="709"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10"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11"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12"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713" name="n_1mainValue【消防施設】&#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714" name="n_2mainValue【消防施設】&#10;有形固定資産減価償却率"/>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18885</xdr:rowOff>
    </xdr:from>
    <xdr:ext cx="405111" cy="259045"/>
    <xdr:sp macro="" textlink="">
      <xdr:nvSpPr>
        <xdr:cNvPr id="715" name="n_4mainValue【消防施設】&#10;有形固定資産減価償却率"/>
        <xdr:cNvSpPr txBox="1"/>
      </xdr:nvSpPr>
      <xdr:spPr>
        <a:xfrm>
          <a:off x="12611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6" name="直線コネクタ 7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7" name="テキスト ボックス 7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8" name="直線コネクタ 7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9" name="テキスト ボックス 7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0" name="直線コネクタ 7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1" name="テキスト ボックス 7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2" name="直線コネクタ 7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3" name="テキスト ボックス 7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37" name="直線コネクタ 736"/>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9" name="直線コネクタ 73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4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41" name="直線コネクタ 74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42"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43" name="フローチャート: 判断 742"/>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44" name="フローチャート: 判断 743"/>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45" name="フローチャート: 判断 744"/>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46" name="フローチャート: 判断 745"/>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47" name="フローチャート: 判断 746"/>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53" name="楕円 752"/>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54" name="【消防施設】&#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55" name="楕円 754"/>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145542</xdr:rowOff>
    </xdr:to>
    <xdr:cxnSp macro="">
      <xdr:nvCxnSpPr>
        <xdr:cNvPr id="756" name="直線コネクタ 755"/>
        <xdr:cNvCxnSpPr/>
      </xdr:nvCxnSpPr>
      <xdr:spPr>
        <a:xfrm flipV="1">
          <a:off x="21323300" y="1437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57" name="楕円 756"/>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145542</xdr:rowOff>
    </xdr:to>
    <xdr:cxnSp macro="">
      <xdr:nvCxnSpPr>
        <xdr:cNvPr id="758" name="直線コネクタ 757"/>
        <xdr:cNvCxnSpPr/>
      </xdr:nvCxnSpPr>
      <xdr:spPr>
        <a:xfrm>
          <a:off x="20434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59" name="楕円 758"/>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144035</xdr:rowOff>
    </xdr:from>
    <xdr:ext cx="469744" cy="259045"/>
    <xdr:sp macro="" textlink="">
      <xdr:nvSpPr>
        <xdr:cNvPr id="760"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61"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62"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63"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764"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65" name="n_2mainValue【消防施設】&#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66" name="n_4mainValue【消防施設】&#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7" name="テキスト ボックス 77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9" name="テキスト ボックス 77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9" name="テキスト ボックス 78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92" name="直線コネクタ 79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9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94" name="直線コネクタ 79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9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6" name="直線コネクタ 79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9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98" name="フローチャート: 判断 79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99" name="フローチャート: 判断 79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00" name="フローチャート: 判断 79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01" name="フローチャート: 判断 80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02" name="フローチャート: 判断 80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808" name="楕円 807"/>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809" name="【庁舎】&#10;有形固定資産減価償却率該当値テキスト"/>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810" name="楕円 809"/>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53339</xdr:rowOff>
    </xdr:to>
    <xdr:cxnSp macro="">
      <xdr:nvCxnSpPr>
        <xdr:cNvPr id="811" name="直線コネクタ 810"/>
        <xdr:cNvCxnSpPr/>
      </xdr:nvCxnSpPr>
      <xdr:spPr>
        <a:xfrm flipV="1">
          <a:off x="15481300" y="181943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812" name="楕円 811"/>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53339</xdr:rowOff>
    </xdr:to>
    <xdr:cxnSp macro="">
      <xdr:nvCxnSpPr>
        <xdr:cNvPr id="813" name="直線コネクタ 812"/>
        <xdr:cNvCxnSpPr/>
      </xdr:nvCxnSpPr>
      <xdr:spPr>
        <a:xfrm>
          <a:off x="14592300" y="1820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146231</xdr:rowOff>
    </xdr:from>
    <xdr:to>
      <xdr:col>67</xdr:col>
      <xdr:colOff>101600</xdr:colOff>
      <xdr:row>104</xdr:row>
      <xdr:rowOff>76381</xdr:rowOff>
    </xdr:to>
    <xdr:sp macro="" textlink="">
      <xdr:nvSpPr>
        <xdr:cNvPr id="814" name="楕円 813"/>
        <xdr:cNvSpPr/>
      </xdr:nvSpPr>
      <xdr:spPr>
        <a:xfrm>
          <a:off x="12763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37391</xdr:rowOff>
    </xdr:from>
    <xdr:ext cx="405111" cy="259045"/>
    <xdr:sp macro="" textlink="">
      <xdr:nvSpPr>
        <xdr:cNvPr id="81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16"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17"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18"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819" name="n_1mainValue【庁舎】&#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820" name="n_2mainValue【庁舎】&#10;有形固定資産減価償却率"/>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92908</xdr:rowOff>
    </xdr:from>
    <xdr:ext cx="405111" cy="259045"/>
    <xdr:sp macro="" textlink="">
      <xdr:nvSpPr>
        <xdr:cNvPr id="821" name="n_4mainValue【庁舎】&#10;有形固定資産減価償却率"/>
        <xdr:cNvSpPr txBox="1"/>
      </xdr:nvSpPr>
      <xdr:spPr>
        <a:xfrm>
          <a:off x="12611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32" name="直線コネクタ 831"/>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3" name="テキスト ボックス 832"/>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4" name="直線コネクタ 83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5" name="テキスト ボックス 83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6" name="直線コネクタ 835"/>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7" name="テキスト ボックス 836"/>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8" name="直線コネクタ 8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9" name="テキスト ボックス 8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0" name="直線コネクタ 839"/>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1" name="テキスト ボックス 840"/>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2" name="直線コネクタ 84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3" name="テキスト ボックス 84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4" name="直線コネクタ 843"/>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5" name="テキスト ボックス 844"/>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49" name="直線コネクタ 848"/>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50"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51" name="直線コネクタ 850"/>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52"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53" name="直線コネクタ 852"/>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54"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55" name="フローチャート: 判断 854"/>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56" name="フローチャート: 判断 855"/>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57" name="フローチャート: 判断 856"/>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58" name="フローチャート: 判断 857"/>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59" name="フローチャート: 判断 858"/>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85407</xdr:rowOff>
    </xdr:from>
    <xdr:to>
      <xdr:col>116</xdr:col>
      <xdr:colOff>114300</xdr:colOff>
      <xdr:row>106</xdr:row>
      <xdr:rowOff>15557</xdr:rowOff>
    </xdr:to>
    <xdr:sp macro="" textlink="">
      <xdr:nvSpPr>
        <xdr:cNvPr id="865" name="楕円 864"/>
        <xdr:cNvSpPr/>
      </xdr:nvSpPr>
      <xdr:spPr>
        <a:xfrm>
          <a:off x="22110700" y="180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108284</xdr:rowOff>
    </xdr:from>
    <xdr:ext cx="469744" cy="259045"/>
    <xdr:sp macro="" textlink="">
      <xdr:nvSpPr>
        <xdr:cNvPr id="866" name="【庁舎】&#10;一人当たり面積該当値テキスト"/>
        <xdr:cNvSpPr txBox="1"/>
      </xdr:nvSpPr>
      <xdr:spPr>
        <a:xfrm>
          <a:off x="22199600" y="1793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88264</xdr:rowOff>
    </xdr:from>
    <xdr:to>
      <xdr:col>112</xdr:col>
      <xdr:colOff>38100</xdr:colOff>
      <xdr:row>106</xdr:row>
      <xdr:rowOff>18414</xdr:rowOff>
    </xdr:to>
    <xdr:sp macro="" textlink="">
      <xdr:nvSpPr>
        <xdr:cNvPr id="867" name="楕円 866"/>
        <xdr:cNvSpPr/>
      </xdr:nvSpPr>
      <xdr:spPr>
        <a:xfrm>
          <a:off x="2127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136207</xdr:rowOff>
    </xdr:from>
    <xdr:to>
      <xdr:col>116</xdr:col>
      <xdr:colOff>63500</xdr:colOff>
      <xdr:row>105</xdr:row>
      <xdr:rowOff>139064</xdr:rowOff>
    </xdr:to>
    <xdr:cxnSp macro="">
      <xdr:nvCxnSpPr>
        <xdr:cNvPr id="868" name="直線コネクタ 867"/>
        <xdr:cNvCxnSpPr/>
      </xdr:nvCxnSpPr>
      <xdr:spPr>
        <a:xfrm flipV="1">
          <a:off x="21323300" y="1813845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91123</xdr:rowOff>
    </xdr:from>
    <xdr:to>
      <xdr:col>107</xdr:col>
      <xdr:colOff>101600</xdr:colOff>
      <xdr:row>106</xdr:row>
      <xdr:rowOff>21273</xdr:rowOff>
    </xdr:to>
    <xdr:sp macro="" textlink="">
      <xdr:nvSpPr>
        <xdr:cNvPr id="869" name="楕円 868"/>
        <xdr:cNvSpPr/>
      </xdr:nvSpPr>
      <xdr:spPr>
        <a:xfrm>
          <a:off x="20383500" y="180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139064</xdr:rowOff>
    </xdr:from>
    <xdr:to>
      <xdr:col>111</xdr:col>
      <xdr:colOff>177800</xdr:colOff>
      <xdr:row>105</xdr:row>
      <xdr:rowOff>141923</xdr:rowOff>
    </xdr:to>
    <xdr:cxnSp macro="">
      <xdr:nvCxnSpPr>
        <xdr:cNvPr id="870" name="直線コネクタ 869"/>
        <xdr:cNvCxnSpPr/>
      </xdr:nvCxnSpPr>
      <xdr:spPr>
        <a:xfrm flipV="1">
          <a:off x="20434300" y="1814131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871" name="楕円 870"/>
        <xdr:cNvSpPr/>
      </xdr:nvSpPr>
      <xdr:spPr>
        <a:xfrm>
          <a:off x="18605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129557</xdr:rowOff>
    </xdr:from>
    <xdr:ext cx="469744" cy="259045"/>
    <xdr:sp macro="" textlink="">
      <xdr:nvSpPr>
        <xdr:cNvPr id="872"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73"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74"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75"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34941</xdr:rowOff>
    </xdr:from>
    <xdr:ext cx="469744" cy="259045"/>
    <xdr:sp macro="" textlink="">
      <xdr:nvSpPr>
        <xdr:cNvPr id="876" name="n_1mainValue【庁舎】&#10;一人当たり面積"/>
        <xdr:cNvSpPr txBox="1"/>
      </xdr:nvSpPr>
      <xdr:spPr>
        <a:xfrm>
          <a:off x="210757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37800</xdr:rowOff>
    </xdr:from>
    <xdr:ext cx="469744" cy="259045"/>
    <xdr:sp macro="" textlink="">
      <xdr:nvSpPr>
        <xdr:cNvPr id="877" name="n_2mainValue【庁舎】&#10;一人当たり面積"/>
        <xdr:cNvSpPr txBox="1"/>
      </xdr:nvSpPr>
      <xdr:spPr>
        <a:xfrm>
          <a:off x="20199427" y="178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97807</xdr:rowOff>
    </xdr:from>
    <xdr:ext cx="469744" cy="259045"/>
    <xdr:sp macro="" textlink="">
      <xdr:nvSpPr>
        <xdr:cNvPr id="878" name="n_4mainValue【庁舎】&#10;一人当たり面積"/>
        <xdr:cNvSpPr txBox="1"/>
      </xdr:nvSpPr>
      <xdr:spPr>
        <a:xfrm>
          <a:off x="18421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類似団体と比較して特に有形固定資産減価償却率が高くなっている施設は、一般廃棄物処理施設、図書館である。</a:t>
          </a:r>
        </a:p>
        <a:p>
          <a:r>
            <a:rPr kumimoji="1" lang="ja-JP" altLang="en-US" sz="1300">
              <a:latin typeface="ＭＳ Ｐゴシック" panose="020B0600070205080204" pitchFamily="50" charset="-128"/>
              <a:ea typeface="ＭＳ Ｐゴシック" panose="020B0600070205080204" pitchFamily="50" charset="-128"/>
            </a:rPr>
            <a:t>　一般廃棄物処理施設及び図書館については、清掃作業所は都市整備部詰所との複合化を、図書館は体育館との複合化を藤井寺市再編基本計画に基づいてそれぞれ検討しているところである。複合化した後も残る施設については、今後耐震化や大規模改修等を行い、長寿命化に向けた対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また、市民会館、保健センター・保健所、庁舎については、有形固定資産減価償却率が減少している。これは、令和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年度に藤井寺市役所、生涯学習センター、市民総合会館（本館）、市民総合会館（別館）、保健センターの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施設について、省エネ設備更新事業（</a:t>
          </a:r>
          <a:r>
            <a:rPr kumimoji="1" lang="en-US" altLang="ja-JP" sz="1300">
              <a:latin typeface="ＭＳ Ｐゴシック" panose="020B0600070205080204" pitchFamily="50" charset="-128"/>
              <a:ea typeface="ＭＳ Ｐゴシック" panose="020B0600070205080204" pitchFamily="50" charset="-128"/>
            </a:rPr>
            <a:t>ESCO</a:t>
          </a:r>
          <a:r>
            <a:rPr kumimoji="1" lang="ja-JP" altLang="en-US" sz="1300">
              <a:latin typeface="ＭＳ Ｐゴシック" panose="020B0600070205080204" pitchFamily="50" charset="-128"/>
              <a:ea typeface="ＭＳ Ｐゴシック" panose="020B0600070205080204" pitchFamily="50" charset="-128"/>
            </a:rPr>
            <a:t>事業）を実施したためである。</a:t>
          </a:r>
        </a:p>
        <a:p>
          <a:r>
            <a:rPr kumimoji="1" lang="ja-JP" altLang="en-US" sz="1300">
              <a:latin typeface="ＭＳ Ｐゴシック" panose="020B0600070205080204" pitchFamily="50" charset="-128"/>
              <a:ea typeface="ＭＳ Ｐゴシック" panose="020B0600070205080204" pitchFamily="50" charset="-128"/>
            </a:rPr>
            <a:t>　今後も、藤井寺市保全計画に基づいて、適切に維持保全を行っていく。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年度は地方消費税交付金の増額</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等により基準財政収入額は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となったが、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社会福祉費が増額となるなど基準財政需要額においても増額となったため、</a:t>
          </a:r>
          <a:r>
            <a:rPr kumimoji="1" lang="ja-JP" altLang="en-US" sz="1200">
              <a:solidFill>
                <a:srgbClr val="000000"/>
              </a:solidFill>
              <a:latin typeface="ＭＳ Ｐゴシック" panose="020B0600070205080204" pitchFamily="50" charset="-128"/>
              <a:ea typeface="ＭＳ Ｐゴシック" panose="020B0600070205080204" pitchFamily="50" charset="-128"/>
            </a:rPr>
            <a:t>前年度と同数の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0.62</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依然として類似団体内平均値を下回っており、本市歳入においては依存財源が約</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割を占める状況であることからも、今後依存財源の動向に左右されないような財政構造の確立に努める。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経常一般財源においては、市税や地方消費税交付金の増加により対前年度比で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388</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百万円増加したが、経常経費充当一般財源は扶助費や物件費、維持補修費の減により、経常収支比率が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98.4%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を下回ったが、依然として類似団体内平均値より高いため、今後も自主財源の確保及び経常的な経費の全体的な圧縮を進めていく必要がある。</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65</xdr:row>
      <xdr:rowOff>69004</xdr:rowOff>
    </xdr:to>
    <xdr:cxnSp macro="">
      <xdr:nvCxnSpPr>
        <xdr:cNvPr id="132" name="直線コネクタ 131"/>
        <xdr:cNvCxnSpPr/>
      </xdr:nvCxnSpPr>
      <xdr:spPr>
        <a:xfrm flipV="1">
          <a:off x="4114800" y="1106847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65</xdr:row>
      <xdr:rowOff>69004</xdr:rowOff>
    </xdr:to>
    <xdr:cxnSp macro="">
      <xdr:nvCxnSpPr>
        <xdr:cNvPr id="135" name="直線コネクタ 134"/>
        <xdr:cNvCxnSpPr/>
      </xdr:nvCxnSpPr>
      <xdr:spPr>
        <a:xfrm>
          <a:off x="3225800" y="1121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66</xdr:row>
      <xdr:rowOff>138854</xdr:rowOff>
    </xdr:to>
    <xdr:cxnSp macro="">
      <xdr:nvCxnSpPr>
        <xdr:cNvPr id="138" name="直線コネクタ 137"/>
        <xdr:cNvCxnSpPr/>
      </xdr:nvCxnSpPr>
      <xdr:spPr>
        <a:xfrm flipV="1">
          <a:off x="2336800" y="1121325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114723</xdr:rowOff>
    </xdr:from>
    <xdr:to>
      <xdr:col>11</xdr:col>
      <xdr:colOff>31750</xdr:colOff>
      <xdr:row>66</xdr:row>
      <xdr:rowOff>138854</xdr:rowOff>
    </xdr:to>
    <xdr:cxnSp macro="">
      <xdr:nvCxnSpPr>
        <xdr:cNvPr id="141" name="直線コネクタ 140"/>
        <xdr:cNvCxnSpPr/>
      </xdr:nvCxnSpPr>
      <xdr:spPr>
        <a:xfrm>
          <a:off x="1447800" y="1143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1" name="楕円 150"/>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2"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57" name="楕円 156"/>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58" name="テキスト ボックス 157"/>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63923</xdr:rowOff>
    </xdr:from>
    <xdr:to>
      <xdr:col>7</xdr:col>
      <xdr:colOff>31750</xdr:colOff>
      <xdr:row>66</xdr:row>
      <xdr:rowOff>165523</xdr:rowOff>
    </xdr:to>
    <xdr:sp macro="" textlink="">
      <xdr:nvSpPr>
        <xdr:cNvPr id="159" name="楕円 158"/>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150300</xdr:rowOff>
    </xdr:from>
    <xdr:ext cx="762000" cy="259045"/>
    <xdr:sp macro="" textlink="">
      <xdr:nvSpPr>
        <xdr:cNvPr id="160" name="テキスト ボックス 159"/>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[114,338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9,571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114,338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円となり、類似団体内平均値を下回っている。これは学校給食、消防、ごみ処理業務をそれぞれ一部事務組合で実施しているためである。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しかし、維持補修費については、施設の老朽化が進行しており、今後増加することが予想されるため、人件費、物件費も含めた歳出経費の精査に努めていく必要がある。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109376</xdr:rowOff>
    </xdr:from>
    <xdr:to>
      <xdr:col>23</xdr:col>
      <xdr:colOff>133350</xdr:colOff>
      <xdr:row>81</xdr:row>
      <xdr:rowOff>102890</xdr:rowOff>
    </xdr:to>
    <xdr:cxnSp macro="">
      <xdr:nvCxnSpPr>
        <xdr:cNvPr id="197" name="直線コネクタ 196"/>
        <xdr:cNvCxnSpPr/>
      </xdr:nvCxnSpPr>
      <xdr:spPr>
        <a:xfrm>
          <a:off x="4114800" y="13825376"/>
          <a:ext cx="838200" cy="16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41486</xdr:rowOff>
    </xdr:from>
    <xdr:to>
      <xdr:col>19</xdr:col>
      <xdr:colOff>133350</xdr:colOff>
      <xdr:row>80</xdr:row>
      <xdr:rowOff>109376</xdr:rowOff>
    </xdr:to>
    <xdr:cxnSp macro="">
      <xdr:nvCxnSpPr>
        <xdr:cNvPr id="200" name="直線コネクタ 199"/>
        <xdr:cNvCxnSpPr/>
      </xdr:nvCxnSpPr>
      <xdr:spPr>
        <a:xfrm>
          <a:off x="3225800" y="13757486"/>
          <a:ext cx="889000" cy="6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41486</xdr:rowOff>
    </xdr:from>
    <xdr:to>
      <xdr:col>15</xdr:col>
      <xdr:colOff>82550</xdr:colOff>
      <xdr:row>80</xdr:row>
      <xdr:rowOff>43588</xdr:rowOff>
    </xdr:to>
    <xdr:cxnSp macro="">
      <xdr:nvCxnSpPr>
        <xdr:cNvPr id="203" name="直線コネクタ 202"/>
        <xdr:cNvCxnSpPr/>
      </xdr:nvCxnSpPr>
      <xdr:spPr>
        <a:xfrm flipV="1">
          <a:off x="2336800" y="13757486"/>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29490</xdr:rowOff>
    </xdr:from>
    <xdr:to>
      <xdr:col>11</xdr:col>
      <xdr:colOff>31750</xdr:colOff>
      <xdr:row>80</xdr:row>
      <xdr:rowOff>43588</xdr:rowOff>
    </xdr:to>
    <xdr:cxnSp macro="">
      <xdr:nvCxnSpPr>
        <xdr:cNvPr id="206" name="直線コネクタ 205"/>
        <xdr:cNvCxnSpPr/>
      </xdr:nvCxnSpPr>
      <xdr:spPr>
        <a:xfrm>
          <a:off x="1447800" y="13745490"/>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52090</xdr:rowOff>
    </xdr:from>
    <xdr:to>
      <xdr:col>23</xdr:col>
      <xdr:colOff>184150</xdr:colOff>
      <xdr:row>81</xdr:row>
      <xdr:rowOff>153690</xdr:rowOff>
    </xdr:to>
    <xdr:sp macro="" textlink="">
      <xdr:nvSpPr>
        <xdr:cNvPr id="216" name="楕円 215"/>
        <xdr:cNvSpPr/>
      </xdr:nvSpPr>
      <xdr:spPr>
        <a:xfrm>
          <a:off x="4902200" y="139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68617</xdr:rowOff>
    </xdr:from>
    <xdr:ext cx="762000" cy="259045"/>
    <xdr:sp macro="" textlink="">
      <xdr:nvSpPr>
        <xdr:cNvPr id="217" name="人件費・物件費等の状況該当値テキスト"/>
        <xdr:cNvSpPr txBox="1"/>
      </xdr:nvSpPr>
      <xdr:spPr>
        <a:xfrm>
          <a:off x="5041900" y="1378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58576</xdr:rowOff>
    </xdr:from>
    <xdr:to>
      <xdr:col>19</xdr:col>
      <xdr:colOff>184150</xdr:colOff>
      <xdr:row>80</xdr:row>
      <xdr:rowOff>160176</xdr:rowOff>
    </xdr:to>
    <xdr:sp macro="" textlink="">
      <xdr:nvSpPr>
        <xdr:cNvPr id="218" name="楕円 217"/>
        <xdr:cNvSpPr/>
      </xdr:nvSpPr>
      <xdr:spPr>
        <a:xfrm>
          <a:off x="4064000" y="137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170353</xdr:rowOff>
    </xdr:from>
    <xdr:ext cx="736600" cy="259045"/>
    <xdr:sp macro="" textlink="">
      <xdr:nvSpPr>
        <xdr:cNvPr id="219" name="テキスト ボックス 218"/>
        <xdr:cNvSpPr txBox="1"/>
      </xdr:nvSpPr>
      <xdr:spPr>
        <a:xfrm>
          <a:off x="3733800" y="1354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162136</xdr:rowOff>
    </xdr:from>
    <xdr:to>
      <xdr:col>15</xdr:col>
      <xdr:colOff>133350</xdr:colOff>
      <xdr:row>80</xdr:row>
      <xdr:rowOff>92286</xdr:rowOff>
    </xdr:to>
    <xdr:sp macro="" textlink="">
      <xdr:nvSpPr>
        <xdr:cNvPr id="220" name="楕円 219"/>
        <xdr:cNvSpPr/>
      </xdr:nvSpPr>
      <xdr:spPr>
        <a:xfrm>
          <a:off x="3175000" y="137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102463</xdr:rowOff>
    </xdr:from>
    <xdr:ext cx="762000" cy="259045"/>
    <xdr:sp macro="" textlink="">
      <xdr:nvSpPr>
        <xdr:cNvPr id="221" name="テキスト ボックス 220"/>
        <xdr:cNvSpPr txBox="1"/>
      </xdr:nvSpPr>
      <xdr:spPr>
        <a:xfrm>
          <a:off x="2844800" y="1347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164238</xdr:rowOff>
    </xdr:from>
    <xdr:to>
      <xdr:col>11</xdr:col>
      <xdr:colOff>82550</xdr:colOff>
      <xdr:row>80</xdr:row>
      <xdr:rowOff>94388</xdr:rowOff>
    </xdr:to>
    <xdr:sp macro="" textlink="">
      <xdr:nvSpPr>
        <xdr:cNvPr id="222" name="楕円 221"/>
        <xdr:cNvSpPr/>
      </xdr:nvSpPr>
      <xdr:spPr>
        <a:xfrm>
          <a:off x="2286000" y="137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104565</xdr:rowOff>
    </xdr:from>
    <xdr:ext cx="762000" cy="259045"/>
    <xdr:sp macro="" textlink="">
      <xdr:nvSpPr>
        <xdr:cNvPr id="223" name="テキスト ボックス 222"/>
        <xdr:cNvSpPr txBox="1"/>
      </xdr:nvSpPr>
      <xdr:spPr>
        <a:xfrm>
          <a:off x="1955800" y="134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150140</xdr:rowOff>
    </xdr:from>
    <xdr:to>
      <xdr:col>7</xdr:col>
      <xdr:colOff>31750</xdr:colOff>
      <xdr:row>80</xdr:row>
      <xdr:rowOff>80290</xdr:rowOff>
    </xdr:to>
    <xdr:sp macro="" textlink="">
      <xdr:nvSpPr>
        <xdr:cNvPr id="224" name="楕円 223"/>
        <xdr:cNvSpPr/>
      </xdr:nvSpPr>
      <xdr:spPr>
        <a:xfrm>
          <a:off x="1397000" y="136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90467</xdr:rowOff>
    </xdr:from>
    <xdr:ext cx="762000" cy="259045"/>
    <xdr:sp macro="" textlink="">
      <xdr:nvSpPr>
        <xdr:cNvPr id="225" name="テキスト ボックス 224"/>
        <xdr:cNvSpPr txBox="1"/>
      </xdr:nvSpPr>
      <xdr:spPr>
        <a:xfrm>
          <a:off x="1066800" y="1346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本市の給与水準は平成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歳以上の次長級以上の職員給料削減や、平成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年度から新規採用職員の初任給基準の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号給引き下げ、さらに平成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年度からは等級に応じた給料の削減を実施しているため、近年、横ばいの数値で推移している。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今後も引き続き上記取組を行う等人件費の抑制に努めていく。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99786</xdr:rowOff>
    </xdr:to>
    <xdr:cxnSp macro="">
      <xdr:nvCxnSpPr>
        <xdr:cNvPr id="261" name="直線コネクタ 260"/>
        <xdr:cNvCxnSpPr/>
      </xdr:nvCxnSpPr>
      <xdr:spPr>
        <a:xfrm flipV="1">
          <a:off x="16179800" y="144843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31750</xdr:rowOff>
    </xdr:to>
    <xdr:cxnSp macro="">
      <xdr:nvCxnSpPr>
        <xdr:cNvPr id="264" name="直線コネクタ 263"/>
        <xdr:cNvCxnSpPr/>
      </xdr:nvCxnSpPr>
      <xdr:spPr>
        <a:xfrm flipV="1">
          <a:off x="15290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67" name="直線コネクタ 266"/>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70" name="直線コネクタ 269"/>
        <xdr:cNvCxnSpPr/>
      </xdr:nvCxnSpPr>
      <xdr:spPr>
        <a:xfrm>
          <a:off x="13512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2" name="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3" name="テキスト ボックス 282"/>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8" name="楕円 287"/>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9" name="テキスト ボックス 288"/>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数値はここ最近では微増傾向であったが、年度によって、民生部門・土木部門のスポット増加がある。事務の統廃合や民間委託の検討等の方策により効率化を高め、職員数の増加傾向を抑制し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6244</xdr:rowOff>
    </xdr:from>
    <xdr:to>
      <xdr:col>81</xdr:col>
      <xdr:colOff>44450</xdr:colOff>
      <xdr:row>62</xdr:row>
      <xdr:rowOff>28363</xdr:rowOff>
    </xdr:to>
    <xdr:cxnSp macro="">
      <xdr:nvCxnSpPr>
        <xdr:cNvPr id="324" name="直線コネクタ 323"/>
        <xdr:cNvCxnSpPr/>
      </xdr:nvCxnSpPr>
      <xdr:spPr>
        <a:xfrm>
          <a:off x="16179800" y="1063614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62</xdr:row>
      <xdr:rowOff>6244</xdr:rowOff>
    </xdr:to>
    <xdr:cxnSp macro="">
      <xdr:nvCxnSpPr>
        <xdr:cNvPr id="327" name="直線コネクタ 326"/>
        <xdr:cNvCxnSpPr/>
      </xdr:nvCxnSpPr>
      <xdr:spPr>
        <a:xfrm>
          <a:off x="15290800" y="1061402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141499</xdr:rowOff>
    </xdr:from>
    <xdr:to>
      <xdr:col>72</xdr:col>
      <xdr:colOff>203200</xdr:colOff>
      <xdr:row>61</xdr:row>
      <xdr:rowOff>155575</xdr:rowOff>
    </xdr:to>
    <xdr:cxnSp macro="">
      <xdr:nvCxnSpPr>
        <xdr:cNvPr id="330" name="直線コネクタ 329"/>
        <xdr:cNvCxnSpPr/>
      </xdr:nvCxnSpPr>
      <xdr:spPr>
        <a:xfrm>
          <a:off x="14401800" y="105999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61</xdr:row>
      <xdr:rowOff>141499</xdr:rowOff>
    </xdr:to>
    <xdr:cxnSp macro="">
      <xdr:nvCxnSpPr>
        <xdr:cNvPr id="333" name="直線コネクタ 332"/>
        <xdr:cNvCxnSpPr/>
      </xdr:nvCxnSpPr>
      <xdr:spPr>
        <a:xfrm>
          <a:off x="13512800" y="105939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3" name="楕円 342"/>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121090</xdr:rowOff>
    </xdr:from>
    <xdr:ext cx="762000" cy="259045"/>
    <xdr:sp macro="" textlink="">
      <xdr:nvSpPr>
        <xdr:cNvPr id="344"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126894</xdr:rowOff>
    </xdr:from>
    <xdr:to>
      <xdr:col>77</xdr:col>
      <xdr:colOff>95250</xdr:colOff>
      <xdr:row>62</xdr:row>
      <xdr:rowOff>57044</xdr:rowOff>
    </xdr:to>
    <xdr:sp macro="" textlink="">
      <xdr:nvSpPr>
        <xdr:cNvPr id="345" name="楕円 344"/>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41821</xdr:rowOff>
    </xdr:from>
    <xdr:ext cx="736600" cy="259045"/>
    <xdr:sp macro="" textlink="">
      <xdr:nvSpPr>
        <xdr:cNvPr id="346" name="テキスト ボックス 345"/>
        <xdr:cNvSpPr txBox="1"/>
      </xdr:nvSpPr>
      <xdr:spPr>
        <a:xfrm>
          <a:off x="15798800" y="1067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7" name="楕円 346"/>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8" name="テキスト ボックス 347"/>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90699</xdr:rowOff>
    </xdr:from>
    <xdr:to>
      <xdr:col>68</xdr:col>
      <xdr:colOff>203200</xdr:colOff>
      <xdr:row>62</xdr:row>
      <xdr:rowOff>20849</xdr:rowOff>
    </xdr:to>
    <xdr:sp macro="" textlink="">
      <xdr:nvSpPr>
        <xdr:cNvPr id="349" name="楕円 348"/>
        <xdr:cNvSpPr/>
      </xdr:nvSpPr>
      <xdr:spPr>
        <a:xfrm>
          <a:off x="14351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5626</xdr:rowOff>
    </xdr:from>
    <xdr:ext cx="762000" cy="259045"/>
    <xdr:sp macro="" textlink="">
      <xdr:nvSpPr>
        <xdr:cNvPr id="350" name="テキスト ボックス 349"/>
        <xdr:cNvSpPr txBox="1"/>
      </xdr:nvSpPr>
      <xdr:spPr>
        <a:xfrm>
          <a:off x="14020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51" name="楕円 350"/>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52" name="テキスト ボックス 351"/>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となり、類似団体内平均値と比較しても低い数値となっている。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しかし、義務教育施設の改修事業における起債償還が大きく増額することや今後も義務教育施設改修に係る起債発行を予定していることから、今後、指標の増加は見込まれる。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投資的事業については、各年度の事業費の平準化を図るとともに、財源となる新発債の発行額も、後年度負担を考慮して慎重に検討していくことが必要である。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16933</xdr:rowOff>
    </xdr:to>
    <xdr:cxnSp macro="">
      <xdr:nvCxnSpPr>
        <xdr:cNvPr id="385" name="直線コネクタ 384"/>
        <xdr:cNvCxnSpPr/>
      </xdr:nvCxnSpPr>
      <xdr:spPr>
        <a:xfrm flipV="1">
          <a:off x="16179800" y="66873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16933</xdr:rowOff>
    </xdr:to>
    <xdr:cxnSp macro="">
      <xdr:nvCxnSpPr>
        <xdr:cNvPr id="388" name="直線コネクタ 387"/>
        <xdr:cNvCxnSpPr/>
      </xdr:nvCxnSpPr>
      <xdr:spPr>
        <a:xfrm>
          <a:off x="15290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65194</xdr:rowOff>
    </xdr:to>
    <xdr:cxnSp macro="">
      <xdr:nvCxnSpPr>
        <xdr:cNvPr id="391" name="直線コネクタ 390"/>
        <xdr:cNvCxnSpPr/>
      </xdr:nvCxnSpPr>
      <xdr:spPr>
        <a:xfrm flipV="1">
          <a:off x="14401800" y="67034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81280</xdr:rowOff>
    </xdr:to>
    <xdr:cxnSp macro="">
      <xdr:nvCxnSpPr>
        <xdr:cNvPr id="394" name="直線コネクタ 393"/>
        <xdr:cNvCxnSpPr/>
      </xdr:nvCxnSpPr>
      <xdr:spPr>
        <a:xfrm flipV="1">
          <a:off x="13512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4" name="楕円 403"/>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5"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6" name="楕円 405"/>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7" name="テキスト ボックス 406"/>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8" name="楕円 407"/>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9" name="テキスト ボックス 408"/>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10" name="楕円 409"/>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11" name="テキスト ボックス 410"/>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2" name="楕円 411"/>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3" name="テキスト ボックス 412"/>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3.9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71.9%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となったが、類似団体内平均値を大きく上回っている。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近年、義務教育施設の改修に伴い、多額の地方債借入を行っていることや、今後も義務教育施設や公共施設等の改修に係る地方債借入が予定されているため、地方債残高が増加することが見込まれ、指標も増加する見込み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将来的な事業の実施に当たっては、内容の精査等を行う必要がある。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53279</xdr:rowOff>
    </xdr:from>
    <xdr:to>
      <xdr:col>81</xdr:col>
      <xdr:colOff>44450</xdr:colOff>
      <xdr:row>18</xdr:row>
      <xdr:rowOff>98092</xdr:rowOff>
    </xdr:to>
    <xdr:cxnSp macro="">
      <xdr:nvCxnSpPr>
        <xdr:cNvPr id="449" name="直線コネクタ 448"/>
        <xdr:cNvCxnSpPr/>
      </xdr:nvCxnSpPr>
      <xdr:spPr>
        <a:xfrm flipV="1">
          <a:off x="16179800" y="313937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23888</xdr:rowOff>
    </xdr:from>
    <xdr:to>
      <xdr:col>77</xdr:col>
      <xdr:colOff>44450</xdr:colOff>
      <xdr:row>18</xdr:row>
      <xdr:rowOff>98092</xdr:rowOff>
    </xdr:to>
    <xdr:cxnSp macro="">
      <xdr:nvCxnSpPr>
        <xdr:cNvPr id="452" name="直線コネクタ 451"/>
        <xdr:cNvCxnSpPr/>
      </xdr:nvCxnSpPr>
      <xdr:spPr>
        <a:xfrm>
          <a:off x="15290800" y="2767088"/>
          <a:ext cx="889000" cy="4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23888</xdr:rowOff>
    </xdr:from>
    <xdr:to>
      <xdr:col>72</xdr:col>
      <xdr:colOff>203200</xdr:colOff>
      <xdr:row>16</xdr:row>
      <xdr:rowOff>81340</xdr:rowOff>
    </xdr:to>
    <xdr:cxnSp macro="">
      <xdr:nvCxnSpPr>
        <xdr:cNvPr id="455" name="直線コネクタ 454"/>
        <xdr:cNvCxnSpPr/>
      </xdr:nvCxnSpPr>
      <xdr:spPr>
        <a:xfrm flipV="1">
          <a:off x="14401800" y="276708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44813</xdr:rowOff>
    </xdr:from>
    <xdr:to>
      <xdr:col>68</xdr:col>
      <xdr:colOff>152400</xdr:colOff>
      <xdr:row>16</xdr:row>
      <xdr:rowOff>81340</xdr:rowOff>
    </xdr:to>
    <xdr:cxnSp macro="">
      <xdr:nvCxnSpPr>
        <xdr:cNvPr id="458" name="直線コネクタ 457"/>
        <xdr:cNvCxnSpPr/>
      </xdr:nvCxnSpPr>
      <xdr:spPr>
        <a:xfrm>
          <a:off x="13512800" y="2616563"/>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2" name="テキスト ボックス 461"/>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2479</xdr:rowOff>
    </xdr:from>
    <xdr:to>
      <xdr:col>81</xdr:col>
      <xdr:colOff>95250</xdr:colOff>
      <xdr:row>18</xdr:row>
      <xdr:rowOff>104079</xdr:rowOff>
    </xdr:to>
    <xdr:sp macro="" textlink="">
      <xdr:nvSpPr>
        <xdr:cNvPr id="468" name="楕円 467"/>
        <xdr:cNvSpPr/>
      </xdr:nvSpPr>
      <xdr:spPr>
        <a:xfrm>
          <a:off x="16967200" y="30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146006</xdr:rowOff>
    </xdr:from>
    <xdr:ext cx="762000" cy="259045"/>
    <xdr:sp macro="" textlink="">
      <xdr:nvSpPr>
        <xdr:cNvPr id="469" name="将来負担の状況該当値テキスト"/>
        <xdr:cNvSpPr txBox="1"/>
      </xdr:nvSpPr>
      <xdr:spPr>
        <a:xfrm>
          <a:off x="17106900" y="306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47292</xdr:rowOff>
    </xdr:from>
    <xdr:to>
      <xdr:col>77</xdr:col>
      <xdr:colOff>95250</xdr:colOff>
      <xdr:row>18</xdr:row>
      <xdr:rowOff>148892</xdr:rowOff>
    </xdr:to>
    <xdr:sp macro="" textlink="">
      <xdr:nvSpPr>
        <xdr:cNvPr id="470" name="楕円 469"/>
        <xdr:cNvSpPr/>
      </xdr:nvSpPr>
      <xdr:spPr>
        <a:xfrm>
          <a:off x="16129000" y="31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133669</xdr:rowOff>
    </xdr:from>
    <xdr:ext cx="736600" cy="259045"/>
    <xdr:sp macro="" textlink="">
      <xdr:nvSpPr>
        <xdr:cNvPr id="471" name="テキスト ボックス 470"/>
        <xdr:cNvSpPr txBox="1"/>
      </xdr:nvSpPr>
      <xdr:spPr>
        <a:xfrm>
          <a:off x="15798800" y="321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144538</xdr:rowOff>
    </xdr:from>
    <xdr:to>
      <xdr:col>73</xdr:col>
      <xdr:colOff>44450</xdr:colOff>
      <xdr:row>16</xdr:row>
      <xdr:rowOff>74688</xdr:rowOff>
    </xdr:to>
    <xdr:sp macro="" textlink="">
      <xdr:nvSpPr>
        <xdr:cNvPr id="472" name="楕円 471"/>
        <xdr:cNvSpPr/>
      </xdr:nvSpPr>
      <xdr:spPr>
        <a:xfrm>
          <a:off x="15240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59465</xdr:rowOff>
    </xdr:from>
    <xdr:ext cx="762000" cy="259045"/>
    <xdr:sp macro="" textlink="">
      <xdr:nvSpPr>
        <xdr:cNvPr id="473" name="テキスト ボックス 472"/>
        <xdr:cNvSpPr txBox="1"/>
      </xdr:nvSpPr>
      <xdr:spPr>
        <a:xfrm>
          <a:off x="14909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30540</xdr:rowOff>
    </xdr:from>
    <xdr:to>
      <xdr:col>68</xdr:col>
      <xdr:colOff>203200</xdr:colOff>
      <xdr:row>16</xdr:row>
      <xdr:rowOff>132140</xdr:rowOff>
    </xdr:to>
    <xdr:sp macro="" textlink="">
      <xdr:nvSpPr>
        <xdr:cNvPr id="474" name="楕円 473"/>
        <xdr:cNvSpPr/>
      </xdr:nvSpPr>
      <xdr:spPr>
        <a:xfrm>
          <a:off x="14351000" y="2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116917</xdr:rowOff>
    </xdr:from>
    <xdr:ext cx="762000" cy="259045"/>
    <xdr:sp macro="" textlink="">
      <xdr:nvSpPr>
        <xdr:cNvPr id="475" name="テキスト ボックス 474"/>
        <xdr:cNvSpPr txBox="1"/>
      </xdr:nvSpPr>
      <xdr:spPr>
        <a:xfrm>
          <a:off x="14020800" y="286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165463</xdr:rowOff>
    </xdr:from>
    <xdr:to>
      <xdr:col>64</xdr:col>
      <xdr:colOff>152400</xdr:colOff>
      <xdr:row>15</xdr:row>
      <xdr:rowOff>95613</xdr:rowOff>
    </xdr:to>
    <xdr:sp macro="" textlink="">
      <xdr:nvSpPr>
        <xdr:cNvPr id="476" name="楕円 475"/>
        <xdr:cNvSpPr/>
      </xdr:nvSpPr>
      <xdr:spPr>
        <a:xfrm>
          <a:off x="13462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105790</xdr:rowOff>
    </xdr:from>
    <xdr:ext cx="762000" cy="259045"/>
    <xdr:sp macro="" textlink="">
      <xdr:nvSpPr>
        <xdr:cNvPr id="477" name="テキスト ボックス 476"/>
        <xdr:cNvSpPr txBox="1"/>
      </xdr:nvSpPr>
      <xdr:spPr>
        <a:xfrm>
          <a:off x="13131800" y="2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27.6%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となり、類似団体内平均値と比較すると高い数値である。これについては小規模な市でありながら、公立保育所が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か所あることが要因の一つである。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人件費は経常収支比率に占める割合が大きい部分であり、事務の効率化や民間委託の検討など、引き続き人件費の抑制を図っていく。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96520</xdr:rowOff>
    </xdr:to>
    <xdr:cxnSp macro="">
      <xdr:nvCxnSpPr>
        <xdr:cNvPr id="66" name="直線コネクタ 65"/>
        <xdr:cNvCxnSpPr/>
      </xdr:nvCxnSpPr>
      <xdr:spPr>
        <a:xfrm>
          <a:off x="3987800" y="6535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20320</xdr:rowOff>
    </xdr:to>
    <xdr:cxnSp macro="">
      <xdr:nvCxnSpPr>
        <xdr:cNvPr id="69" name="直線コネクタ 68"/>
        <xdr:cNvCxnSpPr/>
      </xdr:nvCxnSpPr>
      <xdr:spPr>
        <a:xfrm>
          <a:off x="3098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111760</xdr:rowOff>
    </xdr:to>
    <xdr:cxnSp macro="">
      <xdr:nvCxnSpPr>
        <xdr:cNvPr id="72" name="直線コネクタ 71"/>
        <xdr:cNvCxnSpPr/>
      </xdr:nvCxnSpPr>
      <xdr:spPr>
        <a:xfrm flipV="1">
          <a:off x="2209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111760</xdr:rowOff>
    </xdr:to>
    <xdr:cxnSp macro="">
      <xdr:nvCxnSpPr>
        <xdr:cNvPr id="75" name="直線コネクタ 74"/>
        <xdr:cNvCxnSpPr/>
      </xdr:nvCxnSpPr>
      <xdr:spPr>
        <a:xfrm>
          <a:off x="1320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12.6%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類似団体内平均値を下回っており、行財政改革の取り組み等により経費の抑制基調に努めてきたことが要因である。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今後も引き続き委託料の見直し等を行い、経費の抑制に努めていく。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15</xdr:row>
      <xdr:rowOff>65278</xdr:rowOff>
    </xdr:to>
    <xdr:cxnSp macro="">
      <xdr:nvCxnSpPr>
        <xdr:cNvPr id="125" name="直線コネクタ 124"/>
        <xdr:cNvCxnSpPr/>
      </xdr:nvCxnSpPr>
      <xdr:spPr>
        <a:xfrm flipV="1">
          <a:off x="15671800" y="25364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xdr:rowOff>
    </xdr:from>
    <xdr:to>
      <xdr:col>78</xdr:col>
      <xdr:colOff>69850</xdr:colOff>
      <xdr:row>15</xdr:row>
      <xdr:rowOff>65278</xdr:rowOff>
    </xdr:to>
    <xdr:cxnSp macro="">
      <xdr:nvCxnSpPr>
        <xdr:cNvPr id="128" name="直線コネクタ 127"/>
        <xdr:cNvCxnSpPr/>
      </xdr:nvCxnSpPr>
      <xdr:spPr>
        <a:xfrm>
          <a:off x="14782800" y="2582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37846</xdr:rowOff>
    </xdr:to>
    <xdr:cxnSp macro="">
      <xdr:nvCxnSpPr>
        <xdr:cNvPr id="131" name="直線コネクタ 130"/>
        <xdr:cNvCxnSpPr/>
      </xdr:nvCxnSpPr>
      <xdr:spPr>
        <a:xfrm flipV="1">
          <a:off x="13893800" y="2582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37846</xdr:rowOff>
    </xdr:to>
    <xdr:cxnSp macro="">
      <xdr:nvCxnSpPr>
        <xdr:cNvPr id="134" name="直線コネクタ 133"/>
        <xdr:cNvCxnSpPr/>
      </xdr:nvCxnSpPr>
      <xdr:spPr>
        <a:xfrm>
          <a:off x="13004800" y="2609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4" name="楕円 143"/>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5"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6" name="楕円 145"/>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7" name="テキスト ボックス 146"/>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131064</xdr:rowOff>
    </xdr:from>
    <xdr:to>
      <xdr:col>74</xdr:col>
      <xdr:colOff>31750</xdr:colOff>
      <xdr:row>15</xdr:row>
      <xdr:rowOff>61214</xdr:rowOff>
    </xdr:to>
    <xdr:sp macro="" textlink="">
      <xdr:nvSpPr>
        <xdr:cNvPr id="148" name="楕円 147"/>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71391</xdr:rowOff>
    </xdr:from>
    <xdr:ext cx="762000" cy="259045"/>
    <xdr:sp macro="" textlink="">
      <xdr:nvSpPr>
        <xdr:cNvPr id="149" name="テキスト ボックス 148"/>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2" name="楕円 151"/>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98823</xdr:rowOff>
    </xdr:from>
    <xdr:ext cx="762000" cy="259045"/>
    <xdr:sp macro="" textlink="">
      <xdr:nvSpPr>
        <xdr:cNvPr id="153" name="テキスト ボックス 152"/>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14.1%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となった。児童扶養手当給付費が要因となるが、依然として類似団体内平均値と比較すると高い数値にある。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扶助費は、義務的経費のため抑制は困難であるが、単独扶助費の見直しなど引き続き検討していく必要がある。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83457</xdr:rowOff>
    </xdr:to>
    <xdr:cxnSp macro="">
      <xdr:nvCxnSpPr>
        <xdr:cNvPr id="188" name="直線コネクタ 187"/>
        <xdr:cNvCxnSpPr/>
      </xdr:nvCxnSpPr>
      <xdr:spPr>
        <a:xfrm flipV="1">
          <a:off x="3987800" y="99078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83457</xdr:rowOff>
    </xdr:to>
    <xdr:cxnSp macro="">
      <xdr:nvCxnSpPr>
        <xdr:cNvPr id="191" name="直線コネクタ 190"/>
        <xdr:cNvCxnSpPr/>
      </xdr:nvCxnSpPr>
      <xdr:spPr>
        <a:xfrm>
          <a:off x="3098800" y="9918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72572</xdr:rowOff>
    </xdr:to>
    <xdr:cxnSp macro="">
      <xdr:nvCxnSpPr>
        <xdr:cNvPr id="194" name="直線コネクタ 193"/>
        <xdr:cNvCxnSpPr/>
      </xdr:nvCxnSpPr>
      <xdr:spPr>
        <a:xfrm flipV="1">
          <a:off x="2209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58</xdr:row>
      <xdr:rowOff>83457</xdr:rowOff>
    </xdr:to>
    <xdr:cxnSp macro="">
      <xdr:nvCxnSpPr>
        <xdr:cNvPr id="197" name="直線コネクタ 196"/>
        <xdr:cNvCxnSpPr/>
      </xdr:nvCxnSpPr>
      <xdr:spPr>
        <a:xfrm flipV="1">
          <a:off x="1320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09" name="楕円 208"/>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10" name="テキスト ボックス 209"/>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21772</xdr:rowOff>
    </xdr:from>
    <xdr:to>
      <xdr:col>11</xdr:col>
      <xdr:colOff>60325</xdr:colOff>
      <xdr:row>58</xdr:row>
      <xdr:rowOff>123372</xdr:rowOff>
    </xdr:to>
    <xdr:sp macro="" textlink="">
      <xdr:nvSpPr>
        <xdr:cNvPr id="213" name="楕円 212"/>
        <xdr:cNvSpPr/>
      </xdr:nvSpPr>
      <xdr:spPr>
        <a:xfrm>
          <a:off x="2159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108149</xdr:rowOff>
    </xdr:from>
    <xdr:ext cx="762000" cy="259045"/>
    <xdr:sp macro="" textlink="">
      <xdr:nvSpPr>
        <xdr:cNvPr id="214" name="テキスト ボックス 213"/>
        <xdr:cNvSpPr txBox="1"/>
      </xdr:nvSpPr>
      <xdr:spPr>
        <a:xfrm>
          <a:off x="1828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5" name="楕円 214"/>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16" name="テキスト ボックス 215"/>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14.0%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依然として類似団体内平均値を上回っており、繰出金において、介護保険への繰出の増加が要因である。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基準外への繰出のあり方や、受益と負担の公平性などについて、引き続き検討していく必要がある。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156935</xdr:rowOff>
    </xdr:to>
    <xdr:cxnSp macro="">
      <xdr:nvCxnSpPr>
        <xdr:cNvPr id="251" name="直線コネクタ 250"/>
        <xdr:cNvCxnSpPr/>
      </xdr:nvCxnSpPr>
      <xdr:spPr>
        <a:xfrm flipV="1">
          <a:off x="15671800" y="9896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62</xdr:row>
      <xdr:rowOff>105228</xdr:rowOff>
    </xdr:to>
    <xdr:cxnSp macro="">
      <xdr:nvCxnSpPr>
        <xdr:cNvPr id="254" name="直線コネクタ 253"/>
        <xdr:cNvCxnSpPr/>
      </xdr:nvCxnSpPr>
      <xdr:spPr>
        <a:xfrm flipV="1">
          <a:off x="14782800" y="9929585"/>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105228</xdr:rowOff>
    </xdr:from>
    <xdr:to>
      <xdr:col>73</xdr:col>
      <xdr:colOff>180975</xdr:colOff>
      <xdr:row>62</xdr:row>
      <xdr:rowOff>105228</xdr:rowOff>
    </xdr:to>
    <xdr:cxnSp macro="">
      <xdr:nvCxnSpPr>
        <xdr:cNvPr id="257" name="直線コネクタ 256"/>
        <xdr:cNvCxnSpPr/>
      </xdr:nvCxnSpPr>
      <xdr:spPr>
        <a:xfrm>
          <a:off x="13893800" y="1073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7257</xdr:rowOff>
    </xdr:from>
    <xdr:to>
      <xdr:col>69</xdr:col>
      <xdr:colOff>92075</xdr:colOff>
      <xdr:row>62</xdr:row>
      <xdr:rowOff>105228</xdr:rowOff>
    </xdr:to>
    <xdr:cxnSp macro="">
      <xdr:nvCxnSpPr>
        <xdr:cNvPr id="260" name="直線コネクタ 259"/>
        <xdr:cNvCxnSpPr/>
      </xdr:nvCxnSpPr>
      <xdr:spPr>
        <a:xfrm>
          <a:off x="13004800" y="10637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0" name="楕円 269"/>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1" name="その他該当値テキスト"/>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2" name="楕円 271"/>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3" name="テキスト ボックス 272"/>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54428</xdr:rowOff>
    </xdr:from>
    <xdr:to>
      <xdr:col>74</xdr:col>
      <xdr:colOff>31750</xdr:colOff>
      <xdr:row>62</xdr:row>
      <xdr:rowOff>156028</xdr:rowOff>
    </xdr:to>
    <xdr:sp macro="" textlink="">
      <xdr:nvSpPr>
        <xdr:cNvPr id="274" name="楕円 273"/>
        <xdr:cNvSpPr/>
      </xdr:nvSpPr>
      <xdr:spPr>
        <a:xfrm>
          <a:off x="14732000" y="106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140805</xdr:rowOff>
    </xdr:from>
    <xdr:ext cx="762000" cy="259045"/>
    <xdr:sp macro="" textlink="">
      <xdr:nvSpPr>
        <xdr:cNvPr id="275" name="テキスト ボックス 274"/>
        <xdr:cNvSpPr txBox="1"/>
      </xdr:nvSpPr>
      <xdr:spPr>
        <a:xfrm>
          <a:off x="14401800" y="10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54428</xdr:rowOff>
    </xdr:from>
    <xdr:to>
      <xdr:col>69</xdr:col>
      <xdr:colOff>142875</xdr:colOff>
      <xdr:row>62</xdr:row>
      <xdr:rowOff>156028</xdr:rowOff>
    </xdr:to>
    <xdr:sp macro="" textlink="">
      <xdr:nvSpPr>
        <xdr:cNvPr id="276" name="楕円 275"/>
        <xdr:cNvSpPr/>
      </xdr:nvSpPr>
      <xdr:spPr>
        <a:xfrm>
          <a:off x="13843000" y="106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140805</xdr:rowOff>
    </xdr:from>
    <xdr:ext cx="762000" cy="259045"/>
    <xdr:sp macro="" textlink="">
      <xdr:nvSpPr>
        <xdr:cNvPr id="277" name="テキスト ボックス 276"/>
        <xdr:cNvSpPr txBox="1"/>
      </xdr:nvSpPr>
      <xdr:spPr>
        <a:xfrm>
          <a:off x="13512800" y="10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127907</xdr:rowOff>
    </xdr:from>
    <xdr:to>
      <xdr:col>65</xdr:col>
      <xdr:colOff>53975</xdr:colOff>
      <xdr:row>62</xdr:row>
      <xdr:rowOff>58057</xdr:rowOff>
    </xdr:to>
    <xdr:sp macro="" textlink="">
      <xdr:nvSpPr>
        <xdr:cNvPr id="278" name="楕円 277"/>
        <xdr:cNvSpPr/>
      </xdr:nvSpPr>
      <xdr:spPr>
        <a:xfrm>
          <a:off x="12954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42834</xdr:rowOff>
    </xdr:from>
    <xdr:ext cx="762000" cy="259045"/>
    <xdr:sp macro="" textlink="">
      <xdr:nvSpPr>
        <xdr:cNvPr id="279" name="テキスト ボックス 278"/>
        <xdr:cNvSpPr txBox="1"/>
      </xdr:nvSpPr>
      <xdr:spPr>
        <a:xfrm>
          <a:off x="12623800" y="106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となったが、類似団体内平均値を上回っている。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これは、学校給食、ごみ処理業務を一部事務組合で処理していることに伴う負担金や公共下水道事業への繰出金に係る経費の減少が要因である。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引き続き基準外繰出等の精査を行い、経費の抑制に努める。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1270</xdr:rowOff>
    </xdr:to>
    <xdr:cxnSp macro="">
      <xdr:nvCxnSpPr>
        <xdr:cNvPr id="309" name="直線コネクタ 308"/>
        <xdr:cNvCxnSpPr/>
      </xdr:nvCxnSpPr>
      <xdr:spPr>
        <a:xfrm flipV="1">
          <a:off x="15671800" y="66603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10"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39</xdr:row>
      <xdr:rowOff>1270</xdr:rowOff>
    </xdr:to>
    <xdr:cxnSp macro="">
      <xdr:nvCxnSpPr>
        <xdr:cNvPr id="312" name="直線コネクタ 311"/>
        <xdr:cNvCxnSpPr/>
      </xdr:nvCxnSpPr>
      <xdr:spPr>
        <a:xfrm>
          <a:off x="14782800" y="64363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120142</xdr:rowOff>
    </xdr:to>
    <xdr:cxnSp macro="">
      <xdr:nvCxnSpPr>
        <xdr:cNvPr id="315" name="直線コネクタ 314"/>
        <xdr:cNvCxnSpPr/>
      </xdr:nvCxnSpPr>
      <xdr:spPr>
        <a:xfrm flipV="1">
          <a:off x="13893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165862</xdr:rowOff>
    </xdr:to>
    <xdr:cxnSp macro="">
      <xdr:nvCxnSpPr>
        <xdr:cNvPr id="318" name="直線コネクタ 317"/>
        <xdr:cNvCxnSpPr/>
      </xdr:nvCxnSpPr>
      <xdr:spPr>
        <a:xfrm flipV="1">
          <a:off x="13004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8" name="楕円 327"/>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9" name="補助費等該当値テキスト"/>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30" name="楕円 329"/>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31" name="テキスト ボックス 330"/>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4" name="楕円 333"/>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5" name="テキスト ボックス 334"/>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9.7%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となり、類似団体内平均値を下回っているが、近年実施した義務教育施設の改修事業に係る起債償還が開始したことが増加の要因である。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引き続き、義務教育施設の改修事業を実施したことから、公債費の増加が見込まれるため、新発債発行の抑制に努める必要がある。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170435</xdr:rowOff>
    </xdr:to>
    <xdr:cxnSp macro="">
      <xdr:nvCxnSpPr>
        <xdr:cNvPr id="367" name="直線コネクタ 366"/>
        <xdr:cNvCxnSpPr/>
      </xdr:nvCxnSpPr>
      <xdr:spPr>
        <a:xfrm>
          <a:off x="3987800" y="130154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156718</xdr:rowOff>
    </xdr:to>
    <xdr:cxnSp macro="">
      <xdr:nvCxnSpPr>
        <xdr:cNvPr id="370" name="直線コネクタ 369"/>
        <xdr:cNvCxnSpPr/>
      </xdr:nvCxnSpPr>
      <xdr:spPr>
        <a:xfrm>
          <a:off x="3098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75</xdr:row>
      <xdr:rowOff>143002</xdr:rowOff>
    </xdr:to>
    <xdr:cxnSp macro="">
      <xdr:nvCxnSpPr>
        <xdr:cNvPr id="373" name="直線コネクタ 372"/>
        <xdr:cNvCxnSpPr/>
      </xdr:nvCxnSpPr>
      <xdr:spPr>
        <a:xfrm>
          <a:off x="2209800" y="13001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143002</xdr:rowOff>
    </xdr:to>
    <xdr:cxnSp macro="">
      <xdr:nvCxnSpPr>
        <xdr:cNvPr id="376" name="直線コネクタ 375"/>
        <xdr:cNvCxnSpPr/>
      </xdr:nvCxnSpPr>
      <xdr:spPr>
        <a:xfrm>
          <a:off x="1320800" y="12997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86" name="楕円 385"/>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87"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8" name="楕円 387"/>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9" name="テキスト ボックス 388"/>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90" name="楕円 389"/>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91" name="テキスト ボックス 390"/>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92" name="楕円 391"/>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93" name="テキスト ボックス 392"/>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4" name="楕円 393"/>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5" name="テキスト ボックス 394"/>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88.7%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類似団体内順位が最下位であり、物件費以外で類似団体を大きく上回っていることが大きく影響している。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79</xdr:row>
      <xdr:rowOff>58420</xdr:rowOff>
    </xdr:to>
    <xdr:cxnSp macro="">
      <xdr:nvCxnSpPr>
        <xdr:cNvPr id="423" name="直線コネクタ 422"/>
        <xdr:cNvCxnSpPr/>
      </xdr:nvCxnSpPr>
      <xdr:spPr>
        <a:xfrm flipV="1">
          <a:off x="16510000" y="12700000"/>
          <a:ext cx="0"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30497</xdr:rowOff>
    </xdr:from>
    <xdr:ext cx="762000" cy="259045"/>
    <xdr:sp macro="" textlink="">
      <xdr:nvSpPr>
        <xdr:cNvPr id="424" name="公債費以外最小値テキスト"/>
        <xdr:cNvSpPr txBox="1"/>
      </xdr:nvSpPr>
      <xdr:spPr>
        <a:xfrm>
          <a:off x="165989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58420</xdr:rowOff>
    </xdr:from>
    <xdr:to>
      <xdr:col>82</xdr:col>
      <xdr:colOff>196850</xdr:colOff>
      <xdr:row>79</xdr:row>
      <xdr:rowOff>58420</xdr:rowOff>
    </xdr:to>
    <xdr:cxnSp macro="">
      <xdr:nvCxnSpPr>
        <xdr:cNvPr id="425" name="直線コネクタ 424"/>
        <xdr:cNvCxnSpPr/>
      </xdr:nvCxnSpPr>
      <xdr:spPr>
        <a:xfrm>
          <a:off x="16421100" y="1360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6"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7" name="直線コネクタ 426"/>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138430</xdr:rowOff>
    </xdr:to>
    <xdr:cxnSp macro="">
      <xdr:nvCxnSpPr>
        <xdr:cNvPr id="428" name="直線コネクタ 427"/>
        <xdr:cNvCxnSpPr/>
      </xdr:nvCxnSpPr>
      <xdr:spPr>
        <a:xfrm flipV="1">
          <a:off x="15671800" y="136029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146066</xdr:rowOff>
    </xdr:from>
    <xdr:ext cx="762000" cy="259045"/>
    <xdr:sp macro="" textlink="">
      <xdr:nvSpPr>
        <xdr:cNvPr id="429" name="公債費以外平均値テキスト"/>
        <xdr:cNvSpPr txBox="1"/>
      </xdr:nvSpPr>
      <xdr:spPr>
        <a:xfrm>
          <a:off x="16598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30" name="フローチャート: 判断 429"/>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149861</xdr:rowOff>
    </xdr:to>
    <xdr:cxnSp macro="">
      <xdr:nvCxnSpPr>
        <xdr:cNvPr id="431" name="直線コネクタ 430"/>
        <xdr:cNvCxnSpPr/>
      </xdr:nvCxnSpPr>
      <xdr:spPr>
        <a:xfrm flipV="1">
          <a:off x="14782800" y="13682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32" name="フローチャート: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92711</xdr:rowOff>
    </xdr:to>
    <xdr:cxnSp macro="">
      <xdr:nvCxnSpPr>
        <xdr:cNvPr id="434" name="直線コネクタ 433"/>
        <xdr:cNvCxnSpPr/>
      </xdr:nvCxnSpPr>
      <xdr:spPr>
        <a:xfrm flipV="1">
          <a:off x="13893800" y="136944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35" name="フローチャート: 判断 434"/>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36" name="テキスト ボックス 43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85089</xdr:rowOff>
    </xdr:from>
    <xdr:to>
      <xdr:col>69</xdr:col>
      <xdr:colOff>92075</xdr:colOff>
      <xdr:row>80</xdr:row>
      <xdr:rowOff>92711</xdr:rowOff>
    </xdr:to>
    <xdr:cxnSp macro="">
      <xdr:nvCxnSpPr>
        <xdr:cNvPr id="437" name="直線コネクタ 436"/>
        <xdr:cNvCxnSpPr/>
      </xdr:nvCxnSpPr>
      <xdr:spPr>
        <a:xfrm>
          <a:off x="13004800" y="13801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125730</xdr:rowOff>
    </xdr:from>
    <xdr:to>
      <xdr:col>69</xdr:col>
      <xdr:colOff>142875</xdr:colOff>
      <xdr:row>77</xdr:row>
      <xdr:rowOff>55880</xdr:rowOff>
    </xdr:to>
    <xdr:sp macro="" textlink="">
      <xdr:nvSpPr>
        <xdr:cNvPr id="438" name="フローチャート: 判断 437"/>
        <xdr:cNvSpPr/>
      </xdr:nvSpPr>
      <xdr:spPr>
        <a:xfrm>
          <a:off x="13843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39" name="テキスト ボックス 438"/>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0" name="フローチャート: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1" name="テキスト ボックス 44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7" name="楕円 446"/>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87647</xdr:rowOff>
    </xdr:from>
    <xdr:ext cx="762000" cy="259045"/>
    <xdr:sp macro="" textlink="">
      <xdr:nvSpPr>
        <xdr:cNvPr id="448" name="公債費以外該当値テキスト"/>
        <xdr:cNvSpPr txBox="1"/>
      </xdr:nvSpPr>
      <xdr:spPr>
        <a:xfrm>
          <a:off x="16598900" y="134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9" name="楕円 448"/>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0" name="テキスト ボックス 449"/>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51" name="楕円 450"/>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52" name="テキスト ボックス 451"/>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41911</xdr:rowOff>
    </xdr:from>
    <xdr:to>
      <xdr:col>69</xdr:col>
      <xdr:colOff>142875</xdr:colOff>
      <xdr:row>80</xdr:row>
      <xdr:rowOff>143511</xdr:rowOff>
    </xdr:to>
    <xdr:sp macro="" textlink="">
      <xdr:nvSpPr>
        <xdr:cNvPr id="453" name="楕円 452"/>
        <xdr:cNvSpPr/>
      </xdr:nvSpPr>
      <xdr:spPr>
        <a:xfrm>
          <a:off x="13843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128288</xdr:rowOff>
    </xdr:from>
    <xdr:ext cx="762000" cy="259045"/>
    <xdr:sp macro="" textlink="">
      <xdr:nvSpPr>
        <xdr:cNvPr id="454" name="テキスト ボックス 453"/>
        <xdr:cNvSpPr txBox="1"/>
      </xdr:nvSpPr>
      <xdr:spPr>
        <a:xfrm>
          <a:off x="13512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34289</xdr:rowOff>
    </xdr:from>
    <xdr:to>
      <xdr:col>65</xdr:col>
      <xdr:colOff>53975</xdr:colOff>
      <xdr:row>80</xdr:row>
      <xdr:rowOff>135889</xdr:rowOff>
    </xdr:to>
    <xdr:sp macro="" textlink="">
      <xdr:nvSpPr>
        <xdr:cNvPr id="455" name="楕円 454"/>
        <xdr:cNvSpPr/>
      </xdr:nvSpPr>
      <xdr:spPr>
        <a:xfrm>
          <a:off x="12954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120666</xdr:rowOff>
    </xdr:from>
    <xdr:ext cx="762000" cy="259045"/>
    <xdr:sp macro="" textlink="">
      <xdr:nvSpPr>
        <xdr:cNvPr id="456" name="テキスト ボックス 455"/>
        <xdr:cNvSpPr txBox="1"/>
      </xdr:nvSpPr>
      <xdr:spPr>
        <a:xfrm>
          <a:off x="12623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169977</xdr:rowOff>
    </xdr:from>
    <xdr:to>
      <xdr:col>29</xdr:col>
      <xdr:colOff>127000</xdr:colOff>
      <xdr:row>15</xdr:row>
      <xdr:rowOff>66173</xdr:rowOff>
    </xdr:to>
    <xdr:cxnSp macro="">
      <xdr:nvCxnSpPr>
        <xdr:cNvPr id="50" name="直線コネクタ 49"/>
        <xdr:cNvCxnSpPr/>
      </xdr:nvCxnSpPr>
      <xdr:spPr bwMode="auto">
        <a:xfrm flipV="1">
          <a:off x="5003800" y="2617902"/>
          <a:ext cx="647700" cy="67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66173</xdr:rowOff>
    </xdr:from>
    <xdr:to>
      <xdr:col>26</xdr:col>
      <xdr:colOff>50800</xdr:colOff>
      <xdr:row>15</xdr:row>
      <xdr:rowOff>110217</xdr:rowOff>
    </xdr:to>
    <xdr:cxnSp macro="">
      <xdr:nvCxnSpPr>
        <xdr:cNvPr id="53" name="直線コネクタ 52"/>
        <xdr:cNvCxnSpPr/>
      </xdr:nvCxnSpPr>
      <xdr:spPr bwMode="auto">
        <a:xfrm flipV="1">
          <a:off x="4305300" y="2685548"/>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110217</xdr:rowOff>
    </xdr:from>
    <xdr:to>
      <xdr:col>22</xdr:col>
      <xdr:colOff>114300</xdr:colOff>
      <xdr:row>15</xdr:row>
      <xdr:rowOff>130219</xdr:rowOff>
    </xdr:to>
    <xdr:cxnSp macro="">
      <xdr:nvCxnSpPr>
        <xdr:cNvPr id="56" name="直線コネクタ 55"/>
        <xdr:cNvCxnSpPr/>
      </xdr:nvCxnSpPr>
      <xdr:spPr bwMode="auto">
        <a:xfrm flipV="1">
          <a:off x="3606800" y="2729592"/>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130219</xdr:rowOff>
    </xdr:from>
    <xdr:to>
      <xdr:col>18</xdr:col>
      <xdr:colOff>177800</xdr:colOff>
      <xdr:row>15</xdr:row>
      <xdr:rowOff>154737</xdr:rowOff>
    </xdr:to>
    <xdr:cxnSp macro="">
      <xdr:nvCxnSpPr>
        <xdr:cNvPr id="59" name="直線コネクタ 58"/>
        <xdr:cNvCxnSpPr/>
      </xdr:nvCxnSpPr>
      <xdr:spPr bwMode="auto">
        <a:xfrm flipV="1">
          <a:off x="2908300" y="2749594"/>
          <a:ext cx="698500" cy="2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119177</xdr:rowOff>
    </xdr:from>
    <xdr:to>
      <xdr:col>29</xdr:col>
      <xdr:colOff>177800</xdr:colOff>
      <xdr:row>15</xdr:row>
      <xdr:rowOff>49327</xdr:rowOff>
    </xdr:to>
    <xdr:sp macro="" textlink="">
      <xdr:nvSpPr>
        <xdr:cNvPr id="69" name="楕円 68"/>
        <xdr:cNvSpPr/>
      </xdr:nvSpPr>
      <xdr:spPr bwMode="auto">
        <a:xfrm>
          <a:off x="5600700" y="256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135704</xdr:rowOff>
    </xdr:from>
    <xdr:ext cx="762000" cy="259045"/>
    <xdr:sp macro="" textlink="">
      <xdr:nvSpPr>
        <xdr:cNvPr id="70" name="人口1人当たり決算額の推移該当値テキスト130"/>
        <xdr:cNvSpPr txBox="1"/>
      </xdr:nvSpPr>
      <xdr:spPr>
        <a:xfrm>
          <a:off x="5740400" y="24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15373</xdr:rowOff>
    </xdr:from>
    <xdr:to>
      <xdr:col>26</xdr:col>
      <xdr:colOff>101600</xdr:colOff>
      <xdr:row>15</xdr:row>
      <xdr:rowOff>116973</xdr:rowOff>
    </xdr:to>
    <xdr:sp macro="" textlink="">
      <xdr:nvSpPr>
        <xdr:cNvPr id="71" name="楕円 70"/>
        <xdr:cNvSpPr/>
      </xdr:nvSpPr>
      <xdr:spPr bwMode="auto">
        <a:xfrm>
          <a:off x="4953000" y="263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127150</xdr:rowOff>
    </xdr:from>
    <xdr:ext cx="736600" cy="259045"/>
    <xdr:sp macro="" textlink="">
      <xdr:nvSpPr>
        <xdr:cNvPr id="72" name="テキスト ボックス 71"/>
        <xdr:cNvSpPr txBox="1"/>
      </xdr:nvSpPr>
      <xdr:spPr>
        <a:xfrm>
          <a:off x="4622800" y="240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59417</xdr:rowOff>
    </xdr:from>
    <xdr:to>
      <xdr:col>22</xdr:col>
      <xdr:colOff>165100</xdr:colOff>
      <xdr:row>15</xdr:row>
      <xdr:rowOff>161017</xdr:rowOff>
    </xdr:to>
    <xdr:sp macro="" textlink="">
      <xdr:nvSpPr>
        <xdr:cNvPr id="73" name="楕円 72"/>
        <xdr:cNvSpPr/>
      </xdr:nvSpPr>
      <xdr:spPr bwMode="auto">
        <a:xfrm>
          <a:off x="4254500" y="267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171194</xdr:rowOff>
    </xdr:from>
    <xdr:ext cx="762000" cy="259045"/>
    <xdr:sp macro="" textlink="">
      <xdr:nvSpPr>
        <xdr:cNvPr id="74" name="テキスト ボックス 73"/>
        <xdr:cNvSpPr txBox="1"/>
      </xdr:nvSpPr>
      <xdr:spPr>
        <a:xfrm>
          <a:off x="3924300" y="244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79419</xdr:rowOff>
    </xdr:from>
    <xdr:to>
      <xdr:col>19</xdr:col>
      <xdr:colOff>38100</xdr:colOff>
      <xdr:row>16</xdr:row>
      <xdr:rowOff>9569</xdr:rowOff>
    </xdr:to>
    <xdr:sp macro="" textlink="">
      <xdr:nvSpPr>
        <xdr:cNvPr id="75" name="楕円 74"/>
        <xdr:cNvSpPr/>
      </xdr:nvSpPr>
      <xdr:spPr bwMode="auto">
        <a:xfrm>
          <a:off x="3556000" y="269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19746</xdr:rowOff>
    </xdr:from>
    <xdr:ext cx="762000" cy="259045"/>
    <xdr:sp macro="" textlink="">
      <xdr:nvSpPr>
        <xdr:cNvPr id="76" name="テキスト ボックス 75"/>
        <xdr:cNvSpPr txBox="1"/>
      </xdr:nvSpPr>
      <xdr:spPr>
        <a:xfrm>
          <a:off x="3225800" y="246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103937</xdr:rowOff>
    </xdr:from>
    <xdr:to>
      <xdr:col>15</xdr:col>
      <xdr:colOff>101600</xdr:colOff>
      <xdr:row>16</xdr:row>
      <xdr:rowOff>34087</xdr:rowOff>
    </xdr:to>
    <xdr:sp macro="" textlink="">
      <xdr:nvSpPr>
        <xdr:cNvPr id="77" name="楕円 76"/>
        <xdr:cNvSpPr/>
      </xdr:nvSpPr>
      <xdr:spPr bwMode="auto">
        <a:xfrm>
          <a:off x="2857500" y="27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44264</xdr:rowOff>
    </xdr:from>
    <xdr:ext cx="762000" cy="259045"/>
    <xdr:sp macro="" textlink="">
      <xdr:nvSpPr>
        <xdr:cNvPr id="78" name="テキスト ボックス 77"/>
        <xdr:cNvSpPr txBox="1"/>
      </xdr:nvSpPr>
      <xdr:spPr>
        <a:xfrm>
          <a:off x="2527300" y="249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47023</xdr:rowOff>
    </xdr:from>
    <xdr:to>
      <xdr:col>29</xdr:col>
      <xdr:colOff>127000</xdr:colOff>
      <xdr:row>37</xdr:row>
      <xdr:rowOff>80758</xdr:rowOff>
    </xdr:to>
    <xdr:cxnSp macro="">
      <xdr:nvCxnSpPr>
        <xdr:cNvPr id="113" name="直線コネクタ 112"/>
        <xdr:cNvCxnSpPr/>
      </xdr:nvCxnSpPr>
      <xdr:spPr bwMode="auto">
        <a:xfrm>
          <a:off x="5003800" y="7171723"/>
          <a:ext cx="6477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47023</xdr:rowOff>
    </xdr:from>
    <xdr:to>
      <xdr:col>26</xdr:col>
      <xdr:colOff>50800</xdr:colOff>
      <xdr:row>37</xdr:row>
      <xdr:rowOff>107831</xdr:rowOff>
    </xdr:to>
    <xdr:cxnSp macro="">
      <xdr:nvCxnSpPr>
        <xdr:cNvPr id="116" name="直線コネクタ 115"/>
        <xdr:cNvCxnSpPr/>
      </xdr:nvCxnSpPr>
      <xdr:spPr bwMode="auto">
        <a:xfrm flipV="1">
          <a:off x="4305300" y="7171723"/>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53489</xdr:rowOff>
    </xdr:from>
    <xdr:to>
      <xdr:col>22</xdr:col>
      <xdr:colOff>114300</xdr:colOff>
      <xdr:row>37</xdr:row>
      <xdr:rowOff>107831</xdr:rowOff>
    </xdr:to>
    <xdr:cxnSp macro="">
      <xdr:nvCxnSpPr>
        <xdr:cNvPr id="119" name="直線コネクタ 118"/>
        <xdr:cNvCxnSpPr/>
      </xdr:nvCxnSpPr>
      <xdr:spPr bwMode="auto">
        <a:xfrm>
          <a:off x="3606800" y="7178189"/>
          <a:ext cx="6985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34189</xdr:rowOff>
    </xdr:from>
    <xdr:to>
      <xdr:col>18</xdr:col>
      <xdr:colOff>177800</xdr:colOff>
      <xdr:row>37</xdr:row>
      <xdr:rowOff>53489</xdr:rowOff>
    </xdr:to>
    <xdr:cxnSp macro="">
      <xdr:nvCxnSpPr>
        <xdr:cNvPr id="122" name="直線コネクタ 121"/>
        <xdr:cNvCxnSpPr/>
      </xdr:nvCxnSpPr>
      <xdr:spPr bwMode="auto">
        <a:xfrm>
          <a:off x="2908300" y="7158889"/>
          <a:ext cx="6985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29958</xdr:rowOff>
    </xdr:from>
    <xdr:to>
      <xdr:col>29</xdr:col>
      <xdr:colOff>177800</xdr:colOff>
      <xdr:row>37</xdr:row>
      <xdr:rowOff>131558</xdr:rowOff>
    </xdr:to>
    <xdr:sp macro="" textlink="">
      <xdr:nvSpPr>
        <xdr:cNvPr id="132" name="楕円 131"/>
        <xdr:cNvSpPr/>
      </xdr:nvSpPr>
      <xdr:spPr bwMode="auto">
        <a:xfrm>
          <a:off x="5600700" y="715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2035</xdr:rowOff>
    </xdr:from>
    <xdr:ext cx="762000" cy="259045"/>
    <xdr:sp macro="" textlink="">
      <xdr:nvSpPr>
        <xdr:cNvPr id="133" name="人口1人当たり決算額の推移該当値テキスト445"/>
        <xdr:cNvSpPr txBox="1"/>
      </xdr:nvSpPr>
      <xdr:spPr>
        <a:xfrm>
          <a:off x="5740400" y="712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167673</xdr:rowOff>
    </xdr:from>
    <xdr:to>
      <xdr:col>26</xdr:col>
      <xdr:colOff>101600</xdr:colOff>
      <xdr:row>37</xdr:row>
      <xdr:rowOff>97823</xdr:rowOff>
    </xdr:to>
    <xdr:sp macro="" textlink="">
      <xdr:nvSpPr>
        <xdr:cNvPr id="134" name="楕円 133"/>
        <xdr:cNvSpPr/>
      </xdr:nvSpPr>
      <xdr:spPr bwMode="auto">
        <a:xfrm>
          <a:off x="4953000" y="712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82600</xdr:rowOff>
    </xdr:from>
    <xdr:ext cx="736600" cy="259045"/>
    <xdr:sp macro="" textlink="">
      <xdr:nvSpPr>
        <xdr:cNvPr id="135" name="テキスト ボックス 134"/>
        <xdr:cNvSpPr txBox="1"/>
      </xdr:nvSpPr>
      <xdr:spPr>
        <a:xfrm>
          <a:off x="4622800" y="720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57031</xdr:rowOff>
    </xdr:from>
    <xdr:to>
      <xdr:col>22</xdr:col>
      <xdr:colOff>165100</xdr:colOff>
      <xdr:row>37</xdr:row>
      <xdr:rowOff>158631</xdr:rowOff>
    </xdr:to>
    <xdr:sp macro="" textlink="">
      <xdr:nvSpPr>
        <xdr:cNvPr id="136" name="楕円 135"/>
        <xdr:cNvSpPr/>
      </xdr:nvSpPr>
      <xdr:spPr bwMode="auto">
        <a:xfrm>
          <a:off x="4254500" y="718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143408</xdr:rowOff>
    </xdr:from>
    <xdr:ext cx="762000" cy="259045"/>
    <xdr:sp macro="" textlink="">
      <xdr:nvSpPr>
        <xdr:cNvPr id="137" name="テキスト ボックス 136"/>
        <xdr:cNvSpPr txBox="1"/>
      </xdr:nvSpPr>
      <xdr:spPr>
        <a:xfrm>
          <a:off x="3924300" y="726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2689</xdr:rowOff>
    </xdr:from>
    <xdr:to>
      <xdr:col>19</xdr:col>
      <xdr:colOff>38100</xdr:colOff>
      <xdr:row>37</xdr:row>
      <xdr:rowOff>104289</xdr:rowOff>
    </xdr:to>
    <xdr:sp macro="" textlink="">
      <xdr:nvSpPr>
        <xdr:cNvPr id="138" name="楕円 137"/>
        <xdr:cNvSpPr/>
      </xdr:nvSpPr>
      <xdr:spPr bwMode="auto">
        <a:xfrm>
          <a:off x="35560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89066</xdr:rowOff>
    </xdr:from>
    <xdr:ext cx="762000" cy="259045"/>
    <xdr:sp macro="" textlink="">
      <xdr:nvSpPr>
        <xdr:cNvPr id="139" name="テキスト ボックス 138"/>
        <xdr:cNvSpPr txBox="1"/>
      </xdr:nvSpPr>
      <xdr:spPr>
        <a:xfrm>
          <a:off x="3225800" y="72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154839</xdr:rowOff>
    </xdr:from>
    <xdr:to>
      <xdr:col>15</xdr:col>
      <xdr:colOff>101600</xdr:colOff>
      <xdr:row>37</xdr:row>
      <xdr:rowOff>84989</xdr:rowOff>
    </xdr:to>
    <xdr:sp macro="" textlink="">
      <xdr:nvSpPr>
        <xdr:cNvPr id="140" name="楕円 139"/>
        <xdr:cNvSpPr/>
      </xdr:nvSpPr>
      <xdr:spPr bwMode="auto">
        <a:xfrm>
          <a:off x="2857500" y="710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69766</xdr:rowOff>
    </xdr:from>
    <xdr:ext cx="762000" cy="259045"/>
    <xdr:sp macro="" textlink="">
      <xdr:nvSpPr>
        <xdr:cNvPr id="141" name="テキスト ボックス 140"/>
        <xdr:cNvSpPr txBox="1"/>
      </xdr:nvSpPr>
      <xdr:spPr>
        <a:xfrm>
          <a:off x="2527300" y="71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139319</xdr:rowOff>
    </xdr:from>
    <xdr:to>
      <xdr:col>24</xdr:col>
      <xdr:colOff>63500</xdr:colOff>
      <xdr:row>36</xdr:row>
      <xdr:rowOff>102972</xdr:rowOff>
    </xdr:to>
    <xdr:cxnSp macro="">
      <xdr:nvCxnSpPr>
        <xdr:cNvPr id="61" name="直線コネクタ 60"/>
        <xdr:cNvCxnSpPr/>
      </xdr:nvCxnSpPr>
      <xdr:spPr>
        <a:xfrm flipV="1">
          <a:off x="3797300" y="6140069"/>
          <a:ext cx="8382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100819</xdr:rowOff>
    </xdr:from>
    <xdr:to>
      <xdr:col>19</xdr:col>
      <xdr:colOff>177800</xdr:colOff>
      <xdr:row>36</xdr:row>
      <xdr:rowOff>102972</xdr:rowOff>
    </xdr:to>
    <xdr:cxnSp macro="">
      <xdr:nvCxnSpPr>
        <xdr:cNvPr id="64" name="直線コネクタ 63"/>
        <xdr:cNvCxnSpPr/>
      </xdr:nvCxnSpPr>
      <xdr:spPr>
        <a:xfrm>
          <a:off x="2908300" y="627301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86322</xdr:rowOff>
    </xdr:from>
    <xdr:to>
      <xdr:col>15</xdr:col>
      <xdr:colOff>50800</xdr:colOff>
      <xdr:row>36</xdr:row>
      <xdr:rowOff>100819</xdr:rowOff>
    </xdr:to>
    <xdr:cxnSp macro="">
      <xdr:nvCxnSpPr>
        <xdr:cNvPr id="67" name="直線コネクタ 66"/>
        <xdr:cNvCxnSpPr/>
      </xdr:nvCxnSpPr>
      <xdr:spPr>
        <a:xfrm>
          <a:off x="2019300" y="6258522"/>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86322</xdr:rowOff>
    </xdr:from>
    <xdr:to>
      <xdr:col>10</xdr:col>
      <xdr:colOff>114300</xdr:colOff>
      <xdr:row>36</xdr:row>
      <xdr:rowOff>140824</xdr:rowOff>
    </xdr:to>
    <xdr:cxnSp macro="">
      <xdr:nvCxnSpPr>
        <xdr:cNvPr id="70" name="直線コネクタ 69"/>
        <xdr:cNvCxnSpPr/>
      </xdr:nvCxnSpPr>
      <xdr:spPr>
        <a:xfrm flipV="1">
          <a:off x="1130300" y="6258522"/>
          <a:ext cx="8890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88519</xdr:rowOff>
    </xdr:from>
    <xdr:to>
      <xdr:col>24</xdr:col>
      <xdr:colOff>114300</xdr:colOff>
      <xdr:row>36</xdr:row>
      <xdr:rowOff>18669</xdr:rowOff>
    </xdr:to>
    <xdr:sp macro="" textlink="">
      <xdr:nvSpPr>
        <xdr:cNvPr id="80" name="楕円 79"/>
        <xdr:cNvSpPr/>
      </xdr:nvSpPr>
      <xdr:spPr>
        <a:xfrm>
          <a:off x="45847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111396</xdr:rowOff>
    </xdr:from>
    <xdr:ext cx="534377" cy="259045"/>
    <xdr:sp macro="" textlink="">
      <xdr:nvSpPr>
        <xdr:cNvPr id="81" name="人件費該当値テキスト"/>
        <xdr:cNvSpPr txBox="1"/>
      </xdr:nvSpPr>
      <xdr:spPr>
        <a:xfrm>
          <a:off x="4686300"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52172</xdr:rowOff>
    </xdr:from>
    <xdr:to>
      <xdr:col>20</xdr:col>
      <xdr:colOff>38100</xdr:colOff>
      <xdr:row>36</xdr:row>
      <xdr:rowOff>153772</xdr:rowOff>
    </xdr:to>
    <xdr:sp macro="" textlink="">
      <xdr:nvSpPr>
        <xdr:cNvPr id="82" name="楕円 81"/>
        <xdr:cNvSpPr/>
      </xdr:nvSpPr>
      <xdr:spPr>
        <a:xfrm>
          <a:off x="3746500" y="62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170299</xdr:rowOff>
    </xdr:from>
    <xdr:ext cx="534377" cy="259045"/>
    <xdr:sp macro="" textlink="">
      <xdr:nvSpPr>
        <xdr:cNvPr id="83" name="テキスト ボックス 82"/>
        <xdr:cNvSpPr txBox="1"/>
      </xdr:nvSpPr>
      <xdr:spPr>
        <a:xfrm>
          <a:off x="3530111" y="5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50019</xdr:rowOff>
    </xdr:from>
    <xdr:to>
      <xdr:col>15</xdr:col>
      <xdr:colOff>101600</xdr:colOff>
      <xdr:row>36</xdr:row>
      <xdr:rowOff>151619</xdr:rowOff>
    </xdr:to>
    <xdr:sp macro="" textlink="">
      <xdr:nvSpPr>
        <xdr:cNvPr id="84" name="楕円 83"/>
        <xdr:cNvSpPr/>
      </xdr:nvSpPr>
      <xdr:spPr>
        <a:xfrm>
          <a:off x="28575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168146</xdr:rowOff>
    </xdr:from>
    <xdr:ext cx="534377" cy="259045"/>
    <xdr:sp macro="" textlink="">
      <xdr:nvSpPr>
        <xdr:cNvPr id="85" name="テキスト ボックス 84"/>
        <xdr:cNvSpPr txBox="1"/>
      </xdr:nvSpPr>
      <xdr:spPr>
        <a:xfrm>
          <a:off x="2641111" y="5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35522</xdr:rowOff>
    </xdr:from>
    <xdr:to>
      <xdr:col>10</xdr:col>
      <xdr:colOff>165100</xdr:colOff>
      <xdr:row>36</xdr:row>
      <xdr:rowOff>137122</xdr:rowOff>
    </xdr:to>
    <xdr:sp macro="" textlink="">
      <xdr:nvSpPr>
        <xdr:cNvPr id="86" name="楕円 85"/>
        <xdr:cNvSpPr/>
      </xdr:nvSpPr>
      <xdr:spPr>
        <a:xfrm>
          <a:off x="19685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153649</xdr:rowOff>
    </xdr:from>
    <xdr:ext cx="534377" cy="259045"/>
    <xdr:sp macro="" textlink="">
      <xdr:nvSpPr>
        <xdr:cNvPr id="87" name="テキスト ボックス 86"/>
        <xdr:cNvSpPr txBox="1"/>
      </xdr:nvSpPr>
      <xdr:spPr>
        <a:xfrm>
          <a:off x="1752111" y="59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90024</xdr:rowOff>
    </xdr:from>
    <xdr:to>
      <xdr:col>6</xdr:col>
      <xdr:colOff>38100</xdr:colOff>
      <xdr:row>37</xdr:row>
      <xdr:rowOff>20174</xdr:rowOff>
    </xdr:to>
    <xdr:sp macro="" textlink="">
      <xdr:nvSpPr>
        <xdr:cNvPr id="88" name="楕円 87"/>
        <xdr:cNvSpPr/>
      </xdr:nvSpPr>
      <xdr:spPr>
        <a:xfrm>
          <a:off x="1079500" y="62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36701</xdr:rowOff>
    </xdr:from>
    <xdr:ext cx="534377" cy="259045"/>
    <xdr:sp macro="" textlink="">
      <xdr:nvSpPr>
        <xdr:cNvPr id="89" name="テキスト ボックス 88"/>
        <xdr:cNvSpPr txBox="1"/>
      </xdr:nvSpPr>
      <xdr:spPr>
        <a:xfrm>
          <a:off x="863111" y="60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16256</xdr:rowOff>
    </xdr:from>
    <xdr:to>
      <xdr:col>24</xdr:col>
      <xdr:colOff>63500</xdr:colOff>
      <xdr:row>58</xdr:row>
      <xdr:rowOff>72514</xdr:rowOff>
    </xdr:to>
    <xdr:cxnSp macro="">
      <xdr:nvCxnSpPr>
        <xdr:cNvPr id="117" name="直線コネクタ 116"/>
        <xdr:cNvCxnSpPr/>
      </xdr:nvCxnSpPr>
      <xdr:spPr>
        <a:xfrm flipV="1">
          <a:off x="3797300" y="9960356"/>
          <a:ext cx="8382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72514</xdr:rowOff>
    </xdr:from>
    <xdr:to>
      <xdr:col>19</xdr:col>
      <xdr:colOff>177800</xdr:colOff>
      <xdr:row>58</xdr:row>
      <xdr:rowOff>164388</xdr:rowOff>
    </xdr:to>
    <xdr:cxnSp macro="">
      <xdr:nvCxnSpPr>
        <xdr:cNvPr id="120" name="直線コネクタ 119"/>
        <xdr:cNvCxnSpPr/>
      </xdr:nvCxnSpPr>
      <xdr:spPr>
        <a:xfrm flipV="1">
          <a:off x="2908300" y="10016614"/>
          <a:ext cx="889000" cy="9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161943</xdr:rowOff>
    </xdr:from>
    <xdr:to>
      <xdr:col>15</xdr:col>
      <xdr:colOff>50800</xdr:colOff>
      <xdr:row>58</xdr:row>
      <xdr:rowOff>164388</xdr:rowOff>
    </xdr:to>
    <xdr:cxnSp macro="">
      <xdr:nvCxnSpPr>
        <xdr:cNvPr id="123" name="直線コネクタ 122"/>
        <xdr:cNvCxnSpPr/>
      </xdr:nvCxnSpPr>
      <xdr:spPr>
        <a:xfrm>
          <a:off x="2019300" y="10106043"/>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154422</xdr:rowOff>
    </xdr:from>
    <xdr:to>
      <xdr:col>10</xdr:col>
      <xdr:colOff>114300</xdr:colOff>
      <xdr:row>58</xdr:row>
      <xdr:rowOff>161943</xdr:rowOff>
    </xdr:to>
    <xdr:cxnSp macro="">
      <xdr:nvCxnSpPr>
        <xdr:cNvPr id="126" name="直線コネクタ 125"/>
        <xdr:cNvCxnSpPr/>
      </xdr:nvCxnSpPr>
      <xdr:spPr>
        <a:xfrm>
          <a:off x="1130300" y="10098522"/>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136906</xdr:rowOff>
    </xdr:from>
    <xdr:to>
      <xdr:col>24</xdr:col>
      <xdr:colOff>114300</xdr:colOff>
      <xdr:row>58</xdr:row>
      <xdr:rowOff>67056</xdr:rowOff>
    </xdr:to>
    <xdr:sp macro="" textlink="">
      <xdr:nvSpPr>
        <xdr:cNvPr id="136" name="楕円 135"/>
        <xdr:cNvSpPr/>
      </xdr:nvSpPr>
      <xdr:spPr>
        <a:xfrm>
          <a:off x="45847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51833</xdr:rowOff>
    </xdr:from>
    <xdr:ext cx="534377" cy="259045"/>
    <xdr:sp macro="" textlink="">
      <xdr:nvSpPr>
        <xdr:cNvPr id="137" name="物件費該当値テキスト"/>
        <xdr:cNvSpPr txBox="1"/>
      </xdr:nvSpPr>
      <xdr:spPr>
        <a:xfrm>
          <a:off x="4686300" y="9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21714</xdr:rowOff>
    </xdr:from>
    <xdr:to>
      <xdr:col>20</xdr:col>
      <xdr:colOff>38100</xdr:colOff>
      <xdr:row>58</xdr:row>
      <xdr:rowOff>123314</xdr:rowOff>
    </xdr:to>
    <xdr:sp macro="" textlink="">
      <xdr:nvSpPr>
        <xdr:cNvPr id="138" name="楕円 137"/>
        <xdr:cNvSpPr/>
      </xdr:nvSpPr>
      <xdr:spPr>
        <a:xfrm>
          <a:off x="3746500" y="99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114441</xdr:rowOff>
    </xdr:from>
    <xdr:ext cx="534377" cy="259045"/>
    <xdr:sp macro="" textlink="">
      <xdr:nvSpPr>
        <xdr:cNvPr id="139" name="テキスト ボックス 138"/>
        <xdr:cNvSpPr txBox="1"/>
      </xdr:nvSpPr>
      <xdr:spPr>
        <a:xfrm>
          <a:off x="3530111" y="100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113588</xdr:rowOff>
    </xdr:from>
    <xdr:to>
      <xdr:col>15</xdr:col>
      <xdr:colOff>101600</xdr:colOff>
      <xdr:row>59</xdr:row>
      <xdr:rowOff>43738</xdr:rowOff>
    </xdr:to>
    <xdr:sp macro="" textlink="">
      <xdr:nvSpPr>
        <xdr:cNvPr id="140" name="楕円 139"/>
        <xdr:cNvSpPr/>
      </xdr:nvSpPr>
      <xdr:spPr>
        <a:xfrm>
          <a:off x="28575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34865</xdr:rowOff>
    </xdr:from>
    <xdr:ext cx="534377" cy="259045"/>
    <xdr:sp macro="" textlink="">
      <xdr:nvSpPr>
        <xdr:cNvPr id="141" name="テキスト ボックス 140"/>
        <xdr:cNvSpPr txBox="1"/>
      </xdr:nvSpPr>
      <xdr:spPr>
        <a:xfrm>
          <a:off x="2641111" y="101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111143</xdr:rowOff>
    </xdr:from>
    <xdr:to>
      <xdr:col>10</xdr:col>
      <xdr:colOff>165100</xdr:colOff>
      <xdr:row>59</xdr:row>
      <xdr:rowOff>41293</xdr:rowOff>
    </xdr:to>
    <xdr:sp macro="" textlink="">
      <xdr:nvSpPr>
        <xdr:cNvPr id="142" name="楕円 141"/>
        <xdr:cNvSpPr/>
      </xdr:nvSpPr>
      <xdr:spPr>
        <a:xfrm>
          <a:off x="1968500" y="1005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32420</xdr:rowOff>
    </xdr:from>
    <xdr:ext cx="534377" cy="259045"/>
    <xdr:sp macro="" textlink="">
      <xdr:nvSpPr>
        <xdr:cNvPr id="143" name="テキスト ボックス 142"/>
        <xdr:cNvSpPr txBox="1"/>
      </xdr:nvSpPr>
      <xdr:spPr>
        <a:xfrm>
          <a:off x="1752111" y="101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103622</xdr:rowOff>
    </xdr:from>
    <xdr:to>
      <xdr:col>6</xdr:col>
      <xdr:colOff>38100</xdr:colOff>
      <xdr:row>59</xdr:row>
      <xdr:rowOff>33772</xdr:rowOff>
    </xdr:to>
    <xdr:sp macro="" textlink="">
      <xdr:nvSpPr>
        <xdr:cNvPr id="144" name="楕円 143"/>
        <xdr:cNvSpPr/>
      </xdr:nvSpPr>
      <xdr:spPr>
        <a:xfrm>
          <a:off x="1079500" y="100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24899</xdr:rowOff>
    </xdr:from>
    <xdr:ext cx="534377" cy="259045"/>
    <xdr:sp macro="" textlink="">
      <xdr:nvSpPr>
        <xdr:cNvPr id="145" name="テキスト ボックス 144"/>
        <xdr:cNvSpPr txBox="1"/>
      </xdr:nvSpPr>
      <xdr:spPr>
        <a:xfrm>
          <a:off x="863111" y="101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42911</xdr:rowOff>
    </xdr:from>
    <xdr:to>
      <xdr:col>24</xdr:col>
      <xdr:colOff>63500</xdr:colOff>
      <xdr:row>78</xdr:row>
      <xdr:rowOff>64216</xdr:rowOff>
    </xdr:to>
    <xdr:cxnSp macro="">
      <xdr:nvCxnSpPr>
        <xdr:cNvPr id="172" name="直線コネクタ 171"/>
        <xdr:cNvCxnSpPr/>
      </xdr:nvCxnSpPr>
      <xdr:spPr>
        <a:xfrm>
          <a:off x="3797300" y="13416011"/>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35275</xdr:rowOff>
    </xdr:from>
    <xdr:to>
      <xdr:col>19</xdr:col>
      <xdr:colOff>177800</xdr:colOff>
      <xdr:row>78</xdr:row>
      <xdr:rowOff>42911</xdr:rowOff>
    </xdr:to>
    <xdr:cxnSp macro="">
      <xdr:nvCxnSpPr>
        <xdr:cNvPr id="175" name="直線コネクタ 174"/>
        <xdr:cNvCxnSpPr/>
      </xdr:nvCxnSpPr>
      <xdr:spPr>
        <a:xfrm>
          <a:off x="2908300" y="13408375"/>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35275</xdr:rowOff>
    </xdr:from>
    <xdr:to>
      <xdr:col>15</xdr:col>
      <xdr:colOff>50800</xdr:colOff>
      <xdr:row>78</xdr:row>
      <xdr:rowOff>49082</xdr:rowOff>
    </xdr:to>
    <xdr:cxnSp macro="">
      <xdr:nvCxnSpPr>
        <xdr:cNvPr id="178" name="直線コネクタ 177"/>
        <xdr:cNvCxnSpPr/>
      </xdr:nvCxnSpPr>
      <xdr:spPr>
        <a:xfrm flipV="1">
          <a:off x="2019300" y="13408375"/>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49082</xdr:rowOff>
    </xdr:from>
    <xdr:to>
      <xdr:col>10</xdr:col>
      <xdr:colOff>114300</xdr:colOff>
      <xdr:row>78</xdr:row>
      <xdr:rowOff>62570</xdr:rowOff>
    </xdr:to>
    <xdr:cxnSp macro="">
      <xdr:nvCxnSpPr>
        <xdr:cNvPr id="181" name="直線コネクタ 180"/>
        <xdr:cNvCxnSpPr/>
      </xdr:nvCxnSpPr>
      <xdr:spPr>
        <a:xfrm flipV="1">
          <a:off x="1130300" y="1342218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13416</xdr:rowOff>
    </xdr:from>
    <xdr:to>
      <xdr:col>24</xdr:col>
      <xdr:colOff>114300</xdr:colOff>
      <xdr:row>78</xdr:row>
      <xdr:rowOff>115016</xdr:rowOff>
    </xdr:to>
    <xdr:sp macro="" textlink="">
      <xdr:nvSpPr>
        <xdr:cNvPr id="191" name="楕円 190"/>
        <xdr:cNvSpPr/>
      </xdr:nvSpPr>
      <xdr:spPr>
        <a:xfrm>
          <a:off x="45847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99793</xdr:rowOff>
    </xdr:from>
    <xdr:ext cx="469744" cy="259045"/>
    <xdr:sp macro="" textlink="">
      <xdr:nvSpPr>
        <xdr:cNvPr id="192" name="維持補修費該当値テキスト"/>
        <xdr:cNvSpPr txBox="1"/>
      </xdr:nvSpPr>
      <xdr:spPr>
        <a:xfrm>
          <a:off x="4686300" y="1330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163561</xdr:rowOff>
    </xdr:from>
    <xdr:to>
      <xdr:col>20</xdr:col>
      <xdr:colOff>38100</xdr:colOff>
      <xdr:row>78</xdr:row>
      <xdr:rowOff>93711</xdr:rowOff>
    </xdr:to>
    <xdr:sp macro="" textlink="">
      <xdr:nvSpPr>
        <xdr:cNvPr id="193" name="楕円 192"/>
        <xdr:cNvSpPr/>
      </xdr:nvSpPr>
      <xdr:spPr>
        <a:xfrm>
          <a:off x="3746500" y="13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84838</xdr:rowOff>
    </xdr:from>
    <xdr:ext cx="469744" cy="259045"/>
    <xdr:sp macro="" textlink="">
      <xdr:nvSpPr>
        <xdr:cNvPr id="194" name="テキスト ボックス 193"/>
        <xdr:cNvSpPr txBox="1"/>
      </xdr:nvSpPr>
      <xdr:spPr>
        <a:xfrm>
          <a:off x="3562428" y="1345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155925</xdr:rowOff>
    </xdr:from>
    <xdr:to>
      <xdr:col>15</xdr:col>
      <xdr:colOff>101600</xdr:colOff>
      <xdr:row>78</xdr:row>
      <xdr:rowOff>86075</xdr:rowOff>
    </xdr:to>
    <xdr:sp macro="" textlink="">
      <xdr:nvSpPr>
        <xdr:cNvPr id="195" name="楕円 194"/>
        <xdr:cNvSpPr/>
      </xdr:nvSpPr>
      <xdr:spPr>
        <a:xfrm>
          <a:off x="28575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77202</xdr:rowOff>
    </xdr:from>
    <xdr:ext cx="469744" cy="259045"/>
    <xdr:sp macro="" textlink="">
      <xdr:nvSpPr>
        <xdr:cNvPr id="196" name="テキスト ボックス 195"/>
        <xdr:cNvSpPr txBox="1"/>
      </xdr:nvSpPr>
      <xdr:spPr>
        <a:xfrm>
          <a:off x="2673428" y="1345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169732</xdr:rowOff>
    </xdr:from>
    <xdr:to>
      <xdr:col>10</xdr:col>
      <xdr:colOff>165100</xdr:colOff>
      <xdr:row>78</xdr:row>
      <xdr:rowOff>99882</xdr:rowOff>
    </xdr:to>
    <xdr:sp macro="" textlink="">
      <xdr:nvSpPr>
        <xdr:cNvPr id="197" name="楕円 196"/>
        <xdr:cNvSpPr/>
      </xdr:nvSpPr>
      <xdr:spPr>
        <a:xfrm>
          <a:off x="1968500" y="133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91009</xdr:rowOff>
    </xdr:from>
    <xdr:ext cx="469744" cy="259045"/>
    <xdr:sp macro="" textlink="">
      <xdr:nvSpPr>
        <xdr:cNvPr id="198" name="テキスト ボックス 197"/>
        <xdr:cNvSpPr txBox="1"/>
      </xdr:nvSpPr>
      <xdr:spPr>
        <a:xfrm>
          <a:off x="1784428" y="1346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11770</xdr:rowOff>
    </xdr:from>
    <xdr:to>
      <xdr:col>6</xdr:col>
      <xdr:colOff>38100</xdr:colOff>
      <xdr:row>78</xdr:row>
      <xdr:rowOff>113370</xdr:rowOff>
    </xdr:to>
    <xdr:sp macro="" textlink="">
      <xdr:nvSpPr>
        <xdr:cNvPr id="199" name="楕円 198"/>
        <xdr:cNvSpPr/>
      </xdr:nvSpPr>
      <xdr:spPr>
        <a:xfrm>
          <a:off x="1079500" y="133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104497</xdr:rowOff>
    </xdr:from>
    <xdr:ext cx="469744" cy="259045"/>
    <xdr:sp macro="" textlink="">
      <xdr:nvSpPr>
        <xdr:cNvPr id="200" name="テキスト ボックス 199"/>
        <xdr:cNvSpPr txBox="1"/>
      </xdr:nvSpPr>
      <xdr:spPr>
        <a:xfrm>
          <a:off x="895428" y="1347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58674</xdr:rowOff>
    </xdr:from>
    <xdr:to>
      <xdr:col>24</xdr:col>
      <xdr:colOff>63500</xdr:colOff>
      <xdr:row>95</xdr:row>
      <xdr:rowOff>143308</xdr:rowOff>
    </xdr:to>
    <xdr:cxnSp macro="">
      <xdr:nvCxnSpPr>
        <xdr:cNvPr id="230" name="直線コネクタ 229"/>
        <xdr:cNvCxnSpPr/>
      </xdr:nvCxnSpPr>
      <xdr:spPr>
        <a:xfrm flipV="1">
          <a:off x="3797300" y="16346424"/>
          <a:ext cx="838200" cy="8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143308</xdr:rowOff>
    </xdr:from>
    <xdr:to>
      <xdr:col>19</xdr:col>
      <xdr:colOff>177800</xdr:colOff>
      <xdr:row>96</xdr:row>
      <xdr:rowOff>12243</xdr:rowOff>
    </xdr:to>
    <xdr:cxnSp macro="">
      <xdr:nvCxnSpPr>
        <xdr:cNvPr id="233" name="直線コネクタ 232"/>
        <xdr:cNvCxnSpPr/>
      </xdr:nvCxnSpPr>
      <xdr:spPr>
        <a:xfrm flipV="1">
          <a:off x="2908300" y="16431058"/>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116751</xdr:rowOff>
    </xdr:from>
    <xdr:to>
      <xdr:col>15</xdr:col>
      <xdr:colOff>50800</xdr:colOff>
      <xdr:row>96</xdr:row>
      <xdr:rowOff>12243</xdr:rowOff>
    </xdr:to>
    <xdr:cxnSp macro="">
      <xdr:nvCxnSpPr>
        <xdr:cNvPr id="236" name="直線コネクタ 235"/>
        <xdr:cNvCxnSpPr/>
      </xdr:nvCxnSpPr>
      <xdr:spPr>
        <a:xfrm>
          <a:off x="2019300" y="16404501"/>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116751</xdr:rowOff>
    </xdr:from>
    <xdr:to>
      <xdr:col>10</xdr:col>
      <xdr:colOff>114300</xdr:colOff>
      <xdr:row>95</xdr:row>
      <xdr:rowOff>124752</xdr:rowOff>
    </xdr:to>
    <xdr:cxnSp macro="">
      <xdr:nvCxnSpPr>
        <xdr:cNvPr id="239" name="直線コネクタ 238"/>
        <xdr:cNvCxnSpPr/>
      </xdr:nvCxnSpPr>
      <xdr:spPr>
        <a:xfrm flipV="1">
          <a:off x="1130300" y="1640450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7874</xdr:rowOff>
    </xdr:from>
    <xdr:to>
      <xdr:col>24</xdr:col>
      <xdr:colOff>114300</xdr:colOff>
      <xdr:row>95</xdr:row>
      <xdr:rowOff>109474</xdr:rowOff>
    </xdr:to>
    <xdr:sp macro="" textlink="">
      <xdr:nvSpPr>
        <xdr:cNvPr id="249" name="楕円 248"/>
        <xdr:cNvSpPr/>
      </xdr:nvSpPr>
      <xdr:spPr>
        <a:xfrm>
          <a:off x="4584700" y="162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30751</xdr:rowOff>
    </xdr:from>
    <xdr:ext cx="599010" cy="259045"/>
    <xdr:sp macro="" textlink="">
      <xdr:nvSpPr>
        <xdr:cNvPr id="250" name="扶助費該当値テキスト"/>
        <xdr:cNvSpPr txBox="1"/>
      </xdr:nvSpPr>
      <xdr:spPr>
        <a:xfrm>
          <a:off x="4686300" y="1614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92508</xdr:rowOff>
    </xdr:from>
    <xdr:to>
      <xdr:col>20</xdr:col>
      <xdr:colOff>38100</xdr:colOff>
      <xdr:row>96</xdr:row>
      <xdr:rowOff>22658</xdr:rowOff>
    </xdr:to>
    <xdr:sp macro="" textlink="">
      <xdr:nvSpPr>
        <xdr:cNvPr id="251" name="楕円 250"/>
        <xdr:cNvSpPr/>
      </xdr:nvSpPr>
      <xdr:spPr>
        <a:xfrm>
          <a:off x="3746500" y="163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39185</xdr:rowOff>
    </xdr:from>
    <xdr:ext cx="599010" cy="259045"/>
    <xdr:sp macro="" textlink="">
      <xdr:nvSpPr>
        <xdr:cNvPr id="252" name="テキスト ボックス 251"/>
        <xdr:cNvSpPr txBox="1"/>
      </xdr:nvSpPr>
      <xdr:spPr>
        <a:xfrm>
          <a:off x="3497795" y="1615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132893</xdr:rowOff>
    </xdr:from>
    <xdr:to>
      <xdr:col>15</xdr:col>
      <xdr:colOff>101600</xdr:colOff>
      <xdr:row>96</xdr:row>
      <xdr:rowOff>63043</xdr:rowOff>
    </xdr:to>
    <xdr:sp macro="" textlink="">
      <xdr:nvSpPr>
        <xdr:cNvPr id="253" name="楕円 252"/>
        <xdr:cNvSpPr/>
      </xdr:nvSpPr>
      <xdr:spPr>
        <a:xfrm>
          <a:off x="2857500" y="16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79570</xdr:rowOff>
    </xdr:from>
    <xdr:ext cx="599010" cy="259045"/>
    <xdr:sp macro="" textlink="">
      <xdr:nvSpPr>
        <xdr:cNvPr id="254" name="テキスト ボックス 253"/>
        <xdr:cNvSpPr txBox="1"/>
      </xdr:nvSpPr>
      <xdr:spPr>
        <a:xfrm>
          <a:off x="2608795" y="161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65951</xdr:rowOff>
    </xdr:from>
    <xdr:to>
      <xdr:col>10</xdr:col>
      <xdr:colOff>165100</xdr:colOff>
      <xdr:row>95</xdr:row>
      <xdr:rowOff>167551</xdr:rowOff>
    </xdr:to>
    <xdr:sp macro="" textlink="">
      <xdr:nvSpPr>
        <xdr:cNvPr id="255" name="楕円 254"/>
        <xdr:cNvSpPr/>
      </xdr:nvSpPr>
      <xdr:spPr>
        <a:xfrm>
          <a:off x="1968500" y="163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12628</xdr:rowOff>
    </xdr:from>
    <xdr:ext cx="599010" cy="259045"/>
    <xdr:sp macro="" textlink="">
      <xdr:nvSpPr>
        <xdr:cNvPr id="256" name="テキスト ボックス 255"/>
        <xdr:cNvSpPr txBox="1"/>
      </xdr:nvSpPr>
      <xdr:spPr>
        <a:xfrm>
          <a:off x="1719795" y="1612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73952</xdr:rowOff>
    </xdr:from>
    <xdr:to>
      <xdr:col>6</xdr:col>
      <xdr:colOff>38100</xdr:colOff>
      <xdr:row>96</xdr:row>
      <xdr:rowOff>4102</xdr:rowOff>
    </xdr:to>
    <xdr:sp macro="" textlink="">
      <xdr:nvSpPr>
        <xdr:cNvPr id="257" name="楕円 256"/>
        <xdr:cNvSpPr/>
      </xdr:nvSpPr>
      <xdr:spPr>
        <a:xfrm>
          <a:off x="1079500" y="163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20629</xdr:rowOff>
    </xdr:from>
    <xdr:ext cx="599010" cy="259045"/>
    <xdr:sp macro="" textlink="">
      <xdr:nvSpPr>
        <xdr:cNvPr id="258" name="テキスト ボックス 257"/>
        <xdr:cNvSpPr txBox="1"/>
      </xdr:nvSpPr>
      <xdr:spPr>
        <a:xfrm>
          <a:off x="830795" y="1613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66338</xdr:rowOff>
    </xdr:from>
    <xdr:to>
      <xdr:col>55</xdr:col>
      <xdr:colOff>0</xdr:colOff>
      <xdr:row>37</xdr:row>
      <xdr:rowOff>19626</xdr:rowOff>
    </xdr:to>
    <xdr:cxnSp macro="">
      <xdr:nvCxnSpPr>
        <xdr:cNvPr id="285" name="直線コネクタ 284"/>
        <xdr:cNvCxnSpPr/>
      </xdr:nvCxnSpPr>
      <xdr:spPr>
        <a:xfrm flipV="1">
          <a:off x="9639300" y="5895638"/>
          <a:ext cx="838200" cy="46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19626</xdr:rowOff>
    </xdr:from>
    <xdr:to>
      <xdr:col>50</xdr:col>
      <xdr:colOff>114300</xdr:colOff>
      <xdr:row>37</xdr:row>
      <xdr:rowOff>117768</xdr:rowOff>
    </xdr:to>
    <xdr:cxnSp macro="">
      <xdr:nvCxnSpPr>
        <xdr:cNvPr id="288" name="直線コネクタ 287"/>
        <xdr:cNvCxnSpPr/>
      </xdr:nvCxnSpPr>
      <xdr:spPr>
        <a:xfrm flipV="1">
          <a:off x="8750300" y="6363276"/>
          <a:ext cx="889000" cy="9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117768</xdr:rowOff>
    </xdr:from>
    <xdr:to>
      <xdr:col>45</xdr:col>
      <xdr:colOff>177800</xdr:colOff>
      <xdr:row>37</xdr:row>
      <xdr:rowOff>121133</xdr:rowOff>
    </xdr:to>
    <xdr:cxnSp macro="">
      <xdr:nvCxnSpPr>
        <xdr:cNvPr id="291" name="直線コネクタ 290"/>
        <xdr:cNvCxnSpPr/>
      </xdr:nvCxnSpPr>
      <xdr:spPr>
        <a:xfrm flipV="1">
          <a:off x="7861300" y="646141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121133</xdr:rowOff>
    </xdr:from>
    <xdr:to>
      <xdr:col>41</xdr:col>
      <xdr:colOff>50800</xdr:colOff>
      <xdr:row>37</xdr:row>
      <xdr:rowOff>125865</xdr:rowOff>
    </xdr:to>
    <xdr:cxnSp macro="">
      <xdr:nvCxnSpPr>
        <xdr:cNvPr id="294" name="直線コネクタ 293"/>
        <xdr:cNvCxnSpPr/>
      </xdr:nvCxnSpPr>
      <xdr:spPr>
        <a:xfrm flipV="1">
          <a:off x="6972300" y="6464783"/>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15538</xdr:rowOff>
    </xdr:from>
    <xdr:to>
      <xdr:col>55</xdr:col>
      <xdr:colOff>50800</xdr:colOff>
      <xdr:row>34</xdr:row>
      <xdr:rowOff>117138</xdr:rowOff>
    </xdr:to>
    <xdr:sp macro="" textlink="">
      <xdr:nvSpPr>
        <xdr:cNvPr id="304" name="楕円 303"/>
        <xdr:cNvSpPr/>
      </xdr:nvSpPr>
      <xdr:spPr>
        <a:xfrm>
          <a:off x="10426700" y="58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38415</xdr:rowOff>
    </xdr:from>
    <xdr:ext cx="599010" cy="259045"/>
    <xdr:sp macro="" textlink="">
      <xdr:nvSpPr>
        <xdr:cNvPr id="305" name="補助費等該当値テキスト"/>
        <xdr:cNvSpPr txBox="1"/>
      </xdr:nvSpPr>
      <xdr:spPr>
        <a:xfrm>
          <a:off x="10528300" y="569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140276</xdr:rowOff>
    </xdr:from>
    <xdr:to>
      <xdr:col>50</xdr:col>
      <xdr:colOff>165100</xdr:colOff>
      <xdr:row>37</xdr:row>
      <xdr:rowOff>70426</xdr:rowOff>
    </xdr:to>
    <xdr:sp macro="" textlink="">
      <xdr:nvSpPr>
        <xdr:cNvPr id="306" name="楕円 305"/>
        <xdr:cNvSpPr/>
      </xdr:nvSpPr>
      <xdr:spPr>
        <a:xfrm>
          <a:off x="9588500" y="63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86953</xdr:rowOff>
    </xdr:from>
    <xdr:ext cx="534377" cy="259045"/>
    <xdr:sp macro="" textlink="">
      <xdr:nvSpPr>
        <xdr:cNvPr id="307" name="テキスト ボックス 306"/>
        <xdr:cNvSpPr txBox="1"/>
      </xdr:nvSpPr>
      <xdr:spPr>
        <a:xfrm>
          <a:off x="9372111" y="60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66968</xdr:rowOff>
    </xdr:from>
    <xdr:to>
      <xdr:col>46</xdr:col>
      <xdr:colOff>38100</xdr:colOff>
      <xdr:row>37</xdr:row>
      <xdr:rowOff>168568</xdr:rowOff>
    </xdr:to>
    <xdr:sp macro="" textlink="">
      <xdr:nvSpPr>
        <xdr:cNvPr id="308" name="楕円 307"/>
        <xdr:cNvSpPr/>
      </xdr:nvSpPr>
      <xdr:spPr>
        <a:xfrm>
          <a:off x="8699500" y="64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13645</xdr:rowOff>
    </xdr:from>
    <xdr:ext cx="534377" cy="259045"/>
    <xdr:sp macro="" textlink="">
      <xdr:nvSpPr>
        <xdr:cNvPr id="309" name="テキスト ボックス 308"/>
        <xdr:cNvSpPr txBox="1"/>
      </xdr:nvSpPr>
      <xdr:spPr>
        <a:xfrm>
          <a:off x="8483111" y="61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70333</xdr:rowOff>
    </xdr:from>
    <xdr:to>
      <xdr:col>41</xdr:col>
      <xdr:colOff>101600</xdr:colOff>
      <xdr:row>38</xdr:row>
      <xdr:rowOff>483</xdr:rowOff>
    </xdr:to>
    <xdr:sp macro="" textlink="">
      <xdr:nvSpPr>
        <xdr:cNvPr id="310" name="楕円 309"/>
        <xdr:cNvSpPr/>
      </xdr:nvSpPr>
      <xdr:spPr>
        <a:xfrm>
          <a:off x="7810500" y="64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17010</xdr:rowOff>
    </xdr:from>
    <xdr:ext cx="534377" cy="259045"/>
    <xdr:sp macro="" textlink="">
      <xdr:nvSpPr>
        <xdr:cNvPr id="311" name="テキスト ボックス 310"/>
        <xdr:cNvSpPr txBox="1"/>
      </xdr:nvSpPr>
      <xdr:spPr>
        <a:xfrm>
          <a:off x="7594111" y="61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75065</xdr:rowOff>
    </xdr:from>
    <xdr:to>
      <xdr:col>36</xdr:col>
      <xdr:colOff>165100</xdr:colOff>
      <xdr:row>38</xdr:row>
      <xdr:rowOff>5215</xdr:rowOff>
    </xdr:to>
    <xdr:sp macro="" textlink="">
      <xdr:nvSpPr>
        <xdr:cNvPr id="312" name="楕円 311"/>
        <xdr:cNvSpPr/>
      </xdr:nvSpPr>
      <xdr:spPr>
        <a:xfrm>
          <a:off x="6921500" y="64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21742</xdr:rowOff>
    </xdr:from>
    <xdr:ext cx="534377" cy="259045"/>
    <xdr:sp macro="" textlink="">
      <xdr:nvSpPr>
        <xdr:cNvPr id="313" name="テキスト ボックス 312"/>
        <xdr:cNvSpPr txBox="1"/>
      </xdr:nvSpPr>
      <xdr:spPr>
        <a:xfrm>
          <a:off x="6705111" y="61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25540</xdr:rowOff>
    </xdr:from>
    <xdr:to>
      <xdr:col>55</xdr:col>
      <xdr:colOff>0</xdr:colOff>
      <xdr:row>58</xdr:row>
      <xdr:rowOff>68720</xdr:rowOff>
    </xdr:to>
    <xdr:cxnSp macro="">
      <xdr:nvCxnSpPr>
        <xdr:cNvPr id="342" name="直線コネクタ 341"/>
        <xdr:cNvCxnSpPr/>
      </xdr:nvCxnSpPr>
      <xdr:spPr>
        <a:xfrm>
          <a:off x="9639300" y="9798190"/>
          <a:ext cx="8382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25540</xdr:rowOff>
    </xdr:from>
    <xdr:to>
      <xdr:col>50</xdr:col>
      <xdr:colOff>114300</xdr:colOff>
      <xdr:row>58</xdr:row>
      <xdr:rowOff>61684</xdr:rowOff>
    </xdr:to>
    <xdr:cxnSp macro="">
      <xdr:nvCxnSpPr>
        <xdr:cNvPr id="345" name="直線コネクタ 344"/>
        <xdr:cNvCxnSpPr/>
      </xdr:nvCxnSpPr>
      <xdr:spPr>
        <a:xfrm flipV="1">
          <a:off x="8750300" y="9798190"/>
          <a:ext cx="889000" cy="2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110642</xdr:rowOff>
    </xdr:from>
    <xdr:to>
      <xdr:col>45</xdr:col>
      <xdr:colOff>177800</xdr:colOff>
      <xdr:row>58</xdr:row>
      <xdr:rowOff>61684</xdr:rowOff>
    </xdr:to>
    <xdr:cxnSp macro="">
      <xdr:nvCxnSpPr>
        <xdr:cNvPr id="348" name="直線コネクタ 347"/>
        <xdr:cNvCxnSpPr/>
      </xdr:nvCxnSpPr>
      <xdr:spPr>
        <a:xfrm>
          <a:off x="7861300" y="9540392"/>
          <a:ext cx="889000" cy="4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110642</xdr:rowOff>
    </xdr:from>
    <xdr:to>
      <xdr:col>41</xdr:col>
      <xdr:colOff>50800</xdr:colOff>
      <xdr:row>57</xdr:row>
      <xdr:rowOff>109347</xdr:rowOff>
    </xdr:to>
    <xdr:cxnSp macro="">
      <xdr:nvCxnSpPr>
        <xdr:cNvPr id="351" name="直線コネクタ 350"/>
        <xdr:cNvCxnSpPr/>
      </xdr:nvCxnSpPr>
      <xdr:spPr>
        <a:xfrm flipV="1">
          <a:off x="6972300" y="9540392"/>
          <a:ext cx="889000" cy="3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17920</xdr:rowOff>
    </xdr:from>
    <xdr:to>
      <xdr:col>55</xdr:col>
      <xdr:colOff>50800</xdr:colOff>
      <xdr:row>58</xdr:row>
      <xdr:rowOff>119520</xdr:rowOff>
    </xdr:to>
    <xdr:sp macro="" textlink="">
      <xdr:nvSpPr>
        <xdr:cNvPr id="361" name="楕円 360"/>
        <xdr:cNvSpPr/>
      </xdr:nvSpPr>
      <xdr:spPr>
        <a:xfrm>
          <a:off x="10426700" y="99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104297</xdr:rowOff>
    </xdr:from>
    <xdr:ext cx="534377" cy="259045"/>
    <xdr:sp macro="" textlink="">
      <xdr:nvSpPr>
        <xdr:cNvPr id="362" name="普通建設事業費該当値テキスト"/>
        <xdr:cNvSpPr txBox="1"/>
      </xdr:nvSpPr>
      <xdr:spPr>
        <a:xfrm>
          <a:off x="10528300" y="98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146190</xdr:rowOff>
    </xdr:from>
    <xdr:to>
      <xdr:col>50</xdr:col>
      <xdr:colOff>165100</xdr:colOff>
      <xdr:row>57</xdr:row>
      <xdr:rowOff>76340</xdr:rowOff>
    </xdr:to>
    <xdr:sp macro="" textlink="">
      <xdr:nvSpPr>
        <xdr:cNvPr id="363" name="楕円 362"/>
        <xdr:cNvSpPr/>
      </xdr:nvSpPr>
      <xdr:spPr>
        <a:xfrm>
          <a:off x="9588500" y="97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67467</xdr:rowOff>
    </xdr:from>
    <xdr:ext cx="534377" cy="259045"/>
    <xdr:sp macro="" textlink="">
      <xdr:nvSpPr>
        <xdr:cNvPr id="364" name="テキスト ボックス 363"/>
        <xdr:cNvSpPr txBox="1"/>
      </xdr:nvSpPr>
      <xdr:spPr>
        <a:xfrm>
          <a:off x="9372111" y="98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10884</xdr:rowOff>
    </xdr:from>
    <xdr:to>
      <xdr:col>46</xdr:col>
      <xdr:colOff>38100</xdr:colOff>
      <xdr:row>58</xdr:row>
      <xdr:rowOff>112484</xdr:rowOff>
    </xdr:to>
    <xdr:sp macro="" textlink="">
      <xdr:nvSpPr>
        <xdr:cNvPr id="365" name="楕円 364"/>
        <xdr:cNvSpPr/>
      </xdr:nvSpPr>
      <xdr:spPr>
        <a:xfrm>
          <a:off x="8699500" y="99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103611</xdr:rowOff>
    </xdr:from>
    <xdr:ext cx="534377" cy="259045"/>
    <xdr:sp macro="" textlink="">
      <xdr:nvSpPr>
        <xdr:cNvPr id="366" name="テキスト ボックス 365"/>
        <xdr:cNvSpPr txBox="1"/>
      </xdr:nvSpPr>
      <xdr:spPr>
        <a:xfrm>
          <a:off x="8483111" y="100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59842</xdr:rowOff>
    </xdr:from>
    <xdr:to>
      <xdr:col>41</xdr:col>
      <xdr:colOff>101600</xdr:colOff>
      <xdr:row>55</xdr:row>
      <xdr:rowOff>161442</xdr:rowOff>
    </xdr:to>
    <xdr:sp macro="" textlink="">
      <xdr:nvSpPr>
        <xdr:cNvPr id="367" name="楕円 366"/>
        <xdr:cNvSpPr/>
      </xdr:nvSpPr>
      <xdr:spPr>
        <a:xfrm>
          <a:off x="7810500" y="94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6519</xdr:rowOff>
    </xdr:from>
    <xdr:ext cx="534377" cy="259045"/>
    <xdr:sp macro="" textlink="">
      <xdr:nvSpPr>
        <xdr:cNvPr id="368" name="テキスト ボックス 367"/>
        <xdr:cNvSpPr txBox="1"/>
      </xdr:nvSpPr>
      <xdr:spPr>
        <a:xfrm>
          <a:off x="7594111" y="92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58547</xdr:rowOff>
    </xdr:from>
    <xdr:to>
      <xdr:col>36</xdr:col>
      <xdr:colOff>165100</xdr:colOff>
      <xdr:row>57</xdr:row>
      <xdr:rowOff>160147</xdr:rowOff>
    </xdr:to>
    <xdr:sp macro="" textlink="">
      <xdr:nvSpPr>
        <xdr:cNvPr id="369" name="楕円 368"/>
        <xdr:cNvSpPr/>
      </xdr:nvSpPr>
      <xdr:spPr>
        <a:xfrm>
          <a:off x="6921500" y="98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151274</xdr:rowOff>
    </xdr:from>
    <xdr:ext cx="534377" cy="259045"/>
    <xdr:sp macro="" textlink="">
      <xdr:nvSpPr>
        <xdr:cNvPr id="370" name="テキスト ボックス 369"/>
        <xdr:cNvSpPr txBox="1"/>
      </xdr:nvSpPr>
      <xdr:spPr>
        <a:xfrm>
          <a:off x="6705111" y="99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141415</xdr:rowOff>
    </xdr:from>
    <xdr:to>
      <xdr:col>55</xdr:col>
      <xdr:colOff>0</xdr:colOff>
      <xdr:row>79</xdr:row>
      <xdr:rowOff>41859</xdr:rowOff>
    </xdr:to>
    <xdr:cxnSp macro="">
      <xdr:nvCxnSpPr>
        <xdr:cNvPr id="399" name="直線コネクタ 398"/>
        <xdr:cNvCxnSpPr/>
      </xdr:nvCxnSpPr>
      <xdr:spPr>
        <a:xfrm>
          <a:off x="9639300" y="13514515"/>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141415</xdr:rowOff>
    </xdr:from>
    <xdr:to>
      <xdr:col>50</xdr:col>
      <xdr:colOff>114300</xdr:colOff>
      <xdr:row>79</xdr:row>
      <xdr:rowOff>32372</xdr:rowOff>
    </xdr:to>
    <xdr:cxnSp macro="">
      <xdr:nvCxnSpPr>
        <xdr:cNvPr id="402" name="直線コネクタ 401"/>
        <xdr:cNvCxnSpPr/>
      </xdr:nvCxnSpPr>
      <xdr:spPr>
        <a:xfrm flipV="1">
          <a:off x="8750300" y="13514515"/>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32372</xdr:rowOff>
    </xdr:from>
    <xdr:to>
      <xdr:col>45</xdr:col>
      <xdr:colOff>177800</xdr:colOff>
      <xdr:row>79</xdr:row>
      <xdr:rowOff>43478</xdr:rowOff>
    </xdr:to>
    <xdr:cxnSp macro="">
      <xdr:nvCxnSpPr>
        <xdr:cNvPr id="405" name="直線コネクタ 404"/>
        <xdr:cNvCxnSpPr/>
      </xdr:nvCxnSpPr>
      <xdr:spPr>
        <a:xfrm flipV="1">
          <a:off x="7861300" y="13576922"/>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150958</xdr:rowOff>
    </xdr:from>
    <xdr:to>
      <xdr:col>41</xdr:col>
      <xdr:colOff>50800</xdr:colOff>
      <xdr:row>79</xdr:row>
      <xdr:rowOff>43478</xdr:rowOff>
    </xdr:to>
    <xdr:cxnSp macro="">
      <xdr:nvCxnSpPr>
        <xdr:cNvPr id="408" name="直線コネクタ 407"/>
        <xdr:cNvCxnSpPr/>
      </xdr:nvCxnSpPr>
      <xdr:spPr>
        <a:xfrm>
          <a:off x="6972300" y="13524058"/>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162509</xdr:rowOff>
    </xdr:from>
    <xdr:to>
      <xdr:col>55</xdr:col>
      <xdr:colOff>50800</xdr:colOff>
      <xdr:row>79</xdr:row>
      <xdr:rowOff>92659</xdr:rowOff>
    </xdr:to>
    <xdr:sp macro="" textlink="">
      <xdr:nvSpPr>
        <xdr:cNvPr id="418" name="楕円 417"/>
        <xdr:cNvSpPr/>
      </xdr:nvSpPr>
      <xdr:spPr>
        <a:xfrm>
          <a:off x="104267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77436</xdr:rowOff>
    </xdr:from>
    <xdr:ext cx="378565" cy="259045"/>
    <xdr:sp macro="" textlink="">
      <xdr:nvSpPr>
        <xdr:cNvPr id="419" name="普通建設事業費 （ うち新規整備　）該当値テキスト"/>
        <xdr:cNvSpPr txBox="1"/>
      </xdr:nvSpPr>
      <xdr:spPr>
        <a:xfrm>
          <a:off x="10528300" y="13450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90615</xdr:rowOff>
    </xdr:from>
    <xdr:to>
      <xdr:col>50</xdr:col>
      <xdr:colOff>165100</xdr:colOff>
      <xdr:row>79</xdr:row>
      <xdr:rowOff>20765</xdr:rowOff>
    </xdr:to>
    <xdr:sp macro="" textlink="">
      <xdr:nvSpPr>
        <xdr:cNvPr id="420" name="楕円 419"/>
        <xdr:cNvSpPr/>
      </xdr:nvSpPr>
      <xdr:spPr>
        <a:xfrm>
          <a:off x="9588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11892</xdr:rowOff>
    </xdr:from>
    <xdr:ext cx="469744" cy="259045"/>
    <xdr:sp macro="" textlink="">
      <xdr:nvSpPr>
        <xdr:cNvPr id="421" name="テキスト ボックス 420"/>
        <xdr:cNvSpPr txBox="1"/>
      </xdr:nvSpPr>
      <xdr:spPr>
        <a:xfrm>
          <a:off x="9404428"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153022</xdr:rowOff>
    </xdr:from>
    <xdr:to>
      <xdr:col>46</xdr:col>
      <xdr:colOff>38100</xdr:colOff>
      <xdr:row>79</xdr:row>
      <xdr:rowOff>83172</xdr:rowOff>
    </xdr:to>
    <xdr:sp macro="" textlink="">
      <xdr:nvSpPr>
        <xdr:cNvPr id="422" name="楕円 421"/>
        <xdr:cNvSpPr/>
      </xdr:nvSpPr>
      <xdr:spPr>
        <a:xfrm>
          <a:off x="8699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74299</xdr:rowOff>
    </xdr:from>
    <xdr:ext cx="378565" cy="259045"/>
    <xdr:sp macro="" textlink="">
      <xdr:nvSpPr>
        <xdr:cNvPr id="423" name="テキスト ボックス 422"/>
        <xdr:cNvSpPr txBox="1"/>
      </xdr:nvSpPr>
      <xdr:spPr>
        <a:xfrm>
          <a:off x="8561017" y="1361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164128</xdr:rowOff>
    </xdr:from>
    <xdr:to>
      <xdr:col>41</xdr:col>
      <xdr:colOff>101600</xdr:colOff>
      <xdr:row>79</xdr:row>
      <xdr:rowOff>94278</xdr:rowOff>
    </xdr:to>
    <xdr:sp macro="" textlink="">
      <xdr:nvSpPr>
        <xdr:cNvPr id="424" name="楕円 423"/>
        <xdr:cNvSpPr/>
      </xdr:nvSpPr>
      <xdr:spPr>
        <a:xfrm>
          <a:off x="7810500" y="13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85405</xdr:rowOff>
    </xdr:from>
    <xdr:ext cx="313932" cy="259045"/>
    <xdr:sp macro="" textlink="">
      <xdr:nvSpPr>
        <xdr:cNvPr id="425" name="テキスト ボックス 424"/>
        <xdr:cNvSpPr txBox="1"/>
      </xdr:nvSpPr>
      <xdr:spPr>
        <a:xfrm>
          <a:off x="7704333" y="1362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100158</xdr:rowOff>
    </xdr:from>
    <xdr:to>
      <xdr:col>36</xdr:col>
      <xdr:colOff>165100</xdr:colOff>
      <xdr:row>79</xdr:row>
      <xdr:rowOff>30308</xdr:rowOff>
    </xdr:to>
    <xdr:sp macro="" textlink="">
      <xdr:nvSpPr>
        <xdr:cNvPr id="426" name="楕円 425"/>
        <xdr:cNvSpPr/>
      </xdr:nvSpPr>
      <xdr:spPr>
        <a:xfrm>
          <a:off x="6921500" y="134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21435</xdr:rowOff>
    </xdr:from>
    <xdr:ext cx="469744" cy="259045"/>
    <xdr:sp macro="" textlink="">
      <xdr:nvSpPr>
        <xdr:cNvPr id="427" name="テキスト ボックス 426"/>
        <xdr:cNvSpPr txBox="1"/>
      </xdr:nvSpPr>
      <xdr:spPr>
        <a:xfrm>
          <a:off x="6737428" y="135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16611</xdr:rowOff>
    </xdr:from>
    <xdr:to>
      <xdr:col>55</xdr:col>
      <xdr:colOff>0</xdr:colOff>
      <xdr:row>98</xdr:row>
      <xdr:rowOff>86246</xdr:rowOff>
    </xdr:to>
    <xdr:cxnSp macro="">
      <xdr:nvCxnSpPr>
        <xdr:cNvPr id="456" name="直線コネクタ 455"/>
        <xdr:cNvCxnSpPr/>
      </xdr:nvCxnSpPr>
      <xdr:spPr>
        <a:xfrm>
          <a:off x="9639300" y="16818711"/>
          <a:ext cx="838200" cy="6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16611</xdr:rowOff>
    </xdr:from>
    <xdr:to>
      <xdr:col>50</xdr:col>
      <xdr:colOff>114300</xdr:colOff>
      <xdr:row>98</xdr:row>
      <xdr:rowOff>71577</xdr:rowOff>
    </xdr:to>
    <xdr:cxnSp macro="">
      <xdr:nvCxnSpPr>
        <xdr:cNvPr id="459" name="直線コネクタ 458"/>
        <xdr:cNvCxnSpPr/>
      </xdr:nvCxnSpPr>
      <xdr:spPr>
        <a:xfrm flipV="1">
          <a:off x="8750300" y="16818711"/>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171310</xdr:rowOff>
    </xdr:from>
    <xdr:to>
      <xdr:col>45</xdr:col>
      <xdr:colOff>177800</xdr:colOff>
      <xdr:row>98</xdr:row>
      <xdr:rowOff>71577</xdr:rowOff>
    </xdr:to>
    <xdr:cxnSp macro="">
      <xdr:nvCxnSpPr>
        <xdr:cNvPr id="462" name="直線コネクタ 461"/>
        <xdr:cNvCxnSpPr/>
      </xdr:nvCxnSpPr>
      <xdr:spPr>
        <a:xfrm>
          <a:off x="7861300" y="16459060"/>
          <a:ext cx="889000" cy="4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171310</xdr:rowOff>
    </xdr:from>
    <xdr:to>
      <xdr:col>41</xdr:col>
      <xdr:colOff>50800</xdr:colOff>
      <xdr:row>97</xdr:row>
      <xdr:rowOff>152642</xdr:rowOff>
    </xdr:to>
    <xdr:cxnSp macro="">
      <xdr:nvCxnSpPr>
        <xdr:cNvPr id="465" name="直線コネクタ 464"/>
        <xdr:cNvCxnSpPr/>
      </xdr:nvCxnSpPr>
      <xdr:spPr>
        <a:xfrm flipV="1">
          <a:off x="6972300" y="16459060"/>
          <a:ext cx="889000" cy="3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35446</xdr:rowOff>
    </xdr:from>
    <xdr:to>
      <xdr:col>55</xdr:col>
      <xdr:colOff>50800</xdr:colOff>
      <xdr:row>98</xdr:row>
      <xdr:rowOff>137046</xdr:rowOff>
    </xdr:to>
    <xdr:sp macro="" textlink="">
      <xdr:nvSpPr>
        <xdr:cNvPr id="475" name="楕円 474"/>
        <xdr:cNvSpPr/>
      </xdr:nvSpPr>
      <xdr:spPr>
        <a:xfrm>
          <a:off x="104267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121823</xdr:rowOff>
    </xdr:from>
    <xdr:ext cx="534377" cy="259045"/>
    <xdr:sp macro="" textlink="">
      <xdr:nvSpPr>
        <xdr:cNvPr id="476" name="普通建設事業費 （ うち更新整備　）該当値テキスト"/>
        <xdr:cNvSpPr txBox="1"/>
      </xdr:nvSpPr>
      <xdr:spPr>
        <a:xfrm>
          <a:off x="10528300" y="167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137261</xdr:rowOff>
    </xdr:from>
    <xdr:to>
      <xdr:col>50</xdr:col>
      <xdr:colOff>165100</xdr:colOff>
      <xdr:row>98</xdr:row>
      <xdr:rowOff>67411</xdr:rowOff>
    </xdr:to>
    <xdr:sp macro="" textlink="">
      <xdr:nvSpPr>
        <xdr:cNvPr id="477" name="楕円 476"/>
        <xdr:cNvSpPr/>
      </xdr:nvSpPr>
      <xdr:spPr>
        <a:xfrm>
          <a:off x="9588500" y="167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58538</xdr:rowOff>
    </xdr:from>
    <xdr:ext cx="534377" cy="259045"/>
    <xdr:sp macro="" textlink="">
      <xdr:nvSpPr>
        <xdr:cNvPr id="478" name="テキスト ボックス 477"/>
        <xdr:cNvSpPr txBox="1"/>
      </xdr:nvSpPr>
      <xdr:spPr>
        <a:xfrm>
          <a:off x="9372111" y="168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20777</xdr:rowOff>
    </xdr:from>
    <xdr:to>
      <xdr:col>46</xdr:col>
      <xdr:colOff>38100</xdr:colOff>
      <xdr:row>98</xdr:row>
      <xdr:rowOff>122377</xdr:rowOff>
    </xdr:to>
    <xdr:sp macro="" textlink="">
      <xdr:nvSpPr>
        <xdr:cNvPr id="479" name="楕円 478"/>
        <xdr:cNvSpPr/>
      </xdr:nvSpPr>
      <xdr:spPr>
        <a:xfrm>
          <a:off x="8699500" y="168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113504</xdr:rowOff>
    </xdr:from>
    <xdr:ext cx="534377" cy="259045"/>
    <xdr:sp macro="" textlink="">
      <xdr:nvSpPr>
        <xdr:cNvPr id="480" name="テキスト ボックス 479"/>
        <xdr:cNvSpPr txBox="1"/>
      </xdr:nvSpPr>
      <xdr:spPr>
        <a:xfrm>
          <a:off x="8483111" y="169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120510</xdr:rowOff>
    </xdr:from>
    <xdr:to>
      <xdr:col>41</xdr:col>
      <xdr:colOff>101600</xdr:colOff>
      <xdr:row>96</xdr:row>
      <xdr:rowOff>50660</xdr:rowOff>
    </xdr:to>
    <xdr:sp macro="" textlink="">
      <xdr:nvSpPr>
        <xdr:cNvPr id="481" name="楕円 480"/>
        <xdr:cNvSpPr/>
      </xdr:nvSpPr>
      <xdr:spPr>
        <a:xfrm>
          <a:off x="7810500" y="164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67187</xdr:rowOff>
    </xdr:from>
    <xdr:ext cx="534377" cy="259045"/>
    <xdr:sp macro="" textlink="">
      <xdr:nvSpPr>
        <xdr:cNvPr id="482" name="テキスト ボックス 481"/>
        <xdr:cNvSpPr txBox="1"/>
      </xdr:nvSpPr>
      <xdr:spPr>
        <a:xfrm>
          <a:off x="7594111" y="161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101842</xdr:rowOff>
    </xdr:from>
    <xdr:to>
      <xdr:col>36</xdr:col>
      <xdr:colOff>165100</xdr:colOff>
      <xdr:row>98</xdr:row>
      <xdr:rowOff>31992</xdr:rowOff>
    </xdr:to>
    <xdr:sp macro="" textlink="">
      <xdr:nvSpPr>
        <xdr:cNvPr id="483" name="楕円 482"/>
        <xdr:cNvSpPr/>
      </xdr:nvSpPr>
      <xdr:spPr>
        <a:xfrm>
          <a:off x="6921500" y="167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23119</xdr:rowOff>
    </xdr:from>
    <xdr:ext cx="534377" cy="259045"/>
    <xdr:sp macro="" textlink="">
      <xdr:nvSpPr>
        <xdr:cNvPr id="484" name="テキスト ボックス 483"/>
        <xdr:cNvSpPr txBox="1"/>
      </xdr:nvSpPr>
      <xdr:spPr>
        <a:xfrm>
          <a:off x="6705111" y="168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164503</xdr:rowOff>
    </xdr:from>
    <xdr:to>
      <xdr:col>81</xdr:col>
      <xdr:colOff>50800</xdr:colOff>
      <xdr:row>38</xdr:row>
      <xdr:rowOff>25400</xdr:rowOff>
    </xdr:to>
    <xdr:cxnSp macro="">
      <xdr:nvCxnSpPr>
        <xdr:cNvPr id="512" name="直線コネクタ 511"/>
        <xdr:cNvCxnSpPr/>
      </xdr:nvCxnSpPr>
      <xdr:spPr>
        <a:xfrm>
          <a:off x="14592300" y="650815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164503</xdr:rowOff>
    </xdr:from>
    <xdr:to>
      <xdr:col>76</xdr:col>
      <xdr:colOff>114300</xdr:colOff>
      <xdr:row>38</xdr:row>
      <xdr:rowOff>22943</xdr:rowOff>
    </xdr:to>
    <xdr:cxnSp macro="">
      <xdr:nvCxnSpPr>
        <xdr:cNvPr id="515" name="直線コネクタ 514"/>
        <xdr:cNvCxnSpPr/>
      </xdr:nvCxnSpPr>
      <xdr:spPr>
        <a:xfrm flipV="1">
          <a:off x="13703300" y="6508153"/>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22943</xdr:rowOff>
    </xdr:from>
    <xdr:to>
      <xdr:col>71</xdr:col>
      <xdr:colOff>177800</xdr:colOff>
      <xdr:row>38</xdr:row>
      <xdr:rowOff>25400</xdr:rowOff>
    </xdr:to>
    <xdr:cxnSp macro="">
      <xdr:nvCxnSpPr>
        <xdr:cNvPr id="518" name="直線コネクタ 517"/>
        <xdr:cNvCxnSpPr/>
      </xdr:nvCxnSpPr>
      <xdr:spPr>
        <a:xfrm flipV="1">
          <a:off x="12814300" y="653804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113703</xdr:rowOff>
    </xdr:from>
    <xdr:to>
      <xdr:col>76</xdr:col>
      <xdr:colOff>165100</xdr:colOff>
      <xdr:row>38</xdr:row>
      <xdr:rowOff>43853</xdr:rowOff>
    </xdr:to>
    <xdr:sp macro="" textlink="">
      <xdr:nvSpPr>
        <xdr:cNvPr id="532" name="楕円 531"/>
        <xdr:cNvSpPr/>
      </xdr:nvSpPr>
      <xdr:spPr>
        <a:xfrm>
          <a:off x="14541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34980</xdr:rowOff>
    </xdr:from>
    <xdr:ext cx="378565" cy="259045"/>
    <xdr:sp macro="" textlink="">
      <xdr:nvSpPr>
        <xdr:cNvPr id="533" name="テキスト ボックス 532"/>
        <xdr:cNvSpPr txBox="1"/>
      </xdr:nvSpPr>
      <xdr:spPr>
        <a:xfrm>
          <a:off x="14403017" y="655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143592</xdr:rowOff>
    </xdr:from>
    <xdr:to>
      <xdr:col>72</xdr:col>
      <xdr:colOff>38100</xdr:colOff>
      <xdr:row>38</xdr:row>
      <xdr:rowOff>73743</xdr:rowOff>
    </xdr:to>
    <xdr:sp macro="" textlink="">
      <xdr:nvSpPr>
        <xdr:cNvPr id="534" name="楕円 533"/>
        <xdr:cNvSpPr/>
      </xdr:nvSpPr>
      <xdr:spPr>
        <a:xfrm>
          <a:off x="13652500" y="6487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64870</xdr:rowOff>
    </xdr:from>
    <xdr:ext cx="313932" cy="259045"/>
    <xdr:sp macro="" textlink="">
      <xdr:nvSpPr>
        <xdr:cNvPr id="535" name="テキスト ボックス 534"/>
        <xdr:cNvSpPr txBox="1"/>
      </xdr:nvSpPr>
      <xdr:spPr>
        <a:xfrm>
          <a:off x="13546333" y="6579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68687</xdr:rowOff>
    </xdr:from>
    <xdr:to>
      <xdr:col>85</xdr:col>
      <xdr:colOff>127000</xdr:colOff>
      <xdr:row>77</xdr:row>
      <xdr:rowOff>96005</xdr:rowOff>
    </xdr:to>
    <xdr:cxnSp macro="">
      <xdr:nvCxnSpPr>
        <xdr:cNvPr id="617" name="直線コネクタ 616"/>
        <xdr:cNvCxnSpPr/>
      </xdr:nvCxnSpPr>
      <xdr:spPr>
        <a:xfrm flipV="1">
          <a:off x="15481300" y="13270337"/>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96005</xdr:rowOff>
    </xdr:from>
    <xdr:to>
      <xdr:col>81</xdr:col>
      <xdr:colOff>50800</xdr:colOff>
      <xdr:row>77</xdr:row>
      <xdr:rowOff>107876</xdr:rowOff>
    </xdr:to>
    <xdr:cxnSp macro="">
      <xdr:nvCxnSpPr>
        <xdr:cNvPr id="620" name="直線コネクタ 619"/>
        <xdr:cNvCxnSpPr/>
      </xdr:nvCxnSpPr>
      <xdr:spPr>
        <a:xfrm flipV="1">
          <a:off x="14592300" y="13297655"/>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107876</xdr:rowOff>
    </xdr:from>
    <xdr:to>
      <xdr:col>76</xdr:col>
      <xdr:colOff>114300</xdr:colOff>
      <xdr:row>77</xdr:row>
      <xdr:rowOff>114979</xdr:rowOff>
    </xdr:to>
    <xdr:cxnSp macro="">
      <xdr:nvCxnSpPr>
        <xdr:cNvPr id="623" name="直線コネクタ 622"/>
        <xdr:cNvCxnSpPr/>
      </xdr:nvCxnSpPr>
      <xdr:spPr>
        <a:xfrm flipV="1">
          <a:off x="13703300" y="13309526"/>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114979</xdr:rowOff>
    </xdr:from>
    <xdr:to>
      <xdr:col>71</xdr:col>
      <xdr:colOff>177800</xdr:colOff>
      <xdr:row>77</xdr:row>
      <xdr:rowOff>134769</xdr:rowOff>
    </xdr:to>
    <xdr:cxnSp macro="">
      <xdr:nvCxnSpPr>
        <xdr:cNvPr id="626" name="直線コネクタ 625"/>
        <xdr:cNvCxnSpPr/>
      </xdr:nvCxnSpPr>
      <xdr:spPr>
        <a:xfrm flipV="1">
          <a:off x="12814300" y="13316629"/>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17887</xdr:rowOff>
    </xdr:from>
    <xdr:to>
      <xdr:col>85</xdr:col>
      <xdr:colOff>177800</xdr:colOff>
      <xdr:row>77</xdr:row>
      <xdr:rowOff>119487</xdr:rowOff>
    </xdr:to>
    <xdr:sp macro="" textlink="">
      <xdr:nvSpPr>
        <xdr:cNvPr id="636" name="楕円 635"/>
        <xdr:cNvSpPr/>
      </xdr:nvSpPr>
      <xdr:spPr>
        <a:xfrm>
          <a:off x="16268700" y="132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167764</xdr:rowOff>
    </xdr:from>
    <xdr:ext cx="534377" cy="259045"/>
    <xdr:sp macro="" textlink="">
      <xdr:nvSpPr>
        <xdr:cNvPr id="637" name="公債費該当値テキスト"/>
        <xdr:cNvSpPr txBox="1"/>
      </xdr:nvSpPr>
      <xdr:spPr>
        <a:xfrm>
          <a:off x="16370300" y="131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45205</xdr:rowOff>
    </xdr:from>
    <xdr:to>
      <xdr:col>81</xdr:col>
      <xdr:colOff>101600</xdr:colOff>
      <xdr:row>77</xdr:row>
      <xdr:rowOff>146805</xdr:rowOff>
    </xdr:to>
    <xdr:sp macro="" textlink="">
      <xdr:nvSpPr>
        <xdr:cNvPr id="638" name="楕円 637"/>
        <xdr:cNvSpPr/>
      </xdr:nvSpPr>
      <xdr:spPr>
        <a:xfrm>
          <a:off x="15430500" y="132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137932</xdr:rowOff>
    </xdr:from>
    <xdr:ext cx="534377" cy="259045"/>
    <xdr:sp macro="" textlink="">
      <xdr:nvSpPr>
        <xdr:cNvPr id="639" name="テキスト ボックス 638"/>
        <xdr:cNvSpPr txBox="1"/>
      </xdr:nvSpPr>
      <xdr:spPr>
        <a:xfrm>
          <a:off x="15214111" y="133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57076</xdr:rowOff>
    </xdr:from>
    <xdr:to>
      <xdr:col>76</xdr:col>
      <xdr:colOff>165100</xdr:colOff>
      <xdr:row>77</xdr:row>
      <xdr:rowOff>158676</xdr:rowOff>
    </xdr:to>
    <xdr:sp macro="" textlink="">
      <xdr:nvSpPr>
        <xdr:cNvPr id="640" name="楕円 639"/>
        <xdr:cNvSpPr/>
      </xdr:nvSpPr>
      <xdr:spPr>
        <a:xfrm>
          <a:off x="14541500" y="132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149803</xdr:rowOff>
    </xdr:from>
    <xdr:ext cx="534377" cy="259045"/>
    <xdr:sp macro="" textlink="">
      <xdr:nvSpPr>
        <xdr:cNvPr id="641" name="テキスト ボックス 640"/>
        <xdr:cNvSpPr txBox="1"/>
      </xdr:nvSpPr>
      <xdr:spPr>
        <a:xfrm>
          <a:off x="14325111" y="133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64179</xdr:rowOff>
    </xdr:from>
    <xdr:to>
      <xdr:col>72</xdr:col>
      <xdr:colOff>38100</xdr:colOff>
      <xdr:row>77</xdr:row>
      <xdr:rowOff>165779</xdr:rowOff>
    </xdr:to>
    <xdr:sp macro="" textlink="">
      <xdr:nvSpPr>
        <xdr:cNvPr id="642" name="楕円 641"/>
        <xdr:cNvSpPr/>
      </xdr:nvSpPr>
      <xdr:spPr>
        <a:xfrm>
          <a:off x="13652500" y="132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156906</xdr:rowOff>
    </xdr:from>
    <xdr:ext cx="534377" cy="259045"/>
    <xdr:sp macro="" textlink="">
      <xdr:nvSpPr>
        <xdr:cNvPr id="643" name="テキスト ボックス 642"/>
        <xdr:cNvSpPr txBox="1"/>
      </xdr:nvSpPr>
      <xdr:spPr>
        <a:xfrm>
          <a:off x="13436111" y="133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83969</xdr:rowOff>
    </xdr:from>
    <xdr:to>
      <xdr:col>67</xdr:col>
      <xdr:colOff>101600</xdr:colOff>
      <xdr:row>78</xdr:row>
      <xdr:rowOff>14119</xdr:rowOff>
    </xdr:to>
    <xdr:sp macro="" textlink="">
      <xdr:nvSpPr>
        <xdr:cNvPr id="644" name="楕円 643"/>
        <xdr:cNvSpPr/>
      </xdr:nvSpPr>
      <xdr:spPr>
        <a:xfrm>
          <a:off x="12763500" y="132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5246</xdr:rowOff>
    </xdr:from>
    <xdr:ext cx="534377" cy="259045"/>
    <xdr:sp macro="" textlink="">
      <xdr:nvSpPr>
        <xdr:cNvPr id="645" name="テキスト ボックス 644"/>
        <xdr:cNvSpPr txBox="1"/>
      </xdr:nvSpPr>
      <xdr:spPr>
        <a:xfrm>
          <a:off x="12547111" y="133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23533</xdr:rowOff>
    </xdr:from>
    <xdr:to>
      <xdr:col>85</xdr:col>
      <xdr:colOff>127000</xdr:colOff>
      <xdr:row>99</xdr:row>
      <xdr:rowOff>26524</xdr:rowOff>
    </xdr:to>
    <xdr:cxnSp macro="">
      <xdr:nvCxnSpPr>
        <xdr:cNvPr id="674" name="直線コネクタ 673"/>
        <xdr:cNvCxnSpPr/>
      </xdr:nvCxnSpPr>
      <xdr:spPr>
        <a:xfrm flipV="1">
          <a:off x="15481300" y="16997083"/>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157683</xdr:rowOff>
    </xdr:from>
    <xdr:to>
      <xdr:col>81</xdr:col>
      <xdr:colOff>50800</xdr:colOff>
      <xdr:row>99</xdr:row>
      <xdr:rowOff>26524</xdr:rowOff>
    </xdr:to>
    <xdr:cxnSp macro="">
      <xdr:nvCxnSpPr>
        <xdr:cNvPr id="677" name="直線コネクタ 676"/>
        <xdr:cNvCxnSpPr/>
      </xdr:nvCxnSpPr>
      <xdr:spPr>
        <a:xfrm>
          <a:off x="14592300" y="16959783"/>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157683</xdr:rowOff>
    </xdr:from>
    <xdr:to>
      <xdr:col>76</xdr:col>
      <xdr:colOff>114300</xdr:colOff>
      <xdr:row>99</xdr:row>
      <xdr:rowOff>18217</xdr:rowOff>
    </xdr:to>
    <xdr:cxnSp macro="">
      <xdr:nvCxnSpPr>
        <xdr:cNvPr id="680" name="直線コネクタ 679"/>
        <xdr:cNvCxnSpPr/>
      </xdr:nvCxnSpPr>
      <xdr:spPr>
        <a:xfrm flipV="1">
          <a:off x="13703300" y="16959783"/>
          <a:ext cx="889000" cy="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18217</xdr:rowOff>
    </xdr:from>
    <xdr:to>
      <xdr:col>71</xdr:col>
      <xdr:colOff>177800</xdr:colOff>
      <xdr:row>99</xdr:row>
      <xdr:rowOff>37478</xdr:rowOff>
    </xdr:to>
    <xdr:cxnSp macro="">
      <xdr:nvCxnSpPr>
        <xdr:cNvPr id="683" name="直線コネクタ 682"/>
        <xdr:cNvCxnSpPr/>
      </xdr:nvCxnSpPr>
      <xdr:spPr>
        <a:xfrm flipV="1">
          <a:off x="12814300" y="16991767"/>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144183</xdr:rowOff>
    </xdr:from>
    <xdr:to>
      <xdr:col>85</xdr:col>
      <xdr:colOff>177800</xdr:colOff>
      <xdr:row>99</xdr:row>
      <xdr:rowOff>74333</xdr:rowOff>
    </xdr:to>
    <xdr:sp macro="" textlink="">
      <xdr:nvSpPr>
        <xdr:cNvPr id="693" name="楕円 692"/>
        <xdr:cNvSpPr/>
      </xdr:nvSpPr>
      <xdr:spPr>
        <a:xfrm>
          <a:off x="16268700" y="169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59110</xdr:rowOff>
    </xdr:from>
    <xdr:ext cx="469744" cy="259045"/>
    <xdr:sp macro="" textlink="">
      <xdr:nvSpPr>
        <xdr:cNvPr id="694" name="積立金該当値テキスト"/>
        <xdr:cNvSpPr txBox="1"/>
      </xdr:nvSpPr>
      <xdr:spPr>
        <a:xfrm>
          <a:off x="16370300" y="1686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147174</xdr:rowOff>
    </xdr:from>
    <xdr:to>
      <xdr:col>81</xdr:col>
      <xdr:colOff>101600</xdr:colOff>
      <xdr:row>99</xdr:row>
      <xdr:rowOff>77324</xdr:rowOff>
    </xdr:to>
    <xdr:sp macro="" textlink="">
      <xdr:nvSpPr>
        <xdr:cNvPr id="695" name="楕円 694"/>
        <xdr:cNvSpPr/>
      </xdr:nvSpPr>
      <xdr:spPr>
        <a:xfrm>
          <a:off x="15430500" y="169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68451</xdr:rowOff>
    </xdr:from>
    <xdr:ext cx="378565" cy="259045"/>
    <xdr:sp macro="" textlink="">
      <xdr:nvSpPr>
        <xdr:cNvPr id="696" name="テキスト ボックス 695"/>
        <xdr:cNvSpPr txBox="1"/>
      </xdr:nvSpPr>
      <xdr:spPr>
        <a:xfrm>
          <a:off x="15292017" y="1704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106883</xdr:rowOff>
    </xdr:from>
    <xdr:to>
      <xdr:col>76</xdr:col>
      <xdr:colOff>165100</xdr:colOff>
      <xdr:row>99</xdr:row>
      <xdr:rowOff>37033</xdr:rowOff>
    </xdr:to>
    <xdr:sp macro="" textlink="">
      <xdr:nvSpPr>
        <xdr:cNvPr id="697" name="楕円 696"/>
        <xdr:cNvSpPr/>
      </xdr:nvSpPr>
      <xdr:spPr>
        <a:xfrm>
          <a:off x="14541500" y="169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28160</xdr:rowOff>
    </xdr:from>
    <xdr:ext cx="469744" cy="259045"/>
    <xdr:sp macro="" textlink="">
      <xdr:nvSpPr>
        <xdr:cNvPr id="698" name="テキスト ボックス 697"/>
        <xdr:cNvSpPr txBox="1"/>
      </xdr:nvSpPr>
      <xdr:spPr>
        <a:xfrm>
          <a:off x="14357428" y="1700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138867</xdr:rowOff>
    </xdr:from>
    <xdr:to>
      <xdr:col>72</xdr:col>
      <xdr:colOff>38100</xdr:colOff>
      <xdr:row>99</xdr:row>
      <xdr:rowOff>69017</xdr:rowOff>
    </xdr:to>
    <xdr:sp macro="" textlink="">
      <xdr:nvSpPr>
        <xdr:cNvPr id="699" name="楕円 698"/>
        <xdr:cNvSpPr/>
      </xdr:nvSpPr>
      <xdr:spPr>
        <a:xfrm>
          <a:off x="13652500" y="169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60144</xdr:rowOff>
    </xdr:from>
    <xdr:ext cx="469744" cy="259045"/>
    <xdr:sp macro="" textlink="">
      <xdr:nvSpPr>
        <xdr:cNvPr id="700" name="テキスト ボックス 699"/>
        <xdr:cNvSpPr txBox="1"/>
      </xdr:nvSpPr>
      <xdr:spPr>
        <a:xfrm>
          <a:off x="13468428" y="170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158128</xdr:rowOff>
    </xdr:from>
    <xdr:to>
      <xdr:col>67</xdr:col>
      <xdr:colOff>101600</xdr:colOff>
      <xdr:row>99</xdr:row>
      <xdr:rowOff>88278</xdr:rowOff>
    </xdr:to>
    <xdr:sp macro="" textlink="">
      <xdr:nvSpPr>
        <xdr:cNvPr id="701" name="楕円 700"/>
        <xdr:cNvSpPr/>
      </xdr:nvSpPr>
      <xdr:spPr>
        <a:xfrm>
          <a:off x="12763500" y="169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79405</xdr:rowOff>
    </xdr:from>
    <xdr:ext cx="378565" cy="259045"/>
    <xdr:sp macro="" textlink="">
      <xdr:nvSpPr>
        <xdr:cNvPr id="702" name="テキスト ボックス 701"/>
        <xdr:cNvSpPr txBox="1"/>
      </xdr:nvSpPr>
      <xdr:spPr>
        <a:xfrm>
          <a:off x="12625017" y="1705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18705</xdr:rowOff>
    </xdr:from>
    <xdr:to>
      <xdr:col>116</xdr:col>
      <xdr:colOff>63500</xdr:colOff>
      <xdr:row>39</xdr:row>
      <xdr:rowOff>98878</xdr:rowOff>
    </xdr:to>
    <xdr:cxnSp macro="">
      <xdr:nvCxnSpPr>
        <xdr:cNvPr id="733" name="直線コネクタ 732"/>
        <xdr:cNvCxnSpPr/>
      </xdr:nvCxnSpPr>
      <xdr:spPr>
        <a:xfrm>
          <a:off x="21323300" y="6705255"/>
          <a:ext cx="8382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18705</xdr:rowOff>
    </xdr:from>
    <xdr:to>
      <xdr:col>111</xdr:col>
      <xdr:colOff>177800</xdr:colOff>
      <xdr:row>39</xdr:row>
      <xdr:rowOff>90877</xdr:rowOff>
    </xdr:to>
    <xdr:cxnSp macro="">
      <xdr:nvCxnSpPr>
        <xdr:cNvPr id="736" name="直線コネクタ 735"/>
        <xdr:cNvCxnSpPr/>
      </xdr:nvCxnSpPr>
      <xdr:spPr>
        <a:xfrm flipV="1">
          <a:off x="20434300" y="6705255"/>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1070</xdr:rowOff>
    </xdr:from>
    <xdr:to>
      <xdr:col>107</xdr:col>
      <xdr:colOff>50800</xdr:colOff>
      <xdr:row>39</xdr:row>
      <xdr:rowOff>90877</xdr:rowOff>
    </xdr:to>
    <xdr:cxnSp macro="">
      <xdr:nvCxnSpPr>
        <xdr:cNvPr id="739" name="直線コネクタ 738"/>
        <xdr:cNvCxnSpPr/>
      </xdr:nvCxnSpPr>
      <xdr:spPr>
        <a:xfrm>
          <a:off x="19545300" y="668762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1070</xdr:rowOff>
    </xdr:from>
    <xdr:to>
      <xdr:col>102</xdr:col>
      <xdr:colOff>114300</xdr:colOff>
      <xdr:row>39</xdr:row>
      <xdr:rowOff>98878</xdr:rowOff>
    </xdr:to>
    <xdr:cxnSp macro="">
      <xdr:nvCxnSpPr>
        <xdr:cNvPr id="742" name="直線コネクタ 741"/>
        <xdr:cNvCxnSpPr/>
      </xdr:nvCxnSpPr>
      <xdr:spPr>
        <a:xfrm flipV="1">
          <a:off x="18656300" y="6687620"/>
          <a:ext cx="8890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139355</xdr:rowOff>
    </xdr:from>
    <xdr:to>
      <xdr:col>112</xdr:col>
      <xdr:colOff>38100</xdr:colOff>
      <xdr:row>39</xdr:row>
      <xdr:rowOff>69505</xdr:rowOff>
    </xdr:to>
    <xdr:sp macro="" textlink="">
      <xdr:nvSpPr>
        <xdr:cNvPr id="754" name="楕円 753"/>
        <xdr:cNvSpPr/>
      </xdr:nvSpPr>
      <xdr:spPr>
        <a:xfrm>
          <a:off x="21272500" y="6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60632</xdr:rowOff>
    </xdr:from>
    <xdr:ext cx="378565" cy="259045"/>
    <xdr:sp macro="" textlink="">
      <xdr:nvSpPr>
        <xdr:cNvPr id="755" name="テキスト ボックス 754"/>
        <xdr:cNvSpPr txBox="1"/>
      </xdr:nvSpPr>
      <xdr:spPr>
        <a:xfrm>
          <a:off x="21134017" y="674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40077</xdr:rowOff>
    </xdr:from>
    <xdr:to>
      <xdr:col>107</xdr:col>
      <xdr:colOff>101600</xdr:colOff>
      <xdr:row>39</xdr:row>
      <xdr:rowOff>141677</xdr:rowOff>
    </xdr:to>
    <xdr:sp macro="" textlink="">
      <xdr:nvSpPr>
        <xdr:cNvPr id="756" name="楕円 755"/>
        <xdr:cNvSpPr/>
      </xdr:nvSpPr>
      <xdr:spPr>
        <a:xfrm>
          <a:off x="20383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132804</xdr:rowOff>
    </xdr:from>
    <xdr:ext cx="313932" cy="259045"/>
    <xdr:sp macro="" textlink="">
      <xdr:nvSpPr>
        <xdr:cNvPr id="757" name="テキスト ボックス 756"/>
        <xdr:cNvSpPr txBox="1"/>
      </xdr:nvSpPr>
      <xdr:spPr>
        <a:xfrm>
          <a:off x="20277333" y="681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121720</xdr:rowOff>
    </xdr:from>
    <xdr:to>
      <xdr:col>102</xdr:col>
      <xdr:colOff>165100</xdr:colOff>
      <xdr:row>39</xdr:row>
      <xdr:rowOff>51870</xdr:rowOff>
    </xdr:to>
    <xdr:sp macro="" textlink="">
      <xdr:nvSpPr>
        <xdr:cNvPr id="758" name="楕円 757"/>
        <xdr:cNvSpPr/>
      </xdr:nvSpPr>
      <xdr:spPr>
        <a:xfrm>
          <a:off x="19494500" y="66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42997</xdr:rowOff>
    </xdr:from>
    <xdr:ext cx="378565" cy="259045"/>
    <xdr:sp macro="" textlink="">
      <xdr:nvSpPr>
        <xdr:cNvPr id="759" name="テキスト ボックス 758"/>
        <xdr:cNvSpPr txBox="1"/>
      </xdr:nvSpPr>
      <xdr:spPr>
        <a:xfrm>
          <a:off x="19356017" y="67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76264</xdr:rowOff>
    </xdr:from>
    <xdr:to>
      <xdr:col>116</xdr:col>
      <xdr:colOff>63500</xdr:colOff>
      <xdr:row>74</xdr:row>
      <xdr:rowOff>106058</xdr:rowOff>
    </xdr:to>
    <xdr:cxnSp macro="">
      <xdr:nvCxnSpPr>
        <xdr:cNvPr id="848" name="直線コネクタ 847"/>
        <xdr:cNvCxnSpPr/>
      </xdr:nvCxnSpPr>
      <xdr:spPr>
        <a:xfrm flipV="1">
          <a:off x="21323300" y="12763564"/>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1625</xdr:rowOff>
    </xdr:from>
    <xdr:to>
      <xdr:col>111</xdr:col>
      <xdr:colOff>177800</xdr:colOff>
      <xdr:row>74</xdr:row>
      <xdr:rowOff>106058</xdr:rowOff>
    </xdr:to>
    <xdr:cxnSp macro="">
      <xdr:nvCxnSpPr>
        <xdr:cNvPr id="851" name="直線コネクタ 850"/>
        <xdr:cNvCxnSpPr/>
      </xdr:nvCxnSpPr>
      <xdr:spPr>
        <a:xfrm>
          <a:off x="20434300" y="12174575"/>
          <a:ext cx="889000" cy="6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1625</xdr:rowOff>
    </xdr:from>
    <xdr:to>
      <xdr:col>107</xdr:col>
      <xdr:colOff>50800</xdr:colOff>
      <xdr:row>71</xdr:row>
      <xdr:rowOff>62129</xdr:rowOff>
    </xdr:to>
    <xdr:cxnSp macro="">
      <xdr:nvCxnSpPr>
        <xdr:cNvPr id="854" name="直線コネクタ 853"/>
        <xdr:cNvCxnSpPr/>
      </xdr:nvCxnSpPr>
      <xdr:spPr>
        <a:xfrm flipV="1">
          <a:off x="19545300" y="12174575"/>
          <a:ext cx="8890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62129</xdr:rowOff>
    </xdr:from>
    <xdr:to>
      <xdr:col>102</xdr:col>
      <xdr:colOff>114300</xdr:colOff>
      <xdr:row>71</xdr:row>
      <xdr:rowOff>146101</xdr:rowOff>
    </xdr:to>
    <xdr:cxnSp macro="">
      <xdr:nvCxnSpPr>
        <xdr:cNvPr id="857" name="直線コネクタ 856"/>
        <xdr:cNvCxnSpPr/>
      </xdr:nvCxnSpPr>
      <xdr:spPr>
        <a:xfrm flipV="1">
          <a:off x="18656300" y="12235079"/>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25464</xdr:rowOff>
    </xdr:from>
    <xdr:to>
      <xdr:col>116</xdr:col>
      <xdr:colOff>114300</xdr:colOff>
      <xdr:row>74</xdr:row>
      <xdr:rowOff>127064</xdr:rowOff>
    </xdr:to>
    <xdr:sp macro="" textlink="">
      <xdr:nvSpPr>
        <xdr:cNvPr id="867" name="楕円 866"/>
        <xdr:cNvSpPr/>
      </xdr:nvSpPr>
      <xdr:spPr>
        <a:xfrm>
          <a:off x="22110700" y="127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48341</xdr:rowOff>
    </xdr:from>
    <xdr:ext cx="534377" cy="259045"/>
    <xdr:sp macro="" textlink="">
      <xdr:nvSpPr>
        <xdr:cNvPr id="868" name="繰出金該当値テキスト"/>
        <xdr:cNvSpPr txBox="1"/>
      </xdr:nvSpPr>
      <xdr:spPr>
        <a:xfrm>
          <a:off x="22212300" y="125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55258</xdr:rowOff>
    </xdr:from>
    <xdr:to>
      <xdr:col>112</xdr:col>
      <xdr:colOff>38100</xdr:colOff>
      <xdr:row>74</xdr:row>
      <xdr:rowOff>156858</xdr:rowOff>
    </xdr:to>
    <xdr:sp macro="" textlink="">
      <xdr:nvSpPr>
        <xdr:cNvPr id="869" name="楕円 868"/>
        <xdr:cNvSpPr/>
      </xdr:nvSpPr>
      <xdr:spPr>
        <a:xfrm>
          <a:off x="21272500" y="127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1935</xdr:rowOff>
    </xdr:from>
    <xdr:ext cx="534377" cy="259045"/>
    <xdr:sp macro="" textlink="">
      <xdr:nvSpPr>
        <xdr:cNvPr id="870" name="テキスト ボックス 869"/>
        <xdr:cNvSpPr txBox="1"/>
      </xdr:nvSpPr>
      <xdr:spPr>
        <a:xfrm>
          <a:off x="21056111" y="125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122275</xdr:rowOff>
    </xdr:from>
    <xdr:to>
      <xdr:col>107</xdr:col>
      <xdr:colOff>101600</xdr:colOff>
      <xdr:row>71</xdr:row>
      <xdr:rowOff>52425</xdr:rowOff>
    </xdr:to>
    <xdr:sp macro="" textlink="">
      <xdr:nvSpPr>
        <xdr:cNvPr id="871" name="楕円 870"/>
        <xdr:cNvSpPr/>
      </xdr:nvSpPr>
      <xdr:spPr>
        <a:xfrm>
          <a:off x="20383500" y="121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68952</xdr:rowOff>
    </xdr:from>
    <xdr:ext cx="534377" cy="259045"/>
    <xdr:sp macro="" textlink="">
      <xdr:nvSpPr>
        <xdr:cNvPr id="872" name="テキスト ボックス 871"/>
        <xdr:cNvSpPr txBox="1"/>
      </xdr:nvSpPr>
      <xdr:spPr>
        <a:xfrm>
          <a:off x="20167111" y="118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11329</xdr:rowOff>
    </xdr:from>
    <xdr:to>
      <xdr:col>102</xdr:col>
      <xdr:colOff>165100</xdr:colOff>
      <xdr:row>71</xdr:row>
      <xdr:rowOff>112929</xdr:rowOff>
    </xdr:to>
    <xdr:sp macro="" textlink="">
      <xdr:nvSpPr>
        <xdr:cNvPr id="873" name="楕円 872"/>
        <xdr:cNvSpPr/>
      </xdr:nvSpPr>
      <xdr:spPr>
        <a:xfrm>
          <a:off x="19494500" y="121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129456</xdr:rowOff>
    </xdr:from>
    <xdr:ext cx="534377" cy="259045"/>
    <xdr:sp macro="" textlink="">
      <xdr:nvSpPr>
        <xdr:cNvPr id="874" name="テキスト ボックス 873"/>
        <xdr:cNvSpPr txBox="1"/>
      </xdr:nvSpPr>
      <xdr:spPr>
        <a:xfrm>
          <a:off x="19278111" y="1195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95301</xdr:rowOff>
    </xdr:from>
    <xdr:to>
      <xdr:col>98</xdr:col>
      <xdr:colOff>38100</xdr:colOff>
      <xdr:row>72</xdr:row>
      <xdr:rowOff>25451</xdr:rowOff>
    </xdr:to>
    <xdr:sp macro="" textlink="">
      <xdr:nvSpPr>
        <xdr:cNvPr id="875" name="楕円 874"/>
        <xdr:cNvSpPr/>
      </xdr:nvSpPr>
      <xdr:spPr>
        <a:xfrm>
          <a:off x="18605500" y="122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41978</xdr:rowOff>
    </xdr:from>
    <xdr:ext cx="534377" cy="259045"/>
    <xdr:sp macro="" textlink="">
      <xdr:nvSpPr>
        <xdr:cNvPr id="876" name="テキスト ボックス 875"/>
        <xdr:cNvSpPr txBox="1"/>
      </xdr:nvSpPr>
      <xdr:spPr>
        <a:xfrm>
          <a:off x="18389111" y="120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474,200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円となっており、主な構成項目は補助費等（</a:t>
          </a:r>
          <a:r>
            <a:rPr kumimoji="1" lang="en-US" altLang="ja-JP" sz="1300">
              <a:solidFill>
                <a:srgbClr val="000000"/>
              </a:solidFill>
              <a:latin typeface="ＭＳ Ｐゴシック" panose="020B0600070205080204" pitchFamily="50" charset="-128"/>
              <a:ea typeface="ＭＳ Ｐゴシック" panose="020B0600070205080204" pitchFamily="50" charset="-128"/>
            </a:rPr>
            <a:t>166,046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112,880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円）、人件費（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71,020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補助費等については、特別定額給付金事業や水道事業会計への繰出が大きな要因となり、類似団体内平均値を上回っている。今後、一部事務組合への負担金も含めて経費の抑制に努めていく。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類似団体内平均値と比較して住民一人当たりのコストが高くなっている。児童扶養手当給付費は前年度を下回ったものの、障害福祉サービス費等の社会保障費が増加傾向にあり、今後もこの傾向は続く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人件費については、会計年度任用職員制度の開始や公立保育所が</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か所、公立幼稚園が</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か所あることがコスト増の要因と考えられるが、事務の効率化や民間委託の検討など今後も引き続き人件費の抑制に努めていく。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154331</xdr:rowOff>
    </xdr:to>
    <xdr:cxnSp macro="">
      <xdr:nvCxnSpPr>
        <xdr:cNvPr id="59" name="直線コネクタ 58"/>
        <xdr:cNvCxnSpPr/>
      </xdr:nvCxnSpPr>
      <xdr:spPr>
        <a:xfrm>
          <a:off x="3797300" y="6087872"/>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87122</xdr:rowOff>
    </xdr:from>
    <xdr:to>
      <xdr:col>19</xdr:col>
      <xdr:colOff>177800</xdr:colOff>
      <xdr:row>35</xdr:row>
      <xdr:rowOff>120040</xdr:rowOff>
    </xdr:to>
    <xdr:cxnSp macro="">
      <xdr:nvCxnSpPr>
        <xdr:cNvPr id="62" name="直線コネクタ 61"/>
        <xdr:cNvCxnSpPr/>
      </xdr:nvCxnSpPr>
      <xdr:spPr>
        <a:xfrm flipV="1">
          <a:off x="2908300" y="608787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120040</xdr:rowOff>
    </xdr:from>
    <xdr:to>
      <xdr:col>15</xdr:col>
      <xdr:colOff>50800</xdr:colOff>
      <xdr:row>35</xdr:row>
      <xdr:rowOff>139243</xdr:rowOff>
    </xdr:to>
    <xdr:cxnSp macro="">
      <xdr:nvCxnSpPr>
        <xdr:cNvPr id="65" name="直線コネクタ 64"/>
        <xdr:cNvCxnSpPr/>
      </xdr:nvCxnSpPr>
      <xdr:spPr>
        <a:xfrm flipV="1">
          <a:off x="2019300" y="612079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131470</xdr:rowOff>
    </xdr:from>
    <xdr:to>
      <xdr:col>10</xdr:col>
      <xdr:colOff>114300</xdr:colOff>
      <xdr:row>35</xdr:row>
      <xdr:rowOff>139243</xdr:rowOff>
    </xdr:to>
    <xdr:cxnSp macro="">
      <xdr:nvCxnSpPr>
        <xdr:cNvPr id="68" name="直線コネクタ 67"/>
        <xdr:cNvCxnSpPr/>
      </xdr:nvCxnSpPr>
      <xdr:spPr>
        <a:xfrm>
          <a:off x="1130300" y="613222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103531</xdr:rowOff>
    </xdr:from>
    <xdr:to>
      <xdr:col>24</xdr:col>
      <xdr:colOff>114300</xdr:colOff>
      <xdr:row>36</xdr:row>
      <xdr:rowOff>33681</xdr:rowOff>
    </xdr:to>
    <xdr:sp macro="" textlink="">
      <xdr:nvSpPr>
        <xdr:cNvPr id="78" name="楕円 77"/>
        <xdr:cNvSpPr/>
      </xdr:nvSpPr>
      <xdr:spPr>
        <a:xfrm>
          <a:off x="45847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81958</xdr:rowOff>
    </xdr:from>
    <xdr:ext cx="469744" cy="259045"/>
    <xdr:sp macro="" textlink="">
      <xdr:nvSpPr>
        <xdr:cNvPr id="79" name="議会費該当値テキスト"/>
        <xdr:cNvSpPr txBox="1"/>
      </xdr:nvSpPr>
      <xdr:spPr>
        <a:xfrm>
          <a:off x="4686300"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36322</xdr:rowOff>
    </xdr:from>
    <xdr:to>
      <xdr:col>20</xdr:col>
      <xdr:colOff>38100</xdr:colOff>
      <xdr:row>35</xdr:row>
      <xdr:rowOff>137922</xdr:rowOff>
    </xdr:to>
    <xdr:sp macro="" textlink="">
      <xdr:nvSpPr>
        <xdr:cNvPr id="80" name="楕円 79"/>
        <xdr:cNvSpPr/>
      </xdr:nvSpPr>
      <xdr:spPr>
        <a:xfrm>
          <a:off x="3746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129049</xdr:rowOff>
    </xdr:from>
    <xdr:ext cx="469744" cy="259045"/>
    <xdr:sp macro="" textlink="">
      <xdr:nvSpPr>
        <xdr:cNvPr id="81" name="テキスト ボックス 80"/>
        <xdr:cNvSpPr txBox="1"/>
      </xdr:nvSpPr>
      <xdr:spPr>
        <a:xfrm>
          <a:off x="3562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69240</xdr:rowOff>
    </xdr:from>
    <xdr:to>
      <xdr:col>15</xdr:col>
      <xdr:colOff>101600</xdr:colOff>
      <xdr:row>35</xdr:row>
      <xdr:rowOff>170840</xdr:rowOff>
    </xdr:to>
    <xdr:sp macro="" textlink="">
      <xdr:nvSpPr>
        <xdr:cNvPr id="82" name="楕円 81"/>
        <xdr:cNvSpPr/>
      </xdr:nvSpPr>
      <xdr:spPr>
        <a:xfrm>
          <a:off x="2857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161967</xdr:rowOff>
    </xdr:from>
    <xdr:ext cx="469744" cy="259045"/>
    <xdr:sp macro="" textlink="">
      <xdr:nvSpPr>
        <xdr:cNvPr id="83" name="テキスト ボックス 82"/>
        <xdr:cNvSpPr txBox="1"/>
      </xdr:nvSpPr>
      <xdr:spPr>
        <a:xfrm>
          <a:off x="2673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88443</xdr:rowOff>
    </xdr:from>
    <xdr:to>
      <xdr:col>10</xdr:col>
      <xdr:colOff>165100</xdr:colOff>
      <xdr:row>36</xdr:row>
      <xdr:rowOff>18593</xdr:rowOff>
    </xdr:to>
    <xdr:sp macro="" textlink="">
      <xdr:nvSpPr>
        <xdr:cNvPr id="84" name="楕円 83"/>
        <xdr:cNvSpPr/>
      </xdr:nvSpPr>
      <xdr:spPr>
        <a:xfrm>
          <a:off x="1968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9720</xdr:rowOff>
    </xdr:from>
    <xdr:ext cx="469744" cy="259045"/>
    <xdr:sp macro="" textlink="">
      <xdr:nvSpPr>
        <xdr:cNvPr id="85" name="テキスト ボックス 84"/>
        <xdr:cNvSpPr txBox="1"/>
      </xdr:nvSpPr>
      <xdr:spPr>
        <a:xfrm>
          <a:off x="1784428" y="61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80670</xdr:rowOff>
    </xdr:from>
    <xdr:to>
      <xdr:col>6</xdr:col>
      <xdr:colOff>38100</xdr:colOff>
      <xdr:row>36</xdr:row>
      <xdr:rowOff>10820</xdr:rowOff>
    </xdr:to>
    <xdr:sp macro="" textlink="">
      <xdr:nvSpPr>
        <xdr:cNvPr id="86" name="楕円 85"/>
        <xdr:cNvSpPr/>
      </xdr:nvSpPr>
      <xdr:spPr>
        <a:xfrm>
          <a:off x="1079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1947</xdr:rowOff>
    </xdr:from>
    <xdr:ext cx="469744" cy="259045"/>
    <xdr:sp macro="" textlink="">
      <xdr:nvSpPr>
        <xdr:cNvPr id="87" name="テキスト ボックス 86"/>
        <xdr:cNvSpPr txBox="1"/>
      </xdr:nvSpPr>
      <xdr:spPr>
        <a:xfrm>
          <a:off x="895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58579</xdr:rowOff>
    </xdr:from>
    <xdr:to>
      <xdr:col>24</xdr:col>
      <xdr:colOff>63500</xdr:colOff>
      <xdr:row>58</xdr:row>
      <xdr:rowOff>19286</xdr:rowOff>
    </xdr:to>
    <xdr:cxnSp macro="">
      <xdr:nvCxnSpPr>
        <xdr:cNvPr id="118" name="直線コネクタ 117"/>
        <xdr:cNvCxnSpPr/>
      </xdr:nvCxnSpPr>
      <xdr:spPr>
        <a:xfrm flipV="1">
          <a:off x="3797300" y="9316879"/>
          <a:ext cx="838200" cy="6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19286</xdr:rowOff>
    </xdr:from>
    <xdr:to>
      <xdr:col>19</xdr:col>
      <xdr:colOff>177800</xdr:colOff>
      <xdr:row>58</xdr:row>
      <xdr:rowOff>30449</xdr:rowOff>
    </xdr:to>
    <xdr:cxnSp macro="">
      <xdr:nvCxnSpPr>
        <xdr:cNvPr id="121" name="直線コネクタ 120"/>
        <xdr:cNvCxnSpPr/>
      </xdr:nvCxnSpPr>
      <xdr:spPr>
        <a:xfrm flipV="1">
          <a:off x="2908300" y="9963386"/>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30449</xdr:rowOff>
    </xdr:from>
    <xdr:to>
      <xdr:col>15</xdr:col>
      <xdr:colOff>50800</xdr:colOff>
      <xdr:row>58</xdr:row>
      <xdr:rowOff>39456</xdr:rowOff>
    </xdr:to>
    <xdr:cxnSp macro="">
      <xdr:nvCxnSpPr>
        <xdr:cNvPr id="124" name="直線コネクタ 123"/>
        <xdr:cNvCxnSpPr/>
      </xdr:nvCxnSpPr>
      <xdr:spPr>
        <a:xfrm flipV="1">
          <a:off x="2019300" y="9974549"/>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39456</xdr:rowOff>
    </xdr:from>
    <xdr:to>
      <xdr:col>10</xdr:col>
      <xdr:colOff>114300</xdr:colOff>
      <xdr:row>58</xdr:row>
      <xdr:rowOff>54759</xdr:rowOff>
    </xdr:to>
    <xdr:cxnSp macro="">
      <xdr:nvCxnSpPr>
        <xdr:cNvPr id="127" name="直線コネクタ 126"/>
        <xdr:cNvCxnSpPr/>
      </xdr:nvCxnSpPr>
      <xdr:spPr>
        <a:xfrm flipV="1">
          <a:off x="1130300" y="9983556"/>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7779</xdr:rowOff>
    </xdr:from>
    <xdr:to>
      <xdr:col>24</xdr:col>
      <xdr:colOff>114300</xdr:colOff>
      <xdr:row>54</xdr:row>
      <xdr:rowOff>109379</xdr:rowOff>
    </xdr:to>
    <xdr:sp macro="" textlink="">
      <xdr:nvSpPr>
        <xdr:cNvPr id="137" name="楕円 136"/>
        <xdr:cNvSpPr/>
      </xdr:nvSpPr>
      <xdr:spPr>
        <a:xfrm>
          <a:off x="4584700" y="92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94156</xdr:rowOff>
    </xdr:from>
    <xdr:ext cx="599010" cy="259045"/>
    <xdr:sp macro="" textlink="">
      <xdr:nvSpPr>
        <xdr:cNvPr id="138" name="総務費該当値テキスト"/>
        <xdr:cNvSpPr txBox="1"/>
      </xdr:nvSpPr>
      <xdr:spPr>
        <a:xfrm>
          <a:off x="4686300" y="918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139936</xdr:rowOff>
    </xdr:from>
    <xdr:to>
      <xdr:col>20</xdr:col>
      <xdr:colOff>38100</xdr:colOff>
      <xdr:row>58</xdr:row>
      <xdr:rowOff>70086</xdr:rowOff>
    </xdr:to>
    <xdr:sp macro="" textlink="">
      <xdr:nvSpPr>
        <xdr:cNvPr id="139" name="楕円 138"/>
        <xdr:cNvSpPr/>
      </xdr:nvSpPr>
      <xdr:spPr>
        <a:xfrm>
          <a:off x="3746500" y="99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61213</xdr:rowOff>
    </xdr:from>
    <xdr:ext cx="534377" cy="259045"/>
    <xdr:sp macro="" textlink="">
      <xdr:nvSpPr>
        <xdr:cNvPr id="140" name="テキスト ボックス 139"/>
        <xdr:cNvSpPr txBox="1"/>
      </xdr:nvSpPr>
      <xdr:spPr>
        <a:xfrm>
          <a:off x="3530111" y="100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151099</xdr:rowOff>
    </xdr:from>
    <xdr:to>
      <xdr:col>15</xdr:col>
      <xdr:colOff>101600</xdr:colOff>
      <xdr:row>58</xdr:row>
      <xdr:rowOff>81249</xdr:rowOff>
    </xdr:to>
    <xdr:sp macro="" textlink="">
      <xdr:nvSpPr>
        <xdr:cNvPr id="141" name="楕円 140"/>
        <xdr:cNvSpPr/>
      </xdr:nvSpPr>
      <xdr:spPr>
        <a:xfrm>
          <a:off x="2857500" y="99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72376</xdr:rowOff>
    </xdr:from>
    <xdr:ext cx="534377" cy="259045"/>
    <xdr:sp macro="" textlink="">
      <xdr:nvSpPr>
        <xdr:cNvPr id="142" name="テキスト ボックス 141"/>
        <xdr:cNvSpPr txBox="1"/>
      </xdr:nvSpPr>
      <xdr:spPr>
        <a:xfrm>
          <a:off x="2641111" y="100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160106</xdr:rowOff>
    </xdr:from>
    <xdr:to>
      <xdr:col>10</xdr:col>
      <xdr:colOff>165100</xdr:colOff>
      <xdr:row>58</xdr:row>
      <xdr:rowOff>90256</xdr:rowOff>
    </xdr:to>
    <xdr:sp macro="" textlink="">
      <xdr:nvSpPr>
        <xdr:cNvPr id="143" name="楕円 142"/>
        <xdr:cNvSpPr/>
      </xdr:nvSpPr>
      <xdr:spPr>
        <a:xfrm>
          <a:off x="1968500" y="99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81383</xdr:rowOff>
    </xdr:from>
    <xdr:ext cx="534377" cy="259045"/>
    <xdr:sp macro="" textlink="">
      <xdr:nvSpPr>
        <xdr:cNvPr id="144" name="テキスト ボックス 143"/>
        <xdr:cNvSpPr txBox="1"/>
      </xdr:nvSpPr>
      <xdr:spPr>
        <a:xfrm>
          <a:off x="1752111" y="1002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3959</xdr:rowOff>
    </xdr:from>
    <xdr:to>
      <xdr:col>6</xdr:col>
      <xdr:colOff>38100</xdr:colOff>
      <xdr:row>58</xdr:row>
      <xdr:rowOff>105559</xdr:rowOff>
    </xdr:to>
    <xdr:sp macro="" textlink="">
      <xdr:nvSpPr>
        <xdr:cNvPr id="145" name="楕円 144"/>
        <xdr:cNvSpPr/>
      </xdr:nvSpPr>
      <xdr:spPr>
        <a:xfrm>
          <a:off x="1079500" y="99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96686</xdr:rowOff>
    </xdr:from>
    <xdr:ext cx="534377" cy="259045"/>
    <xdr:sp macro="" textlink="">
      <xdr:nvSpPr>
        <xdr:cNvPr id="146" name="テキスト ボックス 145"/>
        <xdr:cNvSpPr txBox="1"/>
      </xdr:nvSpPr>
      <xdr:spPr>
        <a:xfrm>
          <a:off x="863111" y="100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61519</xdr:rowOff>
    </xdr:from>
    <xdr:to>
      <xdr:col>24</xdr:col>
      <xdr:colOff>63500</xdr:colOff>
      <xdr:row>73</xdr:row>
      <xdr:rowOff>112431</xdr:rowOff>
    </xdr:to>
    <xdr:cxnSp macro="">
      <xdr:nvCxnSpPr>
        <xdr:cNvPr id="178" name="直線コネクタ 177"/>
        <xdr:cNvCxnSpPr/>
      </xdr:nvCxnSpPr>
      <xdr:spPr>
        <a:xfrm flipV="1">
          <a:off x="3797300" y="12577369"/>
          <a:ext cx="8382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112431</xdr:rowOff>
    </xdr:from>
    <xdr:to>
      <xdr:col>19</xdr:col>
      <xdr:colOff>177800</xdr:colOff>
      <xdr:row>74</xdr:row>
      <xdr:rowOff>64730</xdr:rowOff>
    </xdr:to>
    <xdr:cxnSp macro="">
      <xdr:nvCxnSpPr>
        <xdr:cNvPr id="181" name="直線コネクタ 180"/>
        <xdr:cNvCxnSpPr/>
      </xdr:nvCxnSpPr>
      <xdr:spPr>
        <a:xfrm flipV="1">
          <a:off x="2908300" y="12628281"/>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8429</xdr:rowOff>
    </xdr:from>
    <xdr:to>
      <xdr:col>15</xdr:col>
      <xdr:colOff>50800</xdr:colOff>
      <xdr:row>74</xdr:row>
      <xdr:rowOff>64730</xdr:rowOff>
    </xdr:to>
    <xdr:cxnSp macro="">
      <xdr:nvCxnSpPr>
        <xdr:cNvPr id="184" name="直線コネクタ 183"/>
        <xdr:cNvCxnSpPr/>
      </xdr:nvCxnSpPr>
      <xdr:spPr>
        <a:xfrm>
          <a:off x="2019300" y="12695729"/>
          <a:ext cx="8890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8429</xdr:rowOff>
    </xdr:from>
    <xdr:to>
      <xdr:col>10</xdr:col>
      <xdr:colOff>114300</xdr:colOff>
      <xdr:row>74</xdr:row>
      <xdr:rowOff>22799</xdr:rowOff>
    </xdr:to>
    <xdr:cxnSp macro="">
      <xdr:nvCxnSpPr>
        <xdr:cNvPr id="187" name="直線コネクタ 186"/>
        <xdr:cNvCxnSpPr/>
      </xdr:nvCxnSpPr>
      <xdr:spPr>
        <a:xfrm flipV="1">
          <a:off x="1130300" y="1269572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10719</xdr:rowOff>
    </xdr:from>
    <xdr:to>
      <xdr:col>24</xdr:col>
      <xdr:colOff>114300</xdr:colOff>
      <xdr:row>73</xdr:row>
      <xdr:rowOff>112319</xdr:rowOff>
    </xdr:to>
    <xdr:sp macro="" textlink="">
      <xdr:nvSpPr>
        <xdr:cNvPr id="197" name="楕円 196"/>
        <xdr:cNvSpPr/>
      </xdr:nvSpPr>
      <xdr:spPr>
        <a:xfrm>
          <a:off x="4584700" y="125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33596</xdr:rowOff>
    </xdr:from>
    <xdr:ext cx="599010" cy="259045"/>
    <xdr:sp macro="" textlink="">
      <xdr:nvSpPr>
        <xdr:cNvPr id="198" name="民生費該当値テキスト"/>
        <xdr:cNvSpPr txBox="1"/>
      </xdr:nvSpPr>
      <xdr:spPr>
        <a:xfrm>
          <a:off x="4686300" y="1237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61631</xdr:rowOff>
    </xdr:from>
    <xdr:to>
      <xdr:col>20</xdr:col>
      <xdr:colOff>38100</xdr:colOff>
      <xdr:row>73</xdr:row>
      <xdr:rowOff>163231</xdr:rowOff>
    </xdr:to>
    <xdr:sp macro="" textlink="">
      <xdr:nvSpPr>
        <xdr:cNvPr id="199" name="楕円 198"/>
        <xdr:cNvSpPr/>
      </xdr:nvSpPr>
      <xdr:spPr>
        <a:xfrm>
          <a:off x="3746500" y="125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8308</xdr:rowOff>
    </xdr:from>
    <xdr:ext cx="599010" cy="259045"/>
    <xdr:sp macro="" textlink="">
      <xdr:nvSpPr>
        <xdr:cNvPr id="200" name="テキスト ボックス 199"/>
        <xdr:cNvSpPr txBox="1"/>
      </xdr:nvSpPr>
      <xdr:spPr>
        <a:xfrm>
          <a:off x="3497795" y="123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13930</xdr:rowOff>
    </xdr:from>
    <xdr:to>
      <xdr:col>15</xdr:col>
      <xdr:colOff>101600</xdr:colOff>
      <xdr:row>74</xdr:row>
      <xdr:rowOff>115530</xdr:rowOff>
    </xdr:to>
    <xdr:sp macro="" textlink="">
      <xdr:nvSpPr>
        <xdr:cNvPr id="201" name="楕円 200"/>
        <xdr:cNvSpPr/>
      </xdr:nvSpPr>
      <xdr:spPr>
        <a:xfrm>
          <a:off x="2857500" y="127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132057</xdr:rowOff>
    </xdr:from>
    <xdr:ext cx="599010" cy="259045"/>
    <xdr:sp macro="" textlink="">
      <xdr:nvSpPr>
        <xdr:cNvPr id="202" name="テキスト ボックス 201"/>
        <xdr:cNvSpPr txBox="1"/>
      </xdr:nvSpPr>
      <xdr:spPr>
        <a:xfrm>
          <a:off x="2608795" y="1247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129079</xdr:rowOff>
    </xdr:from>
    <xdr:to>
      <xdr:col>10</xdr:col>
      <xdr:colOff>165100</xdr:colOff>
      <xdr:row>74</xdr:row>
      <xdr:rowOff>59229</xdr:rowOff>
    </xdr:to>
    <xdr:sp macro="" textlink="">
      <xdr:nvSpPr>
        <xdr:cNvPr id="203" name="楕円 202"/>
        <xdr:cNvSpPr/>
      </xdr:nvSpPr>
      <xdr:spPr>
        <a:xfrm>
          <a:off x="1968500" y="126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75756</xdr:rowOff>
    </xdr:from>
    <xdr:ext cx="599010" cy="259045"/>
    <xdr:sp macro="" textlink="">
      <xdr:nvSpPr>
        <xdr:cNvPr id="204" name="テキスト ボックス 203"/>
        <xdr:cNvSpPr txBox="1"/>
      </xdr:nvSpPr>
      <xdr:spPr>
        <a:xfrm>
          <a:off x="1719795" y="1242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143449</xdr:rowOff>
    </xdr:from>
    <xdr:to>
      <xdr:col>6</xdr:col>
      <xdr:colOff>38100</xdr:colOff>
      <xdr:row>74</xdr:row>
      <xdr:rowOff>73599</xdr:rowOff>
    </xdr:to>
    <xdr:sp macro="" textlink="">
      <xdr:nvSpPr>
        <xdr:cNvPr id="205" name="楕円 204"/>
        <xdr:cNvSpPr/>
      </xdr:nvSpPr>
      <xdr:spPr>
        <a:xfrm>
          <a:off x="1079500" y="126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90126</xdr:rowOff>
    </xdr:from>
    <xdr:ext cx="599010" cy="259045"/>
    <xdr:sp macro="" textlink="">
      <xdr:nvSpPr>
        <xdr:cNvPr id="206" name="テキスト ボックス 205"/>
        <xdr:cNvSpPr txBox="1"/>
      </xdr:nvSpPr>
      <xdr:spPr>
        <a:xfrm>
          <a:off x="830795" y="124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166332</xdr:rowOff>
    </xdr:from>
    <xdr:to>
      <xdr:col>24</xdr:col>
      <xdr:colOff>63500</xdr:colOff>
      <xdr:row>97</xdr:row>
      <xdr:rowOff>19292</xdr:rowOff>
    </xdr:to>
    <xdr:cxnSp macro="">
      <xdr:nvCxnSpPr>
        <xdr:cNvPr id="235" name="直線コネクタ 234"/>
        <xdr:cNvCxnSpPr/>
      </xdr:nvCxnSpPr>
      <xdr:spPr>
        <a:xfrm flipV="1">
          <a:off x="3797300" y="16625532"/>
          <a:ext cx="8382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19292</xdr:rowOff>
    </xdr:from>
    <xdr:to>
      <xdr:col>19</xdr:col>
      <xdr:colOff>177800</xdr:colOff>
      <xdr:row>97</xdr:row>
      <xdr:rowOff>26225</xdr:rowOff>
    </xdr:to>
    <xdr:cxnSp macro="">
      <xdr:nvCxnSpPr>
        <xdr:cNvPr id="238" name="直線コネクタ 237"/>
        <xdr:cNvCxnSpPr/>
      </xdr:nvCxnSpPr>
      <xdr:spPr>
        <a:xfrm flipV="1">
          <a:off x="2908300" y="16649942"/>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2172</xdr:rowOff>
    </xdr:from>
    <xdr:to>
      <xdr:col>15</xdr:col>
      <xdr:colOff>50800</xdr:colOff>
      <xdr:row>97</xdr:row>
      <xdr:rowOff>26225</xdr:rowOff>
    </xdr:to>
    <xdr:cxnSp macro="">
      <xdr:nvCxnSpPr>
        <xdr:cNvPr id="241" name="直線コネクタ 240"/>
        <xdr:cNvCxnSpPr/>
      </xdr:nvCxnSpPr>
      <xdr:spPr>
        <a:xfrm>
          <a:off x="2019300" y="16632822"/>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2172</xdr:rowOff>
    </xdr:from>
    <xdr:to>
      <xdr:col>10</xdr:col>
      <xdr:colOff>114300</xdr:colOff>
      <xdr:row>97</xdr:row>
      <xdr:rowOff>2527</xdr:rowOff>
    </xdr:to>
    <xdr:cxnSp macro="">
      <xdr:nvCxnSpPr>
        <xdr:cNvPr id="244" name="直線コネクタ 243"/>
        <xdr:cNvCxnSpPr/>
      </xdr:nvCxnSpPr>
      <xdr:spPr>
        <a:xfrm flipV="1">
          <a:off x="1130300" y="16632822"/>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115532</xdr:rowOff>
    </xdr:from>
    <xdr:to>
      <xdr:col>24</xdr:col>
      <xdr:colOff>114300</xdr:colOff>
      <xdr:row>97</xdr:row>
      <xdr:rowOff>45682</xdr:rowOff>
    </xdr:to>
    <xdr:sp macro="" textlink="">
      <xdr:nvSpPr>
        <xdr:cNvPr id="254" name="楕円 253"/>
        <xdr:cNvSpPr/>
      </xdr:nvSpPr>
      <xdr:spPr>
        <a:xfrm>
          <a:off x="4584700" y="165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93959</xdr:rowOff>
    </xdr:from>
    <xdr:ext cx="534377" cy="259045"/>
    <xdr:sp macro="" textlink="">
      <xdr:nvSpPr>
        <xdr:cNvPr id="255" name="衛生費該当値テキスト"/>
        <xdr:cNvSpPr txBox="1"/>
      </xdr:nvSpPr>
      <xdr:spPr>
        <a:xfrm>
          <a:off x="4686300" y="165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139942</xdr:rowOff>
    </xdr:from>
    <xdr:to>
      <xdr:col>20</xdr:col>
      <xdr:colOff>38100</xdr:colOff>
      <xdr:row>97</xdr:row>
      <xdr:rowOff>70092</xdr:rowOff>
    </xdr:to>
    <xdr:sp macro="" textlink="">
      <xdr:nvSpPr>
        <xdr:cNvPr id="256" name="楕円 255"/>
        <xdr:cNvSpPr/>
      </xdr:nvSpPr>
      <xdr:spPr>
        <a:xfrm>
          <a:off x="3746500" y="165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61219</xdr:rowOff>
    </xdr:from>
    <xdr:ext cx="534377" cy="259045"/>
    <xdr:sp macro="" textlink="">
      <xdr:nvSpPr>
        <xdr:cNvPr id="257" name="テキスト ボックス 256"/>
        <xdr:cNvSpPr txBox="1"/>
      </xdr:nvSpPr>
      <xdr:spPr>
        <a:xfrm>
          <a:off x="3530111" y="166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146875</xdr:rowOff>
    </xdr:from>
    <xdr:to>
      <xdr:col>15</xdr:col>
      <xdr:colOff>101600</xdr:colOff>
      <xdr:row>97</xdr:row>
      <xdr:rowOff>77025</xdr:rowOff>
    </xdr:to>
    <xdr:sp macro="" textlink="">
      <xdr:nvSpPr>
        <xdr:cNvPr id="258" name="楕円 257"/>
        <xdr:cNvSpPr/>
      </xdr:nvSpPr>
      <xdr:spPr>
        <a:xfrm>
          <a:off x="2857500" y="166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68152</xdr:rowOff>
    </xdr:from>
    <xdr:ext cx="534377" cy="259045"/>
    <xdr:sp macro="" textlink="">
      <xdr:nvSpPr>
        <xdr:cNvPr id="259" name="テキスト ボックス 258"/>
        <xdr:cNvSpPr txBox="1"/>
      </xdr:nvSpPr>
      <xdr:spPr>
        <a:xfrm>
          <a:off x="2641111" y="166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122822</xdr:rowOff>
    </xdr:from>
    <xdr:to>
      <xdr:col>10</xdr:col>
      <xdr:colOff>165100</xdr:colOff>
      <xdr:row>97</xdr:row>
      <xdr:rowOff>52972</xdr:rowOff>
    </xdr:to>
    <xdr:sp macro="" textlink="">
      <xdr:nvSpPr>
        <xdr:cNvPr id="260" name="楕円 259"/>
        <xdr:cNvSpPr/>
      </xdr:nvSpPr>
      <xdr:spPr>
        <a:xfrm>
          <a:off x="1968500" y="165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44099</xdr:rowOff>
    </xdr:from>
    <xdr:ext cx="534377" cy="259045"/>
    <xdr:sp macro="" textlink="">
      <xdr:nvSpPr>
        <xdr:cNvPr id="261" name="テキスト ボックス 260"/>
        <xdr:cNvSpPr txBox="1"/>
      </xdr:nvSpPr>
      <xdr:spPr>
        <a:xfrm>
          <a:off x="1752111" y="166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123177</xdr:rowOff>
    </xdr:from>
    <xdr:to>
      <xdr:col>6</xdr:col>
      <xdr:colOff>38100</xdr:colOff>
      <xdr:row>97</xdr:row>
      <xdr:rowOff>53327</xdr:rowOff>
    </xdr:to>
    <xdr:sp macro="" textlink="">
      <xdr:nvSpPr>
        <xdr:cNvPr id="262" name="楕円 261"/>
        <xdr:cNvSpPr/>
      </xdr:nvSpPr>
      <xdr:spPr>
        <a:xfrm>
          <a:off x="1079500" y="165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44454</xdr:rowOff>
    </xdr:from>
    <xdr:ext cx="534377" cy="259045"/>
    <xdr:sp macro="" textlink="">
      <xdr:nvSpPr>
        <xdr:cNvPr id="263" name="テキスト ボックス 262"/>
        <xdr:cNvSpPr txBox="1"/>
      </xdr:nvSpPr>
      <xdr:spPr>
        <a:xfrm>
          <a:off x="863111" y="166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45593</xdr:rowOff>
    </xdr:from>
    <xdr:to>
      <xdr:col>55</xdr:col>
      <xdr:colOff>0</xdr:colOff>
      <xdr:row>38</xdr:row>
      <xdr:rowOff>46355</xdr:rowOff>
    </xdr:to>
    <xdr:cxnSp macro="">
      <xdr:nvCxnSpPr>
        <xdr:cNvPr id="292" name="直線コネクタ 291"/>
        <xdr:cNvCxnSpPr/>
      </xdr:nvCxnSpPr>
      <xdr:spPr>
        <a:xfrm>
          <a:off x="9639300" y="656069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45593</xdr:rowOff>
    </xdr:from>
    <xdr:to>
      <xdr:col>50</xdr:col>
      <xdr:colOff>114300</xdr:colOff>
      <xdr:row>38</xdr:row>
      <xdr:rowOff>48260</xdr:rowOff>
    </xdr:to>
    <xdr:cxnSp macro="">
      <xdr:nvCxnSpPr>
        <xdr:cNvPr id="295" name="直線コネクタ 294"/>
        <xdr:cNvCxnSpPr/>
      </xdr:nvCxnSpPr>
      <xdr:spPr>
        <a:xfrm flipV="1">
          <a:off x="8750300" y="65606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48260</xdr:rowOff>
    </xdr:from>
    <xdr:to>
      <xdr:col>45</xdr:col>
      <xdr:colOff>177800</xdr:colOff>
      <xdr:row>38</xdr:row>
      <xdr:rowOff>57785</xdr:rowOff>
    </xdr:to>
    <xdr:cxnSp macro="">
      <xdr:nvCxnSpPr>
        <xdr:cNvPr id="298" name="直線コネクタ 297"/>
        <xdr:cNvCxnSpPr/>
      </xdr:nvCxnSpPr>
      <xdr:spPr>
        <a:xfrm flipV="1">
          <a:off x="7861300" y="65633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28448</xdr:rowOff>
    </xdr:from>
    <xdr:to>
      <xdr:col>41</xdr:col>
      <xdr:colOff>50800</xdr:colOff>
      <xdr:row>38</xdr:row>
      <xdr:rowOff>57785</xdr:rowOff>
    </xdr:to>
    <xdr:cxnSp macro="">
      <xdr:nvCxnSpPr>
        <xdr:cNvPr id="301" name="直線コネクタ 300"/>
        <xdr:cNvCxnSpPr/>
      </xdr:nvCxnSpPr>
      <xdr:spPr>
        <a:xfrm>
          <a:off x="6972300" y="654354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167005</xdr:rowOff>
    </xdr:from>
    <xdr:to>
      <xdr:col>55</xdr:col>
      <xdr:colOff>50800</xdr:colOff>
      <xdr:row>38</xdr:row>
      <xdr:rowOff>97155</xdr:rowOff>
    </xdr:to>
    <xdr:sp macro="" textlink="">
      <xdr:nvSpPr>
        <xdr:cNvPr id="311" name="楕円 310"/>
        <xdr:cNvSpPr/>
      </xdr:nvSpPr>
      <xdr:spPr>
        <a:xfrm>
          <a:off x="104267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145432</xdr:rowOff>
    </xdr:from>
    <xdr:ext cx="378565" cy="259045"/>
    <xdr:sp macro="" textlink="">
      <xdr:nvSpPr>
        <xdr:cNvPr id="312" name="労働費該当値テキスト"/>
        <xdr:cNvSpPr txBox="1"/>
      </xdr:nvSpPr>
      <xdr:spPr>
        <a:xfrm>
          <a:off x="10528300"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166243</xdr:rowOff>
    </xdr:from>
    <xdr:to>
      <xdr:col>50</xdr:col>
      <xdr:colOff>165100</xdr:colOff>
      <xdr:row>38</xdr:row>
      <xdr:rowOff>96393</xdr:rowOff>
    </xdr:to>
    <xdr:sp macro="" textlink="">
      <xdr:nvSpPr>
        <xdr:cNvPr id="313" name="楕円 312"/>
        <xdr:cNvSpPr/>
      </xdr:nvSpPr>
      <xdr:spPr>
        <a:xfrm>
          <a:off x="9588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87520</xdr:rowOff>
    </xdr:from>
    <xdr:ext cx="378565" cy="259045"/>
    <xdr:sp macro="" textlink="">
      <xdr:nvSpPr>
        <xdr:cNvPr id="314" name="テキスト ボックス 313"/>
        <xdr:cNvSpPr txBox="1"/>
      </xdr:nvSpPr>
      <xdr:spPr>
        <a:xfrm>
          <a:off x="9450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168910</xdr:rowOff>
    </xdr:from>
    <xdr:to>
      <xdr:col>46</xdr:col>
      <xdr:colOff>38100</xdr:colOff>
      <xdr:row>38</xdr:row>
      <xdr:rowOff>99060</xdr:rowOff>
    </xdr:to>
    <xdr:sp macro="" textlink="">
      <xdr:nvSpPr>
        <xdr:cNvPr id="315" name="楕円 314"/>
        <xdr:cNvSpPr/>
      </xdr:nvSpPr>
      <xdr:spPr>
        <a:xfrm>
          <a:off x="869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90187</xdr:rowOff>
    </xdr:from>
    <xdr:ext cx="378565" cy="259045"/>
    <xdr:sp macro="" textlink="">
      <xdr:nvSpPr>
        <xdr:cNvPr id="316" name="テキスト ボックス 315"/>
        <xdr:cNvSpPr txBox="1"/>
      </xdr:nvSpPr>
      <xdr:spPr>
        <a:xfrm>
          <a:off x="8561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6985</xdr:rowOff>
    </xdr:from>
    <xdr:to>
      <xdr:col>41</xdr:col>
      <xdr:colOff>101600</xdr:colOff>
      <xdr:row>38</xdr:row>
      <xdr:rowOff>108585</xdr:rowOff>
    </xdr:to>
    <xdr:sp macro="" textlink="">
      <xdr:nvSpPr>
        <xdr:cNvPr id="317" name="楕円 316"/>
        <xdr:cNvSpPr/>
      </xdr:nvSpPr>
      <xdr:spPr>
        <a:xfrm>
          <a:off x="7810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99712</xdr:rowOff>
    </xdr:from>
    <xdr:ext cx="378565" cy="259045"/>
    <xdr:sp macro="" textlink="">
      <xdr:nvSpPr>
        <xdr:cNvPr id="318" name="テキスト ボックス 317"/>
        <xdr:cNvSpPr txBox="1"/>
      </xdr:nvSpPr>
      <xdr:spPr>
        <a:xfrm>
          <a:off x="7672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149098</xdr:rowOff>
    </xdr:from>
    <xdr:to>
      <xdr:col>36</xdr:col>
      <xdr:colOff>165100</xdr:colOff>
      <xdr:row>38</xdr:row>
      <xdr:rowOff>79248</xdr:rowOff>
    </xdr:to>
    <xdr:sp macro="" textlink="">
      <xdr:nvSpPr>
        <xdr:cNvPr id="319" name="楕円 318"/>
        <xdr:cNvSpPr/>
      </xdr:nvSpPr>
      <xdr:spPr>
        <a:xfrm>
          <a:off x="6921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70375</xdr:rowOff>
    </xdr:from>
    <xdr:ext cx="378565" cy="259045"/>
    <xdr:sp macro="" textlink="">
      <xdr:nvSpPr>
        <xdr:cNvPr id="320" name="テキスト ボックス 319"/>
        <xdr:cNvSpPr txBox="1"/>
      </xdr:nvSpPr>
      <xdr:spPr>
        <a:xfrm>
          <a:off x="6783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78402</xdr:rowOff>
    </xdr:from>
    <xdr:to>
      <xdr:col>55</xdr:col>
      <xdr:colOff>0</xdr:colOff>
      <xdr:row>59</xdr:row>
      <xdr:rowOff>78533</xdr:rowOff>
    </xdr:to>
    <xdr:cxnSp macro="">
      <xdr:nvCxnSpPr>
        <xdr:cNvPr id="351" name="直線コネクタ 350"/>
        <xdr:cNvCxnSpPr/>
      </xdr:nvCxnSpPr>
      <xdr:spPr>
        <a:xfrm flipV="1">
          <a:off x="9639300" y="10193952"/>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78533</xdr:rowOff>
    </xdr:from>
    <xdr:to>
      <xdr:col>50</xdr:col>
      <xdr:colOff>114300</xdr:colOff>
      <xdr:row>59</xdr:row>
      <xdr:rowOff>80394</xdr:rowOff>
    </xdr:to>
    <xdr:cxnSp macro="">
      <xdr:nvCxnSpPr>
        <xdr:cNvPr id="354" name="直線コネクタ 353"/>
        <xdr:cNvCxnSpPr/>
      </xdr:nvCxnSpPr>
      <xdr:spPr>
        <a:xfrm flipV="1">
          <a:off x="8750300" y="10194083"/>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80394</xdr:rowOff>
    </xdr:from>
    <xdr:to>
      <xdr:col>45</xdr:col>
      <xdr:colOff>177800</xdr:colOff>
      <xdr:row>59</xdr:row>
      <xdr:rowOff>80590</xdr:rowOff>
    </xdr:to>
    <xdr:cxnSp macro="">
      <xdr:nvCxnSpPr>
        <xdr:cNvPr id="357" name="直線コネクタ 356"/>
        <xdr:cNvCxnSpPr/>
      </xdr:nvCxnSpPr>
      <xdr:spPr>
        <a:xfrm flipV="1">
          <a:off x="7861300" y="1019594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80199</xdr:rowOff>
    </xdr:from>
    <xdr:to>
      <xdr:col>41</xdr:col>
      <xdr:colOff>50800</xdr:colOff>
      <xdr:row>59</xdr:row>
      <xdr:rowOff>80590</xdr:rowOff>
    </xdr:to>
    <xdr:cxnSp macro="">
      <xdr:nvCxnSpPr>
        <xdr:cNvPr id="360" name="直線コネクタ 359"/>
        <xdr:cNvCxnSpPr/>
      </xdr:nvCxnSpPr>
      <xdr:spPr>
        <a:xfrm>
          <a:off x="6972300" y="10195749"/>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27602</xdr:rowOff>
    </xdr:from>
    <xdr:to>
      <xdr:col>55</xdr:col>
      <xdr:colOff>50800</xdr:colOff>
      <xdr:row>59</xdr:row>
      <xdr:rowOff>129202</xdr:rowOff>
    </xdr:to>
    <xdr:sp macro="" textlink="">
      <xdr:nvSpPr>
        <xdr:cNvPr id="370" name="楕円 369"/>
        <xdr:cNvSpPr/>
      </xdr:nvSpPr>
      <xdr:spPr>
        <a:xfrm>
          <a:off x="10426700" y="101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113979</xdr:rowOff>
    </xdr:from>
    <xdr:ext cx="378565" cy="259045"/>
    <xdr:sp macro="" textlink="">
      <xdr:nvSpPr>
        <xdr:cNvPr id="371" name="農林水産業費該当値テキスト"/>
        <xdr:cNvSpPr txBox="1"/>
      </xdr:nvSpPr>
      <xdr:spPr>
        <a:xfrm>
          <a:off x="10528300" y="1005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27733</xdr:rowOff>
    </xdr:from>
    <xdr:to>
      <xdr:col>50</xdr:col>
      <xdr:colOff>165100</xdr:colOff>
      <xdr:row>59</xdr:row>
      <xdr:rowOff>129333</xdr:rowOff>
    </xdr:to>
    <xdr:sp macro="" textlink="">
      <xdr:nvSpPr>
        <xdr:cNvPr id="372" name="楕円 371"/>
        <xdr:cNvSpPr/>
      </xdr:nvSpPr>
      <xdr:spPr>
        <a:xfrm>
          <a:off x="9588500" y="101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120460</xdr:rowOff>
    </xdr:from>
    <xdr:ext cx="378565" cy="259045"/>
    <xdr:sp macro="" textlink="">
      <xdr:nvSpPr>
        <xdr:cNvPr id="373" name="テキスト ボックス 372"/>
        <xdr:cNvSpPr txBox="1"/>
      </xdr:nvSpPr>
      <xdr:spPr>
        <a:xfrm>
          <a:off x="9450017" y="1023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29594</xdr:rowOff>
    </xdr:from>
    <xdr:to>
      <xdr:col>46</xdr:col>
      <xdr:colOff>38100</xdr:colOff>
      <xdr:row>59</xdr:row>
      <xdr:rowOff>131194</xdr:rowOff>
    </xdr:to>
    <xdr:sp macro="" textlink="">
      <xdr:nvSpPr>
        <xdr:cNvPr id="374" name="楕円 373"/>
        <xdr:cNvSpPr/>
      </xdr:nvSpPr>
      <xdr:spPr>
        <a:xfrm>
          <a:off x="8699500" y="1014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122321</xdr:rowOff>
    </xdr:from>
    <xdr:ext cx="378565" cy="259045"/>
    <xdr:sp macro="" textlink="">
      <xdr:nvSpPr>
        <xdr:cNvPr id="375" name="テキスト ボックス 374"/>
        <xdr:cNvSpPr txBox="1"/>
      </xdr:nvSpPr>
      <xdr:spPr>
        <a:xfrm>
          <a:off x="8561017" y="10237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29790</xdr:rowOff>
    </xdr:from>
    <xdr:to>
      <xdr:col>41</xdr:col>
      <xdr:colOff>101600</xdr:colOff>
      <xdr:row>59</xdr:row>
      <xdr:rowOff>131390</xdr:rowOff>
    </xdr:to>
    <xdr:sp macro="" textlink="">
      <xdr:nvSpPr>
        <xdr:cNvPr id="376" name="楕円 375"/>
        <xdr:cNvSpPr/>
      </xdr:nvSpPr>
      <xdr:spPr>
        <a:xfrm>
          <a:off x="7810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122517</xdr:rowOff>
    </xdr:from>
    <xdr:ext cx="378565" cy="259045"/>
    <xdr:sp macro="" textlink="">
      <xdr:nvSpPr>
        <xdr:cNvPr id="377" name="テキスト ボックス 376"/>
        <xdr:cNvSpPr txBox="1"/>
      </xdr:nvSpPr>
      <xdr:spPr>
        <a:xfrm>
          <a:off x="7672017" y="1023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29399</xdr:rowOff>
    </xdr:from>
    <xdr:to>
      <xdr:col>36</xdr:col>
      <xdr:colOff>165100</xdr:colOff>
      <xdr:row>59</xdr:row>
      <xdr:rowOff>130999</xdr:rowOff>
    </xdr:to>
    <xdr:sp macro="" textlink="">
      <xdr:nvSpPr>
        <xdr:cNvPr id="378" name="楕円 377"/>
        <xdr:cNvSpPr/>
      </xdr:nvSpPr>
      <xdr:spPr>
        <a:xfrm>
          <a:off x="6921500" y="101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122126</xdr:rowOff>
    </xdr:from>
    <xdr:ext cx="378565" cy="259045"/>
    <xdr:sp macro="" textlink="">
      <xdr:nvSpPr>
        <xdr:cNvPr id="379" name="テキスト ボックス 378"/>
        <xdr:cNvSpPr txBox="1"/>
      </xdr:nvSpPr>
      <xdr:spPr>
        <a:xfrm>
          <a:off x="6783017" y="1023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5260</xdr:rowOff>
    </xdr:from>
    <xdr:to>
      <xdr:col>55</xdr:col>
      <xdr:colOff>0</xdr:colOff>
      <xdr:row>78</xdr:row>
      <xdr:rowOff>93659</xdr:rowOff>
    </xdr:to>
    <xdr:cxnSp macro="">
      <xdr:nvCxnSpPr>
        <xdr:cNvPr id="406" name="直線コネクタ 405"/>
        <xdr:cNvCxnSpPr/>
      </xdr:nvCxnSpPr>
      <xdr:spPr>
        <a:xfrm flipV="1">
          <a:off x="9639300" y="13378360"/>
          <a:ext cx="8382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93659</xdr:rowOff>
    </xdr:from>
    <xdr:to>
      <xdr:col>50</xdr:col>
      <xdr:colOff>114300</xdr:colOff>
      <xdr:row>78</xdr:row>
      <xdr:rowOff>102805</xdr:rowOff>
    </xdr:to>
    <xdr:cxnSp macro="">
      <xdr:nvCxnSpPr>
        <xdr:cNvPr id="409" name="直線コネクタ 408"/>
        <xdr:cNvCxnSpPr/>
      </xdr:nvCxnSpPr>
      <xdr:spPr>
        <a:xfrm flipV="1">
          <a:off x="8750300" y="1346675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102805</xdr:rowOff>
    </xdr:from>
    <xdr:to>
      <xdr:col>45</xdr:col>
      <xdr:colOff>177800</xdr:colOff>
      <xdr:row>78</xdr:row>
      <xdr:rowOff>105821</xdr:rowOff>
    </xdr:to>
    <xdr:cxnSp macro="">
      <xdr:nvCxnSpPr>
        <xdr:cNvPr id="412" name="直線コネクタ 411"/>
        <xdr:cNvCxnSpPr/>
      </xdr:nvCxnSpPr>
      <xdr:spPr>
        <a:xfrm flipV="1">
          <a:off x="7861300" y="13475905"/>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105821</xdr:rowOff>
    </xdr:from>
    <xdr:to>
      <xdr:col>41</xdr:col>
      <xdr:colOff>50800</xdr:colOff>
      <xdr:row>78</xdr:row>
      <xdr:rowOff>107925</xdr:rowOff>
    </xdr:to>
    <xdr:cxnSp macro="">
      <xdr:nvCxnSpPr>
        <xdr:cNvPr id="415" name="直線コネクタ 414"/>
        <xdr:cNvCxnSpPr/>
      </xdr:nvCxnSpPr>
      <xdr:spPr>
        <a:xfrm flipV="1">
          <a:off x="6972300" y="13478921"/>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125910</xdr:rowOff>
    </xdr:from>
    <xdr:to>
      <xdr:col>55</xdr:col>
      <xdr:colOff>50800</xdr:colOff>
      <xdr:row>78</xdr:row>
      <xdr:rowOff>56060</xdr:rowOff>
    </xdr:to>
    <xdr:sp macro="" textlink="">
      <xdr:nvSpPr>
        <xdr:cNvPr id="425" name="楕円 424"/>
        <xdr:cNvSpPr/>
      </xdr:nvSpPr>
      <xdr:spPr>
        <a:xfrm>
          <a:off x="10426700" y="133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40837</xdr:rowOff>
    </xdr:from>
    <xdr:ext cx="469744" cy="259045"/>
    <xdr:sp macro="" textlink="">
      <xdr:nvSpPr>
        <xdr:cNvPr id="426" name="商工費該当値テキスト"/>
        <xdr:cNvSpPr txBox="1"/>
      </xdr:nvSpPr>
      <xdr:spPr>
        <a:xfrm>
          <a:off x="10528300" y="1324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42859</xdr:rowOff>
    </xdr:from>
    <xdr:to>
      <xdr:col>50</xdr:col>
      <xdr:colOff>165100</xdr:colOff>
      <xdr:row>78</xdr:row>
      <xdr:rowOff>144459</xdr:rowOff>
    </xdr:to>
    <xdr:sp macro="" textlink="">
      <xdr:nvSpPr>
        <xdr:cNvPr id="427" name="楕円 426"/>
        <xdr:cNvSpPr/>
      </xdr:nvSpPr>
      <xdr:spPr>
        <a:xfrm>
          <a:off x="9588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135586</xdr:rowOff>
    </xdr:from>
    <xdr:ext cx="469744" cy="259045"/>
    <xdr:sp macro="" textlink="">
      <xdr:nvSpPr>
        <xdr:cNvPr id="428" name="テキスト ボックス 427"/>
        <xdr:cNvSpPr txBox="1"/>
      </xdr:nvSpPr>
      <xdr:spPr>
        <a:xfrm>
          <a:off x="9404428" y="1350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52005</xdr:rowOff>
    </xdr:from>
    <xdr:to>
      <xdr:col>46</xdr:col>
      <xdr:colOff>38100</xdr:colOff>
      <xdr:row>78</xdr:row>
      <xdr:rowOff>153605</xdr:rowOff>
    </xdr:to>
    <xdr:sp macro="" textlink="">
      <xdr:nvSpPr>
        <xdr:cNvPr id="429" name="楕円 428"/>
        <xdr:cNvSpPr/>
      </xdr:nvSpPr>
      <xdr:spPr>
        <a:xfrm>
          <a:off x="8699500" y="13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144732</xdr:rowOff>
    </xdr:from>
    <xdr:ext cx="469744" cy="259045"/>
    <xdr:sp macro="" textlink="">
      <xdr:nvSpPr>
        <xdr:cNvPr id="430" name="テキスト ボックス 429"/>
        <xdr:cNvSpPr txBox="1"/>
      </xdr:nvSpPr>
      <xdr:spPr>
        <a:xfrm>
          <a:off x="8515428" y="135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55021</xdr:rowOff>
    </xdr:from>
    <xdr:to>
      <xdr:col>41</xdr:col>
      <xdr:colOff>101600</xdr:colOff>
      <xdr:row>78</xdr:row>
      <xdr:rowOff>156621</xdr:rowOff>
    </xdr:to>
    <xdr:sp macro="" textlink="">
      <xdr:nvSpPr>
        <xdr:cNvPr id="431" name="楕円 430"/>
        <xdr:cNvSpPr/>
      </xdr:nvSpPr>
      <xdr:spPr>
        <a:xfrm>
          <a:off x="7810500" y="13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147748</xdr:rowOff>
    </xdr:from>
    <xdr:ext cx="469744" cy="259045"/>
    <xdr:sp macro="" textlink="">
      <xdr:nvSpPr>
        <xdr:cNvPr id="432" name="テキスト ボックス 431"/>
        <xdr:cNvSpPr txBox="1"/>
      </xdr:nvSpPr>
      <xdr:spPr>
        <a:xfrm>
          <a:off x="7626428" y="135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57125</xdr:rowOff>
    </xdr:from>
    <xdr:to>
      <xdr:col>36</xdr:col>
      <xdr:colOff>165100</xdr:colOff>
      <xdr:row>78</xdr:row>
      <xdr:rowOff>158725</xdr:rowOff>
    </xdr:to>
    <xdr:sp macro="" textlink="">
      <xdr:nvSpPr>
        <xdr:cNvPr id="433" name="楕円 432"/>
        <xdr:cNvSpPr/>
      </xdr:nvSpPr>
      <xdr:spPr>
        <a:xfrm>
          <a:off x="6921500" y="134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149852</xdr:rowOff>
    </xdr:from>
    <xdr:ext cx="469744" cy="259045"/>
    <xdr:sp macro="" textlink="">
      <xdr:nvSpPr>
        <xdr:cNvPr id="434" name="テキスト ボックス 433"/>
        <xdr:cNvSpPr txBox="1"/>
      </xdr:nvSpPr>
      <xdr:spPr>
        <a:xfrm>
          <a:off x="6737428" y="135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9131</xdr:rowOff>
    </xdr:from>
    <xdr:to>
      <xdr:col>55</xdr:col>
      <xdr:colOff>0</xdr:colOff>
      <xdr:row>97</xdr:row>
      <xdr:rowOff>34964</xdr:rowOff>
    </xdr:to>
    <xdr:cxnSp macro="">
      <xdr:nvCxnSpPr>
        <xdr:cNvPr id="463" name="直線コネクタ 462"/>
        <xdr:cNvCxnSpPr/>
      </xdr:nvCxnSpPr>
      <xdr:spPr>
        <a:xfrm>
          <a:off x="9639300" y="16639781"/>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9131</xdr:rowOff>
    </xdr:from>
    <xdr:to>
      <xdr:col>50</xdr:col>
      <xdr:colOff>114300</xdr:colOff>
      <xdr:row>97</xdr:row>
      <xdr:rowOff>26809</xdr:rowOff>
    </xdr:to>
    <xdr:cxnSp macro="">
      <xdr:nvCxnSpPr>
        <xdr:cNvPr id="466" name="直線コネクタ 465"/>
        <xdr:cNvCxnSpPr/>
      </xdr:nvCxnSpPr>
      <xdr:spPr>
        <a:xfrm flipV="1">
          <a:off x="8750300" y="16639781"/>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26809</xdr:rowOff>
    </xdr:from>
    <xdr:to>
      <xdr:col>45</xdr:col>
      <xdr:colOff>177800</xdr:colOff>
      <xdr:row>97</xdr:row>
      <xdr:rowOff>51815</xdr:rowOff>
    </xdr:to>
    <xdr:cxnSp macro="">
      <xdr:nvCxnSpPr>
        <xdr:cNvPr id="469" name="直線コネクタ 468"/>
        <xdr:cNvCxnSpPr/>
      </xdr:nvCxnSpPr>
      <xdr:spPr>
        <a:xfrm flipV="1">
          <a:off x="7861300" y="16657459"/>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47955</xdr:rowOff>
    </xdr:from>
    <xdr:to>
      <xdr:col>41</xdr:col>
      <xdr:colOff>50800</xdr:colOff>
      <xdr:row>97</xdr:row>
      <xdr:rowOff>51815</xdr:rowOff>
    </xdr:to>
    <xdr:cxnSp macro="">
      <xdr:nvCxnSpPr>
        <xdr:cNvPr id="472" name="直線コネクタ 471"/>
        <xdr:cNvCxnSpPr/>
      </xdr:nvCxnSpPr>
      <xdr:spPr>
        <a:xfrm>
          <a:off x="6972300" y="16678605"/>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155614</xdr:rowOff>
    </xdr:from>
    <xdr:to>
      <xdr:col>55</xdr:col>
      <xdr:colOff>50800</xdr:colOff>
      <xdr:row>97</xdr:row>
      <xdr:rowOff>85764</xdr:rowOff>
    </xdr:to>
    <xdr:sp macro="" textlink="">
      <xdr:nvSpPr>
        <xdr:cNvPr id="482" name="楕円 481"/>
        <xdr:cNvSpPr/>
      </xdr:nvSpPr>
      <xdr:spPr>
        <a:xfrm>
          <a:off x="10426700" y="166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134041</xdr:rowOff>
    </xdr:from>
    <xdr:ext cx="534377" cy="259045"/>
    <xdr:sp macro="" textlink="">
      <xdr:nvSpPr>
        <xdr:cNvPr id="483" name="土木費該当値テキスト"/>
        <xdr:cNvSpPr txBox="1"/>
      </xdr:nvSpPr>
      <xdr:spPr>
        <a:xfrm>
          <a:off x="10528300" y="165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129781</xdr:rowOff>
    </xdr:from>
    <xdr:to>
      <xdr:col>50</xdr:col>
      <xdr:colOff>165100</xdr:colOff>
      <xdr:row>97</xdr:row>
      <xdr:rowOff>59931</xdr:rowOff>
    </xdr:to>
    <xdr:sp macro="" textlink="">
      <xdr:nvSpPr>
        <xdr:cNvPr id="484" name="楕円 483"/>
        <xdr:cNvSpPr/>
      </xdr:nvSpPr>
      <xdr:spPr>
        <a:xfrm>
          <a:off x="9588500" y="165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51058</xdr:rowOff>
    </xdr:from>
    <xdr:ext cx="534377" cy="259045"/>
    <xdr:sp macro="" textlink="">
      <xdr:nvSpPr>
        <xdr:cNvPr id="485" name="テキスト ボックス 484"/>
        <xdr:cNvSpPr txBox="1"/>
      </xdr:nvSpPr>
      <xdr:spPr>
        <a:xfrm>
          <a:off x="9372111" y="166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147459</xdr:rowOff>
    </xdr:from>
    <xdr:to>
      <xdr:col>46</xdr:col>
      <xdr:colOff>38100</xdr:colOff>
      <xdr:row>97</xdr:row>
      <xdr:rowOff>77609</xdr:rowOff>
    </xdr:to>
    <xdr:sp macro="" textlink="">
      <xdr:nvSpPr>
        <xdr:cNvPr id="486" name="楕円 485"/>
        <xdr:cNvSpPr/>
      </xdr:nvSpPr>
      <xdr:spPr>
        <a:xfrm>
          <a:off x="86995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68736</xdr:rowOff>
    </xdr:from>
    <xdr:ext cx="534377" cy="259045"/>
    <xdr:sp macro="" textlink="">
      <xdr:nvSpPr>
        <xdr:cNvPr id="487" name="テキスト ボックス 486"/>
        <xdr:cNvSpPr txBox="1"/>
      </xdr:nvSpPr>
      <xdr:spPr>
        <a:xfrm>
          <a:off x="8483111" y="1669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1015</xdr:rowOff>
    </xdr:from>
    <xdr:to>
      <xdr:col>41</xdr:col>
      <xdr:colOff>101600</xdr:colOff>
      <xdr:row>97</xdr:row>
      <xdr:rowOff>102615</xdr:rowOff>
    </xdr:to>
    <xdr:sp macro="" textlink="">
      <xdr:nvSpPr>
        <xdr:cNvPr id="488" name="楕円 487"/>
        <xdr:cNvSpPr/>
      </xdr:nvSpPr>
      <xdr:spPr>
        <a:xfrm>
          <a:off x="7810500" y="166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93742</xdr:rowOff>
    </xdr:from>
    <xdr:ext cx="534377" cy="259045"/>
    <xdr:sp macro="" textlink="">
      <xdr:nvSpPr>
        <xdr:cNvPr id="489" name="テキスト ボックス 488"/>
        <xdr:cNvSpPr txBox="1"/>
      </xdr:nvSpPr>
      <xdr:spPr>
        <a:xfrm>
          <a:off x="7594111" y="167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168605</xdr:rowOff>
    </xdr:from>
    <xdr:to>
      <xdr:col>36</xdr:col>
      <xdr:colOff>165100</xdr:colOff>
      <xdr:row>97</xdr:row>
      <xdr:rowOff>98755</xdr:rowOff>
    </xdr:to>
    <xdr:sp macro="" textlink="">
      <xdr:nvSpPr>
        <xdr:cNvPr id="490" name="楕円 489"/>
        <xdr:cNvSpPr/>
      </xdr:nvSpPr>
      <xdr:spPr>
        <a:xfrm>
          <a:off x="6921500" y="166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89882</xdr:rowOff>
    </xdr:from>
    <xdr:ext cx="534377" cy="259045"/>
    <xdr:sp macro="" textlink="">
      <xdr:nvSpPr>
        <xdr:cNvPr id="491" name="テキスト ボックス 490"/>
        <xdr:cNvSpPr txBox="1"/>
      </xdr:nvSpPr>
      <xdr:spPr>
        <a:xfrm>
          <a:off x="6705111" y="167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117240</xdr:rowOff>
    </xdr:from>
    <xdr:to>
      <xdr:col>85</xdr:col>
      <xdr:colOff>127000</xdr:colOff>
      <xdr:row>36</xdr:row>
      <xdr:rowOff>170047</xdr:rowOff>
    </xdr:to>
    <xdr:cxnSp macro="">
      <xdr:nvCxnSpPr>
        <xdr:cNvPr id="517" name="直線コネクタ 516"/>
        <xdr:cNvCxnSpPr/>
      </xdr:nvCxnSpPr>
      <xdr:spPr>
        <a:xfrm flipV="1">
          <a:off x="15481300" y="6289440"/>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165875</xdr:rowOff>
    </xdr:from>
    <xdr:to>
      <xdr:col>81</xdr:col>
      <xdr:colOff>50800</xdr:colOff>
      <xdr:row>36</xdr:row>
      <xdr:rowOff>170047</xdr:rowOff>
    </xdr:to>
    <xdr:cxnSp macro="">
      <xdr:nvCxnSpPr>
        <xdr:cNvPr id="520" name="直線コネクタ 519"/>
        <xdr:cNvCxnSpPr/>
      </xdr:nvCxnSpPr>
      <xdr:spPr>
        <a:xfrm>
          <a:off x="14592300" y="6338075"/>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82721</xdr:rowOff>
    </xdr:from>
    <xdr:to>
      <xdr:col>76</xdr:col>
      <xdr:colOff>114300</xdr:colOff>
      <xdr:row>36</xdr:row>
      <xdr:rowOff>165875</xdr:rowOff>
    </xdr:to>
    <xdr:cxnSp macro="">
      <xdr:nvCxnSpPr>
        <xdr:cNvPr id="523" name="直線コネクタ 522"/>
        <xdr:cNvCxnSpPr/>
      </xdr:nvCxnSpPr>
      <xdr:spPr>
        <a:xfrm>
          <a:off x="13703300" y="6254921"/>
          <a:ext cx="889000" cy="8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82721</xdr:rowOff>
    </xdr:from>
    <xdr:to>
      <xdr:col>71</xdr:col>
      <xdr:colOff>177800</xdr:colOff>
      <xdr:row>36</xdr:row>
      <xdr:rowOff>165875</xdr:rowOff>
    </xdr:to>
    <xdr:cxnSp macro="">
      <xdr:nvCxnSpPr>
        <xdr:cNvPr id="526" name="直線コネクタ 525"/>
        <xdr:cNvCxnSpPr/>
      </xdr:nvCxnSpPr>
      <xdr:spPr>
        <a:xfrm flipV="1">
          <a:off x="12814300" y="6254921"/>
          <a:ext cx="889000" cy="8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66440</xdr:rowOff>
    </xdr:from>
    <xdr:to>
      <xdr:col>85</xdr:col>
      <xdr:colOff>177800</xdr:colOff>
      <xdr:row>36</xdr:row>
      <xdr:rowOff>168040</xdr:rowOff>
    </xdr:to>
    <xdr:sp macro="" textlink="">
      <xdr:nvSpPr>
        <xdr:cNvPr id="536" name="楕円 535"/>
        <xdr:cNvSpPr/>
      </xdr:nvSpPr>
      <xdr:spPr>
        <a:xfrm>
          <a:off x="16268700" y="62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44867</xdr:rowOff>
    </xdr:from>
    <xdr:ext cx="534377" cy="259045"/>
    <xdr:sp macro="" textlink="">
      <xdr:nvSpPr>
        <xdr:cNvPr id="537" name="消防費該当値テキスト"/>
        <xdr:cNvSpPr txBox="1"/>
      </xdr:nvSpPr>
      <xdr:spPr>
        <a:xfrm>
          <a:off x="16370300" y="62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119247</xdr:rowOff>
    </xdr:from>
    <xdr:to>
      <xdr:col>81</xdr:col>
      <xdr:colOff>101600</xdr:colOff>
      <xdr:row>37</xdr:row>
      <xdr:rowOff>49397</xdr:rowOff>
    </xdr:to>
    <xdr:sp macro="" textlink="">
      <xdr:nvSpPr>
        <xdr:cNvPr id="538" name="楕円 537"/>
        <xdr:cNvSpPr/>
      </xdr:nvSpPr>
      <xdr:spPr>
        <a:xfrm>
          <a:off x="15430500" y="62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40524</xdr:rowOff>
    </xdr:from>
    <xdr:ext cx="534377" cy="259045"/>
    <xdr:sp macro="" textlink="">
      <xdr:nvSpPr>
        <xdr:cNvPr id="539" name="テキスト ボックス 538"/>
        <xdr:cNvSpPr txBox="1"/>
      </xdr:nvSpPr>
      <xdr:spPr>
        <a:xfrm>
          <a:off x="15214111" y="63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115075</xdr:rowOff>
    </xdr:from>
    <xdr:to>
      <xdr:col>76</xdr:col>
      <xdr:colOff>165100</xdr:colOff>
      <xdr:row>37</xdr:row>
      <xdr:rowOff>45225</xdr:rowOff>
    </xdr:to>
    <xdr:sp macro="" textlink="">
      <xdr:nvSpPr>
        <xdr:cNvPr id="540" name="楕円 539"/>
        <xdr:cNvSpPr/>
      </xdr:nvSpPr>
      <xdr:spPr>
        <a:xfrm>
          <a:off x="14541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36352</xdr:rowOff>
    </xdr:from>
    <xdr:ext cx="534377" cy="259045"/>
    <xdr:sp macro="" textlink="">
      <xdr:nvSpPr>
        <xdr:cNvPr id="541" name="テキスト ボックス 540"/>
        <xdr:cNvSpPr txBox="1"/>
      </xdr:nvSpPr>
      <xdr:spPr>
        <a:xfrm>
          <a:off x="14325111"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31921</xdr:rowOff>
    </xdr:from>
    <xdr:to>
      <xdr:col>72</xdr:col>
      <xdr:colOff>38100</xdr:colOff>
      <xdr:row>36</xdr:row>
      <xdr:rowOff>133521</xdr:rowOff>
    </xdr:to>
    <xdr:sp macro="" textlink="">
      <xdr:nvSpPr>
        <xdr:cNvPr id="542" name="楕円 541"/>
        <xdr:cNvSpPr/>
      </xdr:nvSpPr>
      <xdr:spPr>
        <a:xfrm>
          <a:off x="13652500" y="62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150048</xdr:rowOff>
    </xdr:from>
    <xdr:ext cx="534377" cy="259045"/>
    <xdr:sp macro="" textlink="">
      <xdr:nvSpPr>
        <xdr:cNvPr id="543" name="テキスト ボックス 542"/>
        <xdr:cNvSpPr txBox="1"/>
      </xdr:nvSpPr>
      <xdr:spPr>
        <a:xfrm>
          <a:off x="13436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115075</xdr:rowOff>
    </xdr:from>
    <xdr:to>
      <xdr:col>67</xdr:col>
      <xdr:colOff>101600</xdr:colOff>
      <xdr:row>37</xdr:row>
      <xdr:rowOff>45225</xdr:rowOff>
    </xdr:to>
    <xdr:sp macro="" textlink="">
      <xdr:nvSpPr>
        <xdr:cNvPr id="544" name="楕円 543"/>
        <xdr:cNvSpPr/>
      </xdr:nvSpPr>
      <xdr:spPr>
        <a:xfrm>
          <a:off x="12763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36352</xdr:rowOff>
    </xdr:from>
    <xdr:ext cx="534377" cy="259045"/>
    <xdr:sp macro="" textlink="">
      <xdr:nvSpPr>
        <xdr:cNvPr id="545" name="テキスト ボックス 544"/>
        <xdr:cNvSpPr txBox="1"/>
      </xdr:nvSpPr>
      <xdr:spPr>
        <a:xfrm>
          <a:off x="12547111"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167894</xdr:rowOff>
    </xdr:from>
    <xdr:to>
      <xdr:col>85</xdr:col>
      <xdr:colOff>127000</xdr:colOff>
      <xdr:row>56</xdr:row>
      <xdr:rowOff>122365</xdr:rowOff>
    </xdr:to>
    <xdr:cxnSp macro="">
      <xdr:nvCxnSpPr>
        <xdr:cNvPr id="575" name="直線コネクタ 574"/>
        <xdr:cNvCxnSpPr/>
      </xdr:nvCxnSpPr>
      <xdr:spPr>
        <a:xfrm>
          <a:off x="15481300" y="9597644"/>
          <a:ext cx="8382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167894</xdr:rowOff>
    </xdr:from>
    <xdr:to>
      <xdr:col>81</xdr:col>
      <xdr:colOff>50800</xdr:colOff>
      <xdr:row>57</xdr:row>
      <xdr:rowOff>40964</xdr:rowOff>
    </xdr:to>
    <xdr:cxnSp macro="">
      <xdr:nvCxnSpPr>
        <xdr:cNvPr id="578" name="直線コネクタ 577"/>
        <xdr:cNvCxnSpPr/>
      </xdr:nvCxnSpPr>
      <xdr:spPr>
        <a:xfrm flipV="1">
          <a:off x="14592300" y="9597644"/>
          <a:ext cx="889000" cy="2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77959</xdr:rowOff>
    </xdr:from>
    <xdr:to>
      <xdr:col>76</xdr:col>
      <xdr:colOff>114300</xdr:colOff>
      <xdr:row>57</xdr:row>
      <xdr:rowOff>40964</xdr:rowOff>
    </xdr:to>
    <xdr:cxnSp macro="">
      <xdr:nvCxnSpPr>
        <xdr:cNvPr id="581" name="直線コネクタ 580"/>
        <xdr:cNvCxnSpPr/>
      </xdr:nvCxnSpPr>
      <xdr:spPr>
        <a:xfrm>
          <a:off x="13703300" y="9164809"/>
          <a:ext cx="889000" cy="6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77959</xdr:rowOff>
    </xdr:from>
    <xdr:to>
      <xdr:col>71</xdr:col>
      <xdr:colOff>177800</xdr:colOff>
      <xdr:row>56</xdr:row>
      <xdr:rowOff>142234</xdr:rowOff>
    </xdr:to>
    <xdr:cxnSp macro="">
      <xdr:nvCxnSpPr>
        <xdr:cNvPr id="584" name="直線コネクタ 583"/>
        <xdr:cNvCxnSpPr/>
      </xdr:nvCxnSpPr>
      <xdr:spPr>
        <a:xfrm flipV="1">
          <a:off x="12814300" y="9164809"/>
          <a:ext cx="889000" cy="57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8" name="テキスト ボックス 587"/>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71565</xdr:rowOff>
    </xdr:from>
    <xdr:to>
      <xdr:col>85</xdr:col>
      <xdr:colOff>177800</xdr:colOff>
      <xdr:row>57</xdr:row>
      <xdr:rowOff>1715</xdr:rowOff>
    </xdr:to>
    <xdr:sp macro="" textlink="">
      <xdr:nvSpPr>
        <xdr:cNvPr id="594" name="楕円 593"/>
        <xdr:cNvSpPr/>
      </xdr:nvSpPr>
      <xdr:spPr>
        <a:xfrm>
          <a:off x="16268700" y="96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49992</xdr:rowOff>
    </xdr:from>
    <xdr:ext cx="534377" cy="259045"/>
    <xdr:sp macro="" textlink="">
      <xdr:nvSpPr>
        <xdr:cNvPr id="595" name="教育費該当値テキスト"/>
        <xdr:cNvSpPr txBox="1"/>
      </xdr:nvSpPr>
      <xdr:spPr>
        <a:xfrm>
          <a:off x="16370300" y="96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117094</xdr:rowOff>
    </xdr:from>
    <xdr:to>
      <xdr:col>81</xdr:col>
      <xdr:colOff>101600</xdr:colOff>
      <xdr:row>56</xdr:row>
      <xdr:rowOff>47244</xdr:rowOff>
    </xdr:to>
    <xdr:sp macro="" textlink="">
      <xdr:nvSpPr>
        <xdr:cNvPr id="596" name="楕円 595"/>
        <xdr:cNvSpPr/>
      </xdr:nvSpPr>
      <xdr:spPr>
        <a:xfrm>
          <a:off x="154305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63771</xdr:rowOff>
    </xdr:from>
    <xdr:ext cx="534377" cy="259045"/>
    <xdr:sp macro="" textlink="">
      <xdr:nvSpPr>
        <xdr:cNvPr id="597" name="テキスト ボックス 596"/>
        <xdr:cNvSpPr txBox="1"/>
      </xdr:nvSpPr>
      <xdr:spPr>
        <a:xfrm>
          <a:off x="15214111" y="9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161614</xdr:rowOff>
    </xdr:from>
    <xdr:to>
      <xdr:col>76</xdr:col>
      <xdr:colOff>165100</xdr:colOff>
      <xdr:row>57</xdr:row>
      <xdr:rowOff>91764</xdr:rowOff>
    </xdr:to>
    <xdr:sp macro="" textlink="">
      <xdr:nvSpPr>
        <xdr:cNvPr id="598" name="楕円 597"/>
        <xdr:cNvSpPr/>
      </xdr:nvSpPr>
      <xdr:spPr>
        <a:xfrm>
          <a:off x="14541500" y="9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82891</xdr:rowOff>
    </xdr:from>
    <xdr:ext cx="534377" cy="259045"/>
    <xdr:sp macro="" textlink="">
      <xdr:nvSpPr>
        <xdr:cNvPr id="599" name="テキスト ボックス 598"/>
        <xdr:cNvSpPr txBox="1"/>
      </xdr:nvSpPr>
      <xdr:spPr>
        <a:xfrm>
          <a:off x="14325111" y="98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27159</xdr:rowOff>
    </xdr:from>
    <xdr:to>
      <xdr:col>72</xdr:col>
      <xdr:colOff>38100</xdr:colOff>
      <xdr:row>53</xdr:row>
      <xdr:rowOff>128759</xdr:rowOff>
    </xdr:to>
    <xdr:sp macro="" textlink="">
      <xdr:nvSpPr>
        <xdr:cNvPr id="600" name="楕円 599"/>
        <xdr:cNvSpPr/>
      </xdr:nvSpPr>
      <xdr:spPr>
        <a:xfrm>
          <a:off x="13652500" y="91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145286</xdr:rowOff>
    </xdr:from>
    <xdr:ext cx="534377" cy="259045"/>
    <xdr:sp macro="" textlink="">
      <xdr:nvSpPr>
        <xdr:cNvPr id="601" name="テキスト ボックス 600"/>
        <xdr:cNvSpPr txBox="1"/>
      </xdr:nvSpPr>
      <xdr:spPr>
        <a:xfrm>
          <a:off x="13436111" y="8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91434</xdr:rowOff>
    </xdr:from>
    <xdr:to>
      <xdr:col>67</xdr:col>
      <xdr:colOff>101600</xdr:colOff>
      <xdr:row>57</xdr:row>
      <xdr:rowOff>21584</xdr:rowOff>
    </xdr:to>
    <xdr:sp macro="" textlink="">
      <xdr:nvSpPr>
        <xdr:cNvPr id="602" name="楕円 601"/>
        <xdr:cNvSpPr/>
      </xdr:nvSpPr>
      <xdr:spPr>
        <a:xfrm>
          <a:off x="12763500" y="96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38111</xdr:rowOff>
    </xdr:from>
    <xdr:ext cx="534377" cy="259045"/>
    <xdr:sp macro="" textlink="">
      <xdr:nvSpPr>
        <xdr:cNvPr id="603" name="テキスト ボックス 602"/>
        <xdr:cNvSpPr txBox="1"/>
      </xdr:nvSpPr>
      <xdr:spPr>
        <a:xfrm>
          <a:off x="12547111" y="94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164503</xdr:rowOff>
    </xdr:from>
    <xdr:to>
      <xdr:col>81</xdr:col>
      <xdr:colOff>50800</xdr:colOff>
      <xdr:row>78</xdr:row>
      <xdr:rowOff>25400</xdr:rowOff>
    </xdr:to>
    <xdr:cxnSp macro="">
      <xdr:nvCxnSpPr>
        <xdr:cNvPr id="631" name="直線コネクタ 630"/>
        <xdr:cNvCxnSpPr/>
      </xdr:nvCxnSpPr>
      <xdr:spPr>
        <a:xfrm>
          <a:off x="14592300" y="1336615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164503</xdr:rowOff>
    </xdr:from>
    <xdr:to>
      <xdr:col>76</xdr:col>
      <xdr:colOff>114300</xdr:colOff>
      <xdr:row>78</xdr:row>
      <xdr:rowOff>22943</xdr:rowOff>
    </xdr:to>
    <xdr:cxnSp macro="">
      <xdr:nvCxnSpPr>
        <xdr:cNvPr id="634" name="直線コネクタ 633"/>
        <xdr:cNvCxnSpPr/>
      </xdr:nvCxnSpPr>
      <xdr:spPr>
        <a:xfrm flipV="1">
          <a:off x="13703300" y="13366153"/>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22943</xdr:rowOff>
    </xdr:from>
    <xdr:to>
      <xdr:col>71</xdr:col>
      <xdr:colOff>177800</xdr:colOff>
      <xdr:row>78</xdr:row>
      <xdr:rowOff>25400</xdr:rowOff>
    </xdr:to>
    <xdr:cxnSp macro="">
      <xdr:nvCxnSpPr>
        <xdr:cNvPr id="637" name="直線コネクタ 636"/>
        <xdr:cNvCxnSpPr/>
      </xdr:nvCxnSpPr>
      <xdr:spPr>
        <a:xfrm flipV="1">
          <a:off x="12814300" y="1339604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113703</xdr:rowOff>
    </xdr:from>
    <xdr:to>
      <xdr:col>76</xdr:col>
      <xdr:colOff>165100</xdr:colOff>
      <xdr:row>78</xdr:row>
      <xdr:rowOff>43853</xdr:rowOff>
    </xdr:to>
    <xdr:sp macro="" textlink="">
      <xdr:nvSpPr>
        <xdr:cNvPr id="651" name="楕円 650"/>
        <xdr:cNvSpPr/>
      </xdr:nvSpPr>
      <xdr:spPr>
        <a:xfrm>
          <a:off x="14541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34980</xdr:rowOff>
    </xdr:from>
    <xdr:ext cx="378565" cy="259045"/>
    <xdr:sp macro="" textlink="">
      <xdr:nvSpPr>
        <xdr:cNvPr id="652" name="テキスト ボックス 651"/>
        <xdr:cNvSpPr txBox="1"/>
      </xdr:nvSpPr>
      <xdr:spPr>
        <a:xfrm>
          <a:off x="14403017" y="13408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143593</xdr:rowOff>
    </xdr:from>
    <xdr:to>
      <xdr:col>72</xdr:col>
      <xdr:colOff>38100</xdr:colOff>
      <xdr:row>78</xdr:row>
      <xdr:rowOff>73743</xdr:rowOff>
    </xdr:to>
    <xdr:sp macro="" textlink="">
      <xdr:nvSpPr>
        <xdr:cNvPr id="653" name="楕円 652"/>
        <xdr:cNvSpPr/>
      </xdr:nvSpPr>
      <xdr:spPr>
        <a:xfrm>
          <a:off x="13652500" y="133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64870</xdr:rowOff>
    </xdr:from>
    <xdr:ext cx="313932" cy="259045"/>
    <xdr:sp macro="" textlink="">
      <xdr:nvSpPr>
        <xdr:cNvPr id="654" name="テキスト ボックス 653"/>
        <xdr:cNvSpPr txBox="1"/>
      </xdr:nvSpPr>
      <xdr:spPr>
        <a:xfrm>
          <a:off x="13546333" y="13437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68687</xdr:rowOff>
    </xdr:from>
    <xdr:to>
      <xdr:col>85</xdr:col>
      <xdr:colOff>127000</xdr:colOff>
      <xdr:row>97</xdr:row>
      <xdr:rowOff>96005</xdr:rowOff>
    </xdr:to>
    <xdr:cxnSp macro="">
      <xdr:nvCxnSpPr>
        <xdr:cNvPr id="687" name="直線コネクタ 686"/>
        <xdr:cNvCxnSpPr/>
      </xdr:nvCxnSpPr>
      <xdr:spPr>
        <a:xfrm flipV="1">
          <a:off x="15481300" y="16699337"/>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96005</xdr:rowOff>
    </xdr:from>
    <xdr:to>
      <xdr:col>81</xdr:col>
      <xdr:colOff>50800</xdr:colOff>
      <xdr:row>97</xdr:row>
      <xdr:rowOff>107876</xdr:rowOff>
    </xdr:to>
    <xdr:cxnSp macro="">
      <xdr:nvCxnSpPr>
        <xdr:cNvPr id="690" name="直線コネクタ 689"/>
        <xdr:cNvCxnSpPr/>
      </xdr:nvCxnSpPr>
      <xdr:spPr>
        <a:xfrm flipV="1">
          <a:off x="14592300" y="16726655"/>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107876</xdr:rowOff>
    </xdr:from>
    <xdr:to>
      <xdr:col>76</xdr:col>
      <xdr:colOff>114300</xdr:colOff>
      <xdr:row>97</xdr:row>
      <xdr:rowOff>114979</xdr:rowOff>
    </xdr:to>
    <xdr:cxnSp macro="">
      <xdr:nvCxnSpPr>
        <xdr:cNvPr id="693" name="直線コネクタ 692"/>
        <xdr:cNvCxnSpPr/>
      </xdr:nvCxnSpPr>
      <xdr:spPr>
        <a:xfrm flipV="1">
          <a:off x="13703300" y="16738526"/>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114979</xdr:rowOff>
    </xdr:from>
    <xdr:to>
      <xdr:col>71</xdr:col>
      <xdr:colOff>177800</xdr:colOff>
      <xdr:row>97</xdr:row>
      <xdr:rowOff>134769</xdr:rowOff>
    </xdr:to>
    <xdr:cxnSp macro="">
      <xdr:nvCxnSpPr>
        <xdr:cNvPr id="696" name="直線コネクタ 695"/>
        <xdr:cNvCxnSpPr/>
      </xdr:nvCxnSpPr>
      <xdr:spPr>
        <a:xfrm flipV="1">
          <a:off x="12814300" y="16745629"/>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17887</xdr:rowOff>
    </xdr:from>
    <xdr:to>
      <xdr:col>85</xdr:col>
      <xdr:colOff>177800</xdr:colOff>
      <xdr:row>97</xdr:row>
      <xdr:rowOff>119487</xdr:rowOff>
    </xdr:to>
    <xdr:sp macro="" textlink="">
      <xdr:nvSpPr>
        <xdr:cNvPr id="706" name="楕円 705"/>
        <xdr:cNvSpPr/>
      </xdr:nvSpPr>
      <xdr:spPr>
        <a:xfrm>
          <a:off x="16268700" y="166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167764</xdr:rowOff>
    </xdr:from>
    <xdr:ext cx="534377" cy="259045"/>
    <xdr:sp macro="" textlink="">
      <xdr:nvSpPr>
        <xdr:cNvPr id="707" name="公債費該当値テキスト"/>
        <xdr:cNvSpPr txBox="1"/>
      </xdr:nvSpPr>
      <xdr:spPr>
        <a:xfrm>
          <a:off x="16370300" y="166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45205</xdr:rowOff>
    </xdr:from>
    <xdr:to>
      <xdr:col>81</xdr:col>
      <xdr:colOff>101600</xdr:colOff>
      <xdr:row>97</xdr:row>
      <xdr:rowOff>146805</xdr:rowOff>
    </xdr:to>
    <xdr:sp macro="" textlink="">
      <xdr:nvSpPr>
        <xdr:cNvPr id="708" name="楕円 707"/>
        <xdr:cNvSpPr/>
      </xdr:nvSpPr>
      <xdr:spPr>
        <a:xfrm>
          <a:off x="15430500" y="166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137932</xdr:rowOff>
    </xdr:from>
    <xdr:ext cx="534377" cy="259045"/>
    <xdr:sp macro="" textlink="">
      <xdr:nvSpPr>
        <xdr:cNvPr id="709" name="テキスト ボックス 708"/>
        <xdr:cNvSpPr txBox="1"/>
      </xdr:nvSpPr>
      <xdr:spPr>
        <a:xfrm>
          <a:off x="15214111" y="1676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57076</xdr:rowOff>
    </xdr:from>
    <xdr:to>
      <xdr:col>76</xdr:col>
      <xdr:colOff>165100</xdr:colOff>
      <xdr:row>97</xdr:row>
      <xdr:rowOff>158676</xdr:rowOff>
    </xdr:to>
    <xdr:sp macro="" textlink="">
      <xdr:nvSpPr>
        <xdr:cNvPr id="710" name="楕円 709"/>
        <xdr:cNvSpPr/>
      </xdr:nvSpPr>
      <xdr:spPr>
        <a:xfrm>
          <a:off x="14541500" y="166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149803</xdr:rowOff>
    </xdr:from>
    <xdr:ext cx="534377" cy="259045"/>
    <xdr:sp macro="" textlink="">
      <xdr:nvSpPr>
        <xdr:cNvPr id="711" name="テキスト ボックス 710"/>
        <xdr:cNvSpPr txBox="1"/>
      </xdr:nvSpPr>
      <xdr:spPr>
        <a:xfrm>
          <a:off x="14325111" y="1678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64179</xdr:rowOff>
    </xdr:from>
    <xdr:to>
      <xdr:col>72</xdr:col>
      <xdr:colOff>38100</xdr:colOff>
      <xdr:row>97</xdr:row>
      <xdr:rowOff>165779</xdr:rowOff>
    </xdr:to>
    <xdr:sp macro="" textlink="">
      <xdr:nvSpPr>
        <xdr:cNvPr id="712" name="楕円 711"/>
        <xdr:cNvSpPr/>
      </xdr:nvSpPr>
      <xdr:spPr>
        <a:xfrm>
          <a:off x="13652500" y="166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156906</xdr:rowOff>
    </xdr:from>
    <xdr:ext cx="534377" cy="259045"/>
    <xdr:sp macro="" textlink="">
      <xdr:nvSpPr>
        <xdr:cNvPr id="713" name="テキスト ボックス 712"/>
        <xdr:cNvSpPr txBox="1"/>
      </xdr:nvSpPr>
      <xdr:spPr>
        <a:xfrm>
          <a:off x="13436111" y="167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83969</xdr:rowOff>
    </xdr:from>
    <xdr:to>
      <xdr:col>67</xdr:col>
      <xdr:colOff>101600</xdr:colOff>
      <xdr:row>98</xdr:row>
      <xdr:rowOff>14119</xdr:rowOff>
    </xdr:to>
    <xdr:sp macro="" textlink="">
      <xdr:nvSpPr>
        <xdr:cNvPr id="714" name="楕円 713"/>
        <xdr:cNvSpPr/>
      </xdr:nvSpPr>
      <xdr:spPr>
        <a:xfrm>
          <a:off x="12763500" y="167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5246</xdr:rowOff>
    </xdr:from>
    <xdr:ext cx="534377" cy="259045"/>
    <xdr:sp macro="" textlink="">
      <xdr:nvSpPr>
        <xdr:cNvPr id="715" name="テキスト ボックス 714"/>
        <xdr:cNvSpPr txBox="1"/>
      </xdr:nvSpPr>
      <xdr:spPr>
        <a:xfrm>
          <a:off x="12547111" y="16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187,932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円となっており、類似団体内平均値を上回っている。これは、障害福祉サービス費等の扶助費が増加傾向にあることが要因と考えられ、今後もこの傾向は続くと見込まれる。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42,910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13.3%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の減となった。これは、市立小・中学校の改修事業のピークが過ぎたことによる減である。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22,849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円であり、類似団体内平均値を下回っているが、今後、義務教育施設等の改修事業に係る起債償還等により増加することが見込まれ、今後の公債費の動向に注視していく必要がある。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ja-JP" altLang="en-US" sz="1200">
              <a:solidFill>
                <a:srgbClr val="000000"/>
              </a:solidFill>
              <a:latin typeface="ＭＳ ゴシック" pitchFamily="49" charset="-128"/>
              <a:ea typeface="ＭＳ ゴシック" pitchFamily="49" charset="-128"/>
            </a:rPr>
            <a:t>本市の一般会計は平成</a:t>
          </a:r>
          <a:r>
            <a:rPr kumimoji="1" lang="en-US" altLang="ja-JP" sz="1200">
              <a:solidFill>
                <a:srgbClr val="000000"/>
              </a:solidFill>
              <a:latin typeface="ＭＳ ゴシック" pitchFamily="49" charset="-128"/>
              <a:ea typeface="ＭＳ ゴシック" pitchFamily="49" charset="-128"/>
            </a:rPr>
            <a:t>18</a:t>
          </a:r>
          <a:r>
            <a:rPr kumimoji="1" lang="ja-JP" altLang="en-US" sz="1200">
              <a:solidFill>
                <a:srgbClr val="000000"/>
              </a:solidFill>
              <a:latin typeface="ＭＳ ゴシック" pitchFamily="49" charset="-128"/>
              <a:ea typeface="ＭＳ ゴシック" pitchFamily="49" charset="-128"/>
            </a:rPr>
            <a:t>～</a:t>
          </a:r>
          <a:r>
            <a:rPr kumimoji="1" lang="en-US" altLang="ja-JP" sz="1200">
              <a:solidFill>
                <a:srgbClr val="000000"/>
              </a:solidFill>
              <a:latin typeface="ＭＳ ゴシック" pitchFamily="49" charset="-128"/>
              <a:ea typeface="ＭＳ ゴシック" pitchFamily="49" charset="-128"/>
            </a:rPr>
            <a:t>20</a:t>
          </a:r>
          <a:r>
            <a:rPr kumimoji="1" lang="ja-JP" altLang="en-US" sz="1200">
              <a:solidFill>
                <a:srgbClr val="000000"/>
              </a:solidFill>
              <a:latin typeface="ＭＳ ゴシック" pitchFamily="49" charset="-128"/>
              <a:ea typeface="ＭＳ ゴシック" pitchFamily="49" charset="-128"/>
            </a:rPr>
            <a:t>年度までの</a:t>
          </a:r>
          <a:r>
            <a:rPr kumimoji="1" lang="en-US" altLang="ja-JP" sz="1200">
              <a:solidFill>
                <a:srgbClr val="000000"/>
              </a:solidFill>
              <a:latin typeface="ＭＳ ゴシック" pitchFamily="49" charset="-128"/>
              <a:ea typeface="ＭＳ ゴシック" pitchFamily="49" charset="-128"/>
            </a:rPr>
            <a:t>3</a:t>
          </a:r>
          <a:r>
            <a:rPr kumimoji="1" lang="ja-JP" altLang="en-US" sz="1200">
              <a:solidFill>
                <a:srgbClr val="000000"/>
              </a:solidFill>
              <a:latin typeface="ＭＳ ゴシック" pitchFamily="49" charset="-128"/>
              <a:ea typeface="ＭＳ ゴシック" pitchFamily="49" charset="-128"/>
            </a:rPr>
            <a:t>年間赤字が継続した。行財政改革の取り組みにより、平成</a:t>
          </a:r>
          <a:r>
            <a:rPr kumimoji="1" lang="en-US" altLang="ja-JP" sz="1200">
              <a:solidFill>
                <a:srgbClr val="000000"/>
              </a:solidFill>
              <a:latin typeface="ＭＳ ゴシック" pitchFamily="49" charset="-128"/>
              <a:ea typeface="ＭＳ ゴシック" pitchFamily="49" charset="-128"/>
            </a:rPr>
            <a:t>21</a:t>
          </a:r>
          <a:r>
            <a:rPr kumimoji="1" lang="ja-JP" altLang="en-US" sz="1200">
              <a:solidFill>
                <a:srgbClr val="000000"/>
              </a:solidFill>
              <a:latin typeface="ＭＳ ゴシック" pitchFamily="49" charset="-128"/>
              <a:ea typeface="ＭＳ ゴシック" pitchFamily="49" charset="-128"/>
            </a:rPr>
            <a:t>年度以降は黒字に転じたが、平成</a:t>
          </a:r>
          <a:r>
            <a:rPr kumimoji="1" lang="en-US" altLang="ja-JP" sz="1200">
              <a:solidFill>
                <a:srgbClr val="000000"/>
              </a:solidFill>
              <a:latin typeface="ＭＳ ゴシック" pitchFamily="49" charset="-128"/>
              <a:ea typeface="ＭＳ ゴシック" pitchFamily="49" charset="-128"/>
            </a:rPr>
            <a:t>25</a:t>
          </a:r>
          <a:r>
            <a:rPr kumimoji="1" lang="ja-JP" altLang="en-US" sz="1200">
              <a:solidFill>
                <a:srgbClr val="000000"/>
              </a:solidFill>
              <a:latin typeface="ＭＳ ゴシック" pitchFamily="49" charset="-128"/>
              <a:ea typeface="ＭＳ ゴシック" pitchFamily="49" charset="-128"/>
            </a:rPr>
            <a:t>年度から</a:t>
          </a:r>
          <a:r>
            <a:rPr kumimoji="1" lang="en-US" altLang="ja-JP" sz="1200">
              <a:solidFill>
                <a:srgbClr val="000000"/>
              </a:solidFill>
              <a:latin typeface="ＭＳ ゴシック" pitchFamily="49" charset="-128"/>
              <a:ea typeface="ＭＳ ゴシック" pitchFamily="49" charset="-128"/>
            </a:rPr>
            <a:t>29</a:t>
          </a:r>
          <a:r>
            <a:rPr kumimoji="1" lang="ja-JP" altLang="en-US" sz="1200">
              <a:solidFill>
                <a:srgbClr val="000000"/>
              </a:solidFill>
              <a:latin typeface="ＭＳ ゴシック" pitchFamily="49" charset="-128"/>
              <a:ea typeface="ＭＳ ゴシック" pitchFamily="49" charset="-128"/>
            </a:rPr>
            <a:t>年度まで基金を取り崩す決算となった。平成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年度決算では実質収支黒字を確保することができたが、令和元年度では基金を取り崩しての決算となった。しかし、令和</a:t>
          </a:r>
          <a:r>
            <a:rPr kumimoji="1" lang="en-US" altLang="ja-JP" sz="1200">
              <a:solidFill>
                <a:srgbClr val="000000"/>
              </a:solidFill>
              <a:latin typeface="ＭＳ ゴシック" pitchFamily="49" charset="-128"/>
              <a:ea typeface="ＭＳ ゴシック" pitchFamily="49" charset="-128"/>
            </a:rPr>
            <a:t>2</a:t>
          </a:r>
          <a:r>
            <a:rPr kumimoji="1" lang="ja-JP" altLang="en-US" sz="1200">
              <a:solidFill>
                <a:srgbClr val="000000"/>
              </a:solidFill>
              <a:latin typeface="ＭＳ ゴシック" pitchFamily="49" charset="-128"/>
              <a:ea typeface="ＭＳ ゴシック" pitchFamily="49" charset="-128"/>
            </a:rPr>
            <a:t>年度では再び基金を取り崩すことなく実質収支黒字を確保することができた。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依然として地方交付税や臨時財政対策債などの依存財源に頼る脆弱な財政構造は続いており、安定的な財政運営に向けて引き続き行財政改革の推進が必要である。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年度決算は</a:t>
          </a:r>
          <a:r>
            <a:rPr kumimoji="1" lang="en-US" altLang="ja-JP" sz="1400">
              <a:solidFill>
                <a:srgbClr val="000000"/>
              </a:solidFill>
              <a:latin typeface="ＭＳ ゴシック" pitchFamily="49" charset="-128"/>
              <a:ea typeface="ＭＳ ゴシック" pitchFamily="49" charset="-128"/>
            </a:rPr>
            <a:t>3</a:t>
          </a:r>
          <a:r>
            <a:rPr kumimoji="1" lang="ja-JP" altLang="en-US" sz="1400">
              <a:solidFill>
                <a:srgbClr val="000000"/>
              </a:solidFill>
              <a:latin typeface="ＭＳ ゴシック" pitchFamily="49" charset="-128"/>
              <a:ea typeface="ＭＳ ゴシック" pitchFamily="49" charset="-128"/>
            </a:rPr>
            <a:t>年連続で全会計黒字となっている。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一般会計においては、令和元年度は財政調整基金を取り崩しての黒字となったが、令和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年度は財政調整基金を取り崩すことなく黒字を確保でき、標準財政規模比で</a:t>
          </a:r>
          <a:r>
            <a:rPr kumimoji="1" lang="en-US" altLang="ja-JP" sz="1400">
              <a:solidFill>
                <a:srgbClr val="000000"/>
              </a:solidFill>
              <a:latin typeface="ＭＳ ゴシック" pitchFamily="49" charset="-128"/>
              <a:ea typeface="ＭＳ ゴシック" pitchFamily="49" charset="-128"/>
            </a:rPr>
            <a:t>0.31</a:t>
          </a:r>
          <a:r>
            <a:rPr kumimoji="1" lang="ja-JP" altLang="en-US" sz="1400">
              <a:solidFill>
                <a:srgbClr val="000000"/>
              </a:solidFill>
              <a:latin typeface="ＭＳ ゴシック" pitchFamily="49" charset="-128"/>
              <a:ea typeface="ＭＳ ゴシック" pitchFamily="49" charset="-128"/>
            </a:rPr>
            <a:t>ポイント増加し、</a:t>
          </a:r>
          <a:r>
            <a:rPr kumimoji="1" lang="en-US" altLang="ja-JP" sz="1400">
              <a:solidFill>
                <a:srgbClr val="000000"/>
              </a:solidFill>
              <a:latin typeface="ＭＳ ゴシック" pitchFamily="49" charset="-128"/>
              <a:ea typeface="ＭＳ ゴシック" pitchFamily="49" charset="-128"/>
            </a:rPr>
            <a:t>0.43%</a:t>
          </a:r>
          <a:r>
            <a:rPr kumimoji="1" lang="ja-JP" altLang="en-US" sz="1400">
              <a:solidFill>
                <a:srgbClr val="000000"/>
              </a:solidFill>
              <a:latin typeface="ＭＳ ゴシック" pitchFamily="49" charset="-128"/>
              <a:ea typeface="ＭＳ ゴシック" pitchFamily="49" charset="-128"/>
            </a:rPr>
            <a:t>となった。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その他公営企業や特別会計においても黒字は維持しているものの、厳しい経営状態であることは変わらず、今後も連結実質収支の黒字を維持していくため、引き続き健全な財政運営に努めていかなければならない。</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30563099</v>
      </c>
      <c r="BO4" s="433"/>
      <c r="BP4" s="433"/>
      <c r="BQ4" s="433"/>
      <c r="BR4" s="433"/>
      <c r="BS4" s="433"/>
      <c r="BT4" s="433"/>
      <c r="BU4" s="434"/>
      <c r="BV4" s="432">
        <v>23983636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0.4</v>
      </c>
      <c r="CU4" s="439"/>
      <c r="CV4" s="439"/>
      <c r="CW4" s="439"/>
      <c r="CX4" s="439"/>
      <c r="CY4" s="439"/>
      <c r="CZ4" s="439"/>
      <c r="DA4" s="440"/>
      <c r="DB4" s="438">
        <v>0.1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30443611</v>
      </c>
      <c r="BO5" s="470"/>
      <c r="BP5" s="470"/>
      <c r="BQ5" s="470"/>
      <c r="BR5" s="470"/>
      <c r="BS5" s="470"/>
      <c r="BT5" s="470"/>
      <c r="BU5" s="471"/>
      <c r="BV5" s="469">
        <v>23929170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98.4</v>
      </c>
      <c r="CU5" s="467"/>
      <c r="CV5" s="467"/>
      <c r="CW5" s="467"/>
      <c r="CX5" s="467"/>
      <c r="CY5" s="467"/>
      <c r="CZ5" s="467"/>
      <c r="DA5" s="468"/>
      <c r="DB5" s="466">
        <v>100.2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119488</v>
      </c>
      <c r="BO6" s="470"/>
      <c r="BP6" s="470"/>
      <c r="BQ6" s="470"/>
      <c r="BR6" s="470"/>
      <c r="BS6" s="470"/>
      <c r="BT6" s="470"/>
      <c r="BU6" s="471"/>
      <c r="BV6" s="469">
        <v>54466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103.8</v>
      </c>
      <c r="CU6" s="507"/>
      <c r="CV6" s="507"/>
      <c r="CW6" s="507"/>
      <c r="CX6" s="507"/>
      <c r="CY6" s="507"/>
      <c r="CZ6" s="507"/>
      <c r="DA6" s="508"/>
      <c r="DB6" s="506">
        <v>105.8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57569</v>
      </c>
      <c r="BO7" s="470"/>
      <c r="BP7" s="470"/>
      <c r="BQ7" s="470"/>
      <c r="BR7" s="470"/>
      <c r="BS7" s="470"/>
      <c r="BT7" s="470"/>
      <c r="BU7" s="471"/>
      <c r="BV7" s="469">
        <v>37495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14233876</v>
      </c>
      <c r="CU7" s="470"/>
      <c r="CV7" s="470"/>
      <c r="CW7" s="470"/>
      <c r="CX7" s="470"/>
      <c r="CY7" s="470"/>
      <c r="CZ7" s="470"/>
      <c r="DA7" s="471"/>
      <c r="DB7" s="469">
        <v>13743594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61919</v>
      </c>
      <c r="BO8" s="470"/>
      <c r="BP8" s="470"/>
      <c r="BQ8" s="470"/>
      <c r="BR8" s="470"/>
      <c r="BS8" s="470"/>
      <c r="BT8" s="470"/>
      <c r="BU8" s="471"/>
      <c r="BV8" s="469">
        <v>16971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0.62</v>
      </c>
      <c r="CU8" s="510"/>
      <c r="CV8" s="510"/>
      <c r="CW8" s="510"/>
      <c r="CX8" s="510"/>
      <c r="CY8" s="510"/>
      <c r="CZ8" s="510"/>
      <c r="DA8" s="511"/>
      <c r="DB8" s="509">
        <v>0.62</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63688</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94</v>
      </c>
      <c r="AV9" s="502"/>
      <c r="AW9" s="502"/>
      <c r="AX9" s="502"/>
      <c r="AY9" s="503" t="s">
        <v>117</v>
      </c>
      <c r="AZ9" s="504"/>
      <c r="BA9" s="504"/>
      <c r="BB9" s="504"/>
      <c r="BC9" s="504"/>
      <c r="BD9" s="504"/>
      <c r="BE9" s="504"/>
      <c r="BF9" s="504"/>
      <c r="BG9" s="504"/>
      <c r="BH9" s="504"/>
      <c r="BI9" s="504"/>
      <c r="BJ9" s="504"/>
      <c r="BK9" s="504"/>
      <c r="BL9" s="504"/>
      <c r="BM9" s="505"/>
      <c r="BN9" s="469">
        <v>44948</v>
      </c>
      <c r="BO9" s="470"/>
      <c r="BP9" s="470"/>
      <c r="BQ9" s="470"/>
      <c r="BR9" s="470"/>
      <c r="BS9" s="470"/>
      <c r="BT9" s="470"/>
      <c r="BU9" s="471"/>
      <c r="BV9" s="469">
        <v>-288455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8.4</v>
      </c>
      <c r="CU9" s="467"/>
      <c r="CV9" s="467"/>
      <c r="CW9" s="467"/>
      <c r="CX9" s="467"/>
      <c r="CY9" s="467"/>
      <c r="CZ9" s="467"/>
      <c r="DA9" s="468"/>
      <c r="DB9" s="466">
        <v>8.5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65438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749</v>
      </c>
      <c r="BO10" s="470"/>
      <c r="BP10" s="470"/>
      <c r="BQ10" s="470"/>
      <c r="BR10" s="470"/>
      <c r="BS10" s="470"/>
      <c r="BT10" s="470"/>
      <c r="BU10" s="471"/>
      <c r="BV10" s="469">
        <v>792</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10066</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64200</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94</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250000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63425</v>
      </c>
      <c r="S13" s="554"/>
      <c r="T13" s="554"/>
      <c r="U13" s="554"/>
      <c r="V13" s="555"/>
      <c r="W13" s="485" t="s">
        <v>141</v>
      </c>
      <c r="X13" s="486"/>
      <c r="Y13" s="486"/>
      <c r="Z13" s="486"/>
      <c r="AA13" s="486"/>
      <c r="AB13" s="476"/>
      <c r="AC13" s="520">
        <v>137</v>
      </c>
      <c r="AD13" s="521"/>
      <c r="AE13" s="521"/>
      <c r="AF13" s="521"/>
      <c r="AG13" s="563"/>
      <c r="AH13" s="520">
        <v>108</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45697</v>
      </c>
      <c r="BO13" s="470"/>
      <c r="BP13" s="470"/>
      <c r="BQ13" s="470"/>
      <c r="BR13" s="470"/>
      <c r="BS13" s="470"/>
      <c r="BT13" s="470"/>
      <c r="BU13" s="471"/>
      <c r="BV13" s="469">
        <v>-527597</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1.3</v>
      </c>
      <c r="CU13" s="467"/>
      <c r="CV13" s="467"/>
      <c r="CW13" s="467"/>
      <c r="CX13" s="467"/>
      <c r="CY13" s="467"/>
      <c r="CZ13" s="467"/>
      <c r="DA13" s="468"/>
      <c r="DB13" s="466">
        <v>1.5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64509</v>
      </c>
      <c r="S14" s="554"/>
      <c r="T14" s="554"/>
      <c r="U14" s="554"/>
      <c r="V14" s="555"/>
      <c r="W14" s="459"/>
      <c r="X14" s="460"/>
      <c r="Y14" s="460"/>
      <c r="Z14" s="460"/>
      <c r="AA14" s="460"/>
      <c r="AB14" s="449"/>
      <c r="AC14" s="556">
        <v>0.5</v>
      </c>
      <c r="AD14" s="557"/>
      <c r="AE14" s="557"/>
      <c r="AF14" s="557"/>
      <c r="AG14" s="558"/>
      <c r="AH14" s="556">
        <v>0.4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71.900000000000006</v>
      </c>
      <c r="CU14" s="568"/>
      <c r="CV14" s="568"/>
      <c r="CW14" s="568"/>
      <c r="CX14" s="568"/>
      <c r="CY14" s="568"/>
      <c r="CZ14" s="568"/>
      <c r="DA14" s="569"/>
      <c r="DB14" s="567">
        <v>75.8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63731</v>
      </c>
      <c r="S15" s="554"/>
      <c r="T15" s="554"/>
      <c r="U15" s="554"/>
      <c r="V15" s="555"/>
      <c r="W15" s="485" t="s">
        <v>148</v>
      </c>
      <c r="X15" s="486"/>
      <c r="Y15" s="486"/>
      <c r="Z15" s="486"/>
      <c r="AA15" s="486"/>
      <c r="AB15" s="476"/>
      <c r="AC15" s="520">
        <v>7377</v>
      </c>
      <c r="AD15" s="521"/>
      <c r="AE15" s="521"/>
      <c r="AF15" s="521"/>
      <c r="AG15" s="563"/>
      <c r="AH15" s="520">
        <v>7162</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7299021</v>
      </c>
      <c r="BO15" s="433"/>
      <c r="BP15" s="433"/>
      <c r="BQ15" s="433"/>
      <c r="BR15" s="433"/>
      <c r="BS15" s="433"/>
      <c r="BT15" s="433"/>
      <c r="BU15" s="434"/>
      <c r="BV15" s="432">
        <v>6859496</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27.5</v>
      </c>
      <c r="AD16" s="557"/>
      <c r="AE16" s="557"/>
      <c r="AF16" s="557"/>
      <c r="AG16" s="558"/>
      <c r="AH16" s="556">
        <v>27.2</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11515067</v>
      </c>
      <c r="BO16" s="470"/>
      <c r="BP16" s="470"/>
      <c r="BQ16" s="470"/>
      <c r="BR16" s="470"/>
      <c r="BS16" s="470"/>
      <c r="BT16" s="470"/>
      <c r="BU16" s="471"/>
      <c r="BV16" s="469">
        <v>11039547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19348</v>
      </c>
      <c r="AD17" s="521"/>
      <c r="AE17" s="521"/>
      <c r="AF17" s="521"/>
      <c r="AG17" s="563"/>
      <c r="AH17" s="520">
        <v>19051</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9321616</v>
      </c>
      <c r="BO17" s="470"/>
      <c r="BP17" s="470"/>
      <c r="BQ17" s="470"/>
      <c r="BR17" s="470"/>
      <c r="BS17" s="470"/>
      <c r="BT17" s="470"/>
      <c r="BU17" s="471"/>
      <c r="BV17" s="469">
        <v>8818242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8.89</v>
      </c>
      <c r="M18" s="585"/>
      <c r="N18" s="585"/>
      <c r="O18" s="585"/>
      <c r="P18" s="585"/>
      <c r="Q18" s="585"/>
      <c r="R18" s="586"/>
      <c r="S18" s="586"/>
      <c r="T18" s="586"/>
      <c r="U18" s="586"/>
      <c r="V18" s="587"/>
      <c r="W18" s="487"/>
      <c r="X18" s="488"/>
      <c r="Y18" s="488"/>
      <c r="Z18" s="488"/>
      <c r="AA18" s="488"/>
      <c r="AB18" s="479"/>
      <c r="AC18" s="588">
        <v>72</v>
      </c>
      <c r="AD18" s="589"/>
      <c r="AE18" s="589"/>
      <c r="AF18" s="589"/>
      <c r="AG18" s="590"/>
      <c r="AH18" s="588">
        <v>72.400000000000006</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14338294</v>
      </c>
      <c r="BO18" s="470"/>
      <c r="BP18" s="470"/>
      <c r="BQ18" s="470"/>
      <c r="BR18" s="470"/>
      <c r="BS18" s="470"/>
      <c r="BT18" s="470"/>
      <c r="BU18" s="471"/>
      <c r="BV18" s="469">
        <v>14211808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7164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16706272</v>
      </c>
      <c r="BO19" s="470"/>
      <c r="BP19" s="470"/>
      <c r="BQ19" s="470"/>
      <c r="BR19" s="470"/>
      <c r="BS19" s="470"/>
      <c r="BT19" s="470"/>
      <c r="BU19" s="471"/>
      <c r="BV19" s="469">
        <v>15808236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27814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19236516</v>
      </c>
      <c r="BO23" s="470"/>
      <c r="BP23" s="470"/>
      <c r="BQ23" s="470"/>
      <c r="BR23" s="470"/>
      <c r="BS23" s="470"/>
      <c r="BT23" s="470"/>
      <c r="BU23" s="471"/>
      <c r="BV23" s="469">
        <v>19392709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7520</v>
      </c>
      <c r="R24" s="521"/>
      <c r="S24" s="521"/>
      <c r="T24" s="521"/>
      <c r="U24" s="521"/>
      <c r="V24" s="563"/>
      <c r="W24" s="622"/>
      <c r="X24" s="610"/>
      <c r="Y24" s="611"/>
      <c r="Z24" s="519" t="s">
        <v>172</v>
      </c>
      <c r="AA24" s="499"/>
      <c r="AB24" s="499"/>
      <c r="AC24" s="499"/>
      <c r="AD24" s="499"/>
      <c r="AE24" s="499"/>
      <c r="AF24" s="499"/>
      <c r="AG24" s="500"/>
      <c r="AH24" s="520">
        <v>438</v>
      </c>
      <c r="AI24" s="521"/>
      <c r="AJ24" s="521"/>
      <c r="AK24" s="521"/>
      <c r="AL24" s="563"/>
      <c r="AM24" s="520">
        <v>1269762</v>
      </c>
      <c r="AN24" s="521"/>
      <c r="AO24" s="521"/>
      <c r="AP24" s="521"/>
      <c r="AQ24" s="521"/>
      <c r="AR24" s="563"/>
      <c r="AS24" s="520">
        <v>2899</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15268187</v>
      </c>
      <c r="BO24" s="470"/>
      <c r="BP24" s="470"/>
      <c r="BQ24" s="470"/>
      <c r="BR24" s="470"/>
      <c r="BS24" s="470"/>
      <c r="BT24" s="470"/>
      <c r="BU24" s="471"/>
      <c r="BV24" s="469">
        <v>15227087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2</v>
      </c>
      <c r="M25" s="521"/>
      <c r="N25" s="521"/>
      <c r="O25" s="521"/>
      <c r="P25" s="563"/>
      <c r="Q25" s="520">
        <v>6560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139</v>
      </c>
      <c r="AN25" s="521"/>
      <c r="AO25" s="521"/>
      <c r="AP25" s="521"/>
      <c r="AQ25" s="521"/>
      <c r="AR25" s="563"/>
      <c r="AS25" s="520" t="s">
        <v>139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2775884</v>
      </c>
      <c r="BO25" s="433"/>
      <c r="BP25" s="433"/>
      <c r="BQ25" s="433"/>
      <c r="BR25" s="433"/>
      <c r="BS25" s="433"/>
      <c r="BT25" s="433"/>
      <c r="BU25" s="434"/>
      <c r="BV25" s="432">
        <v>3482026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5840</v>
      </c>
      <c r="R26" s="521"/>
      <c r="S26" s="521"/>
      <c r="T26" s="521"/>
      <c r="U26" s="521"/>
      <c r="V26" s="563"/>
      <c r="W26" s="622"/>
      <c r="X26" s="610"/>
      <c r="Y26" s="611"/>
      <c r="Z26" s="519" t="s">
        <v>178</v>
      </c>
      <c r="AA26" s="632"/>
      <c r="AB26" s="632"/>
      <c r="AC26" s="632"/>
      <c r="AD26" s="632"/>
      <c r="AE26" s="632"/>
      <c r="AF26" s="632"/>
      <c r="AG26" s="633"/>
      <c r="AH26" s="520">
        <v>42</v>
      </c>
      <c r="AI26" s="521"/>
      <c r="AJ26" s="521"/>
      <c r="AK26" s="521"/>
      <c r="AL26" s="563"/>
      <c r="AM26" s="520">
        <v>137298</v>
      </c>
      <c r="AN26" s="521"/>
      <c r="AO26" s="521"/>
      <c r="AP26" s="521"/>
      <c r="AQ26" s="521"/>
      <c r="AR26" s="563"/>
      <c r="AS26" s="520">
        <v>3269</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5800</v>
      </c>
      <c r="R27" s="521"/>
      <c r="S27" s="521"/>
      <c r="T27" s="521"/>
      <c r="U27" s="521"/>
      <c r="V27" s="563"/>
      <c r="W27" s="622"/>
      <c r="X27" s="610"/>
      <c r="Y27" s="611"/>
      <c r="Z27" s="519" t="s">
        <v>181</v>
      </c>
      <c r="AA27" s="499"/>
      <c r="AB27" s="499"/>
      <c r="AC27" s="499"/>
      <c r="AD27" s="499"/>
      <c r="AE27" s="499"/>
      <c r="AF27" s="499"/>
      <c r="AG27" s="500"/>
      <c r="AH27" s="520">
        <v>32</v>
      </c>
      <c r="AI27" s="521"/>
      <c r="AJ27" s="521"/>
      <c r="AK27" s="521"/>
      <c r="AL27" s="563"/>
      <c r="AM27" s="520">
        <v>109805</v>
      </c>
      <c r="AN27" s="521"/>
      <c r="AO27" s="521"/>
      <c r="AP27" s="521"/>
      <c r="AQ27" s="521"/>
      <c r="AR27" s="563"/>
      <c r="AS27" s="520">
        <v>3431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5400</v>
      </c>
      <c r="R28" s="521"/>
      <c r="S28" s="521"/>
      <c r="T28" s="521"/>
      <c r="U28" s="521"/>
      <c r="V28" s="563"/>
      <c r="W28" s="622"/>
      <c r="X28" s="610"/>
      <c r="Y28" s="611"/>
      <c r="Z28" s="519" t="s">
        <v>184</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1504090</v>
      </c>
      <c r="BO28" s="433"/>
      <c r="BP28" s="433"/>
      <c r="BQ28" s="433"/>
      <c r="BR28" s="433"/>
      <c r="BS28" s="433"/>
      <c r="BT28" s="433"/>
      <c r="BU28" s="434"/>
      <c r="BV28" s="432">
        <v>1493341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12</v>
      </c>
      <c r="M29" s="521"/>
      <c r="N29" s="521"/>
      <c r="O29" s="521"/>
      <c r="P29" s="563"/>
      <c r="Q29" s="520">
        <v>5200</v>
      </c>
      <c r="R29" s="521"/>
      <c r="S29" s="521"/>
      <c r="T29" s="521"/>
      <c r="U29" s="521"/>
      <c r="V29" s="563"/>
      <c r="W29" s="623"/>
      <c r="X29" s="624"/>
      <c r="Y29" s="625"/>
      <c r="Z29" s="519" t="s">
        <v>187</v>
      </c>
      <c r="AA29" s="499"/>
      <c r="AB29" s="499"/>
      <c r="AC29" s="499"/>
      <c r="AD29" s="499"/>
      <c r="AE29" s="499"/>
      <c r="AF29" s="499"/>
      <c r="AG29" s="500"/>
      <c r="AH29" s="520">
        <v>470</v>
      </c>
      <c r="AI29" s="521"/>
      <c r="AJ29" s="521"/>
      <c r="AK29" s="521"/>
      <c r="AL29" s="563"/>
      <c r="AM29" s="520">
        <v>1379567</v>
      </c>
      <c r="AN29" s="521"/>
      <c r="AO29" s="521"/>
      <c r="AP29" s="521"/>
      <c r="AQ29" s="521"/>
      <c r="AR29" s="563"/>
      <c r="AS29" s="520">
        <v>2935</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171854</v>
      </c>
      <c r="BO29" s="470"/>
      <c r="BP29" s="470"/>
      <c r="BQ29" s="470"/>
      <c r="BR29" s="470"/>
      <c r="BS29" s="470"/>
      <c r="BT29" s="470"/>
      <c r="BU29" s="471"/>
      <c r="BV29" s="469">
        <v>171852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96.3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356147</v>
      </c>
      <c r="BO30" s="646"/>
      <c r="BP30" s="646"/>
      <c r="BQ30" s="646"/>
      <c r="BR30" s="646"/>
      <c r="BS30" s="646"/>
      <c r="BT30" s="646"/>
      <c r="BU30" s="647"/>
      <c r="BV30" s="645">
        <v>330559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藤井寺市柏原市学校給食組合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藤井寺市地域サービス公社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柏原羽曳野藤井寺消防組合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藤井寺市勤労者互助会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柏羽藤環境事業組合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駐車場特別会計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大和川右岸水防事務組合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大阪府後期高齢者医療広域連合（一般会計）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大阪府後期高齢者医療広域連合（後期高齢者医療特別会計）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大阪広域水道企業団（水道事業会計）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大阪広域水道企業団（工業用水道事業会計）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h49Auvxx0V3fOJCsh8YoD7HqmcPCeueMIdeu0e8wKZT5bb4A923hd2timdrnnOKf05D2niFv3ZmCmCL5EUK1A==" saltValue="Cg3EYlW9CO1m8ikHInro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565</v>
      </c>
      <c r="D34" s="1250"/>
      <c r="E34" s="1251"/>
      <c r="F34" s="32">
        <v>8.9</v>
      </c>
      <c r="G34" s="33">
        <v>8.9700000000000006</v>
      </c>
      <c r="H34" s="33">
        <v>9.57</v>
      </c>
      <c r="I34" s="33">
        <v>10.63</v>
      </c>
      <c r="J34" s="34">
        <v>9.2100000000000009</v>
      </c>
      <c r="K34" s="22"/>
      <c r="L34" s="22"/>
      <c r="M34" s="22"/>
      <c r="N34" s="22"/>
      <c r="O34" s="22"/>
      <c r="P34" s="22"/>
    </row>
    <row r="35" spans="1:16" ht="39" customHeight="1" x14ac:dyDescent="0.15">
      <c r="A35" s="22"/>
      <c r="B35" s="35"/>
      <c r="C35" s="1244" t="s">
        <v>566</v>
      </c>
      <c r="D35" s="1245"/>
      <c r="E35" s="1246"/>
      <c r="F35" s="36">
        <v>6.18</v>
      </c>
      <c r="G35" s="37">
        <v>5.99</v>
      </c>
      <c r="H35" s="37">
        <v>5.24</v>
      </c>
      <c r="I35" s="37">
        <v>4.54</v>
      </c>
      <c r="J35" s="38">
        <v>4.96</v>
      </c>
      <c r="K35" s="22"/>
      <c r="L35" s="22"/>
      <c r="M35" s="22"/>
      <c r="N35" s="22"/>
      <c r="O35" s="22"/>
      <c r="P35" s="22"/>
    </row>
    <row r="36" spans="1:16" ht="39" customHeight="1" x14ac:dyDescent="0.15">
      <c r="A36" s="22"/>
      <c r="B36" s="35"/>
      <c r="C36" s="1244" t="s">
        <v>567</v>
      </c>
      <c r="D36" s="1245"/>
      <c r="E36" s="1246"/>
      <c r="F36" s="36">
        <v>1.27</v>
      </c>
      <c r="G36" s="37">
        <v>1.7</v>
      </c>
      <c r="H36" s="37">
        <v>2.17</v>
      </c>
      <c r="I36" s="37">
        <v>3.39</v>
      </c>
      <c r="J36" s="38">
        <v>4.18</v>
      </c>
      <c r="K36" s="22"/>
      <c r="L36" s="22"/>
      <c r="M36" s="22"/>
      <c r="N36" s="22"/>
      <c r="O36" s="22"/>
      <c r="P36" s="22"/>
    </row>
    <row r="37" spans="1:16" ht="39" customHeight="1" x14ac:dyDescent="0.15">
      <c r="A37" s="22"/>
      <c r="B37" s="35"/>
      <c r="C37" s="1244" t="s">
        <v>568</v>
      </c>
      <c r="D37" s="1245"/>
      <c r="E37" s="1246"/>
      <c r="F37" s="36">
        <v>1.27</v>
      </c>
      <c r="G37" s="37">
        <v>1</v>
      </c>
      <c r="H37" s="37">
        <v>0.28999999999999998</v>
      </c>
      <c r="I37" s="37">
        <v>0.55000000000000004</v>
      </c>
      <c r="J37" s="38">
        <v>0.82</v>
      </c>
      <c r="K37" s="22"/>
      <c r="L37" s="22"/>
      <c r="M37" s="22"/>
      <c r="N37" s="22"/>
      <c r="O37" s="22"/>
      <c r="P37" s="22"/>
    </row>
    <row r="38" spans="1:16" ht="39" customHeight="1" x14ac:dyDescent="0.15">
      <c r="A38" s="22"/>
      <c r="B38" s="35"/>
      <c r="C38" s="1244" t="s">
        <v>569</v>
      </c>
      <c r="D38" s="1245"/>
      <c r="E38" s="1246"/>
      <c r="F38" s="36" t="s">
        <v>516</v>
      </c>
      <c r="G38" s="37" t="s">
        <v>516</v>
      </c>
      <c r="H38" s="37" t="s">
        <v>516</v>
      </c>
      <c r="I38" s="37">
        <v>0.15</v>
      </c>
      <c r="J38" s="38">
        <v>0.54</v>
      </c>
      <c r="K38" s="22"/>
      <c r="L38" s="22"/>
      <c r="M38" s="22"/>
      <c r="N38" s="22"/>
      <c r="O38" s="22"/>
      <c r="P38" s="22"/>
    </row>
    <row r="39" spans="1:16" ht="39" customHeight="1" x14ac:dyDescent="0.15">
      <c r="A39" s="22"/>
      <c r="B39" s="35"/>
      <c r="C39" s="1244" t="s">
        <v>570</v>
      </c>
      <c r="D39" s="1245"/>
      <c r="E39" s="1246"/>
      <c r="F39" s="36">
        <v>0.11</v>
      </c>
      <c r="G39" s="37">
        <v>0.11</v>
      </c>
      <c r="H39" s="37">
        <v>2.2000000000000002</v>
      </c>
      <c r="I39" s="37">
        <v>0.12</v>
      </c>
      <c r="J39" s="38">
        <v>0.43</v>
      </c>
      <c r="K39" s="22"/>
      <c r="L39" s="22"/>
      <c r="M39" s="22"/>
      <c r="N39" s="22"/>
      <c r="O39" s="22"/>
      <c r="P39" s="22"/>
    </row>
    <row r="40" spans="1:16" ht="39" customHeight="1" x14ac:dyDescent="0.15">
      <c r="A40" s="22"/>
      <c r="B40" s="35"/>
      <c r="C40" s="1244" t="s">
        <v>571</v>
      </c>
      <c r="D40" s="1245"/>
      <c r="E40" s="1246"/>
      <c r="F40" s="36">
        <v>0.21</v>
      </c>
      <c r="G40" s="37">
        <v>0.21</v>
      </c>
      <c r="H40" s="37">
        <v>0.23</v>
      </c>
      <c r="I40" s="37">
        <v>0.05</v>
      </c>
      <c r="J40" s="38">
        <v>0.25</v>
      </c>
      <c r="K40" s="22"/>
      <c r="L40" s="22"/>
      <c r="M40" s="22"/>
      <c r="N40" s="22"/>
      <c r="O40" s="22"/>
      <c r="P40" s="22"/>
    </row>
    <row r="41" spans="1:16" ht="39" customHeight="1" x14ac:dyDescent="0.15">
      <c r="A41" s="22"/>
      <c r="B41" s="35"/>
      <c r="C41" s="1244" t="s">
        <v>572</v>
      </c>
      <c r="D41" s="1245"/>
      <c r="E41" s="1246"/>
      <c r="F41" s="36" t="s">
        <v>573</v>
      </c>
      <c r="G41" s="37" t="s">
        <v>574</v>
      </c>
      <c r="H41" s="37">
        <v>0.04</v>
      </c>
      <c r="I41" s="37">
        <v>0.12</v>
      </c>
      <c r="J41" s="38">
        <v>7.0000000000000007E-2</v>
      </c>
      <c r="K41" s="22"/>
      <c r="L41" s="22"/>
      <c r="M41" s="22"/>
      <c r="N41" s="22"/>
      <c r="O41" s="22"/>
      <c r="P41" s="22"/>
    </row>
    <row r="42" spans="1:16" ht="39" customHeight="1" x14ac:dyDescent="0.15">
      <c r="A42" s="22"/>
      <c r="B42" s="39"/>
      <c r="C42" s="1244" t="s">
        <v>575</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576</v>
      </c>
      <c r="D43" s="1248"/>
      <c r="E43" s="1249"/>
      <c r="F43" s="41">
        <v>0</v>
      </c>
      <c r="G43" s="42">
        <v>0</v>
      </c>
      <c r="H43" s="42">
        <v>1.64</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0eDFw9g3n4e4PRv5vuIbYmlfn2qqPv7ZRuaPDvZVTB8Lo4hKg0wC0TJV+krKao7oU5HJVkQ2Yj5tnCZRk9kg==" saltValue="f103xayeabf1IG8wtr2B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1236</v>
      </c>
      <c r="L45" s="60">
        <v>1302</v>
      </c>
      <c r="M45" s="60">
        <v>1327</v>
      </c>
      <c r="N45" s="60">
        <v>1355</v>
      </c>
      <c r="O45" s="61">
        <v>1466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1094</v>
      </c>
      <c r="L48" s="64">
        <v>1104</v>
      </c>
      <c r="M48" s="64">
        <v>1114</v>
      </c>
      <c r="N48" s="64">
        <v>1141</v>
      </c>
      <c r="O48" s="65">
        <v>1073</v>
      </c>
      <c r="P48" s="48"/>
      <c r="Q48" s="48"/>
      <c r="R48" s="48"/>
      <c r="S48" s="48"/>
      <c r="T48" s="48"/>
      <c r="U48" s="48"/>
    </row>
    <row r="49" spans="1:21" ht="30.75" customHeight="1" x14ac:dyDescent="0.15">
      <c r="A49" s="48"/>
      <c r="B49" s="1254"/>
      <c r="C49" s="1255"/>
      <c r="D49" s="62"/>
      <c r="E49" s="1260" t="s">
        <v>16</v>
      </c>
      <c r="F49" s="1260"/>
      <c r="G49" s="1260"/>
      <c r="H49" s="1260"/>
      <c r="I49" s="1260"/>
      <c r="J49" s="1261"/>
      <c r="K49" s="63">
        <v>272</v>
      </c>
      <c r="L49" s="64">
        <v>262</v>
      </c>
      <c r="M49" s="64">
        <v>171</v>
      </c>
      <c r="N49" s="64">
        <v>110</v>
      </c>
      <c r="O49" s="65">
        <v>96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516</v>
      </c>
      <c r="L50" s="64" t="s">
        <v>516</v>
      </c>
      <c r="M50" s="64" t="s">
        <v>516</v>
      </c>
      <c r="N50" s="64">
        <v>86</v>
      </c>
      <c r="O50" s="65">
        <v>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516</v>
      </c>
      <c r="M51" s="64" t="s">
        <v>516</v>
      </c>
      <c r="N51" s="64">
        <v>1</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2349</v>
      </c>
      <c r="L52" s="64">
        <v>2456</v>
      </c>
      <c r="M52" s="64">
        <v>2509</v>
      </c>
      <c r="N52" s="64">
        <v>2470</v>
      </c>
      <c r="O52" s="65">
        <v>2480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253</v>
      </c>
      <c r="L53" s="69">
        <v>212</v>
      </c>
      <c r="M53" s="69">
        <v>103</v>
      </c>
      <c r="N53" s="69">
        <v>223</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516</v>
      </c>
      <c r="L57" s="84" t="s">
        <v>516</v>
      </c>
      <c r="M57" s="84" t="s">
        <v>516</v>
      </c>
      <c r="N57" s="84" t="s">
        <v>516</v>
      </c>
      <c r="O57" s="85" t="s">
        <v>516</v>
      </c>
    </row>
    <row r="58" spans="1:21" ht="31.5" customHeight="1" thickBot="1" x14ac:dyDescent="0.2">
      <c r="B58" s="1270"/>
      <c r="C58" s="1271"/>
      <c r="D58" s="1275" t="s">
        <v>27</v>
      </c>
      <c r="E58" s="1276"/>
      <c r="F58" s="1276"/>
      <c r="G58" s="1276"/>
      <c r="H58" s="1276"/>
      <c r="I58" s="1276"/>
      <c r="J58" s="1277"/>
      <c r="K58" s="86" t="s">
        <v>516</v>
      </c>
      <c r="L58" s="87" t="s">
        <v>516</v>
      </c>
      <c r="M58" s="87" t="s">
        <v>516</v>
      </c>
      <c r="N58" s="87" t="s">
        <v>516</v>
      </c>
      <c r="O58" s="88" t="s">
        <v>516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FYOvcPq4rtvuP/yODoGt6VGUTJy0PThNIkydYn2/LOmr1rvxEGIVJRLpHpHa/uYwcBGA/WA6Y7ET+3gQ1NtDQ==" saltValue="iQu+jR8b4xuf/6ktl5T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8" t="s">
        <v>30</v>
      </c>
      <c r="C41" s="1279"/>
      <c r="D41" s="102"/>
      <c r="E41" s="1284" t="s">
        <v>31</v>
      </c>
      <c r="F41" s="1284"/>
      <c r="G41" s="1284"/>
      <c r="H41" s="1285"/>
      <c r="I41" s="103">
        <v>15904</v>
      </c>
      <c r="J41" s="104">
        <v>18353</v>
      </c>
      <c r="K41" s="104">
        <v>18686</v>
      </c>
      <c r="L41" s="104">
        <v>19393</v>
      </c>
      <c r="M41" s="105">
        <v>19237</v>
      </c>
    </row>
    <row r="42" spans="2:13" ht="27.75" customHeight="1" x14ac:dyDescent="0.15">
      <c r="B42" s="1280"/>
      <c r="C42" s="1281"/>
      <c r="D42" s="106"/>
      <c r="E42" s="1286" t="s">
        <v>32</v>
      </c>
      <c r="F42" s="1286"/>
      <c r="G42" s="1286"/>
      <c r="H42" s="1287"/>
      <c r="I42" s="107" t="s">
        <v>516</v>
      </c>
      <c r="J42" s="108" t="s">
        <v>516</v>
      </c>
      <c r="K42" s="108" t="s">
        <v>516</v>
      </c>
      <c r="L42" s="108">
        <v>86</v>
      </c>
      <c r="M42" s="109">
        <v>4</v>
      </c>
    </row>
    <row r="43" spans="2:13" ht="27.75" customHeight="1" x14ac:dyDescent="0.15">
      <c r="B43" s="1280"/>
      <c r="C43" s="1281"/>
      <c r="D43" s="106"/>
      <c r="E43" s="1286" t="s">
        <v>33</v>
      </c>
      <c r="F43" s="1286"/>
      <c r="G43" s="1286"/>
      <c r="H43" s="1287"/>
      <c r="I43" s="107">
        <v>15208</v>
      </c>
      <c r="J43" s="108">
        <v>15260</v>
      </c>
      <c r="K43" s="108">
        <v>16105</v>
      </c>
      <c r="L43" s="108">
        <v>15786</v>
      </c>
      <c r="M43" s="109">
        <v>15295</v>
      </c>
    </row>
    <row r="44" spans="2:13" ht="27.75" customHeight="1" x14ac:dyDescent="0.15">
      <c r="B44" s="1280"/>
      <c r="C44" s="1281"/>
      <c r="D44" s="106"/>
      <c r="E44" s="1286" t="s">
        <v>34</v>
      </c>
      <c r="F44" s="1286"/>
      <c r="G44" s="1286"/>
      <c r="H44" s="1287"/>
      <c r="I44" s="107">
        <v>805</v>
      </c>
      <c r="J44" s="108">
        <v>621</v>
      </c>
      <c r="K44" s="108">
        <v>680</v>
      </c>
      <c r="L44" s="108">
        <v>738</v>
      </c>
      <c r="M44" s="109">
        <v>781</v>
      </c>
    </row>
    <row r="45" spans="2:13" ht="27.75" customHeight="1" x14ac:dyDescent="0.15">
      <c r="B45" s="1280"/>
      <c r="C45" s="1281"/>
      <c r="D45" s="106"/>
      <c r="E45" s="1286" t="s">
        <v>35</v>
      </c>
      <c r="F45" s="1286"/>
      <c r="G45" s="1286"/>
      <c r="H45" s="1287"/>
      <c r="I45" s="107">
        <v>3301</v>
      </c>
      <c r="J45" s="108">
        <v>3220</v>
      </c>
      <c r="K45" s="108">
        <v>3061</v>
      </c>
      <c r="L45" s="108">
        <v>2943</v>
      </c>
      <c r="M45" s="109">
        <v>2932</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2409</v>
      </c>
      <c r="J50" s="108">
        <v>2407</v>
      </c>
      <c r="K50" s="108">
        <v>2737</v>
      </c>
      <c r="L50" s="108">
        <v>2737</v>
      </c>
      <c r="M50" s="109">
        <v>2830</v>
      </c>
    </row>
    <row r="51" spans="2:13" ht="27.75" customHeight="1" x14ac:dyDescent="0.15">
      <c r="B51" s="1280"/>
      <c r="C51" s="1281"/>
      <c r="D51" s="106"/>
      <c r="E51" s="1286" t="s">
        <v>42</v>
      </c>
      <c r="F51" s="1286"/>
      <c r="G51" s="1286"/>
      <c r="H51" s="1287"/>
      <c r="I51" s="107">
        <v>6608</v>
      </c>
      <c r="J51" s="108">
        <v>6687</v>
      </c>
      <c r="K51" s="108">
        <v>8047</v>
      </c>
      <c r="L51" s="108">
        <v>4332</v>
      </c>
      <c r="M51" s="109">
        <v>4353</v>
      </c>
    </row>
    <row r="52" spans="2:13" ht="27.75" customHeight="1" x14ac:dyDescent="0.15">
      <c r="B52" s="1282"/>
      <c r="C52" s="1283"/>
      <c r="D52" s="106"/>
      <c r="E52" s="1286" t="s">
        <v>43</v>
      </c>
      <c r="F52" s="1286"/>
      <c r="G52" s="1286"/>
      <c r="H52" s="1287"/>
      <c r="I52" s="107">
        <v>23071</v>
      </c>
      <c r="J52" s="108">
        <v>23050</v>
      </c>
      <c r="K52" s="108">
        <v>23005</v>
      </c>
      <c r="L52" s="108">
        <v>22826</v>
      </c>
      <c r="M52" s="109">
        <v>22123</v>
      </c>
    </row>
    <row r="53" spans="2:13" ht="27.75" customHeight="1" thickBot="1" x14ac:dyDescent="0.2">
      <c r="B53" s="1293" t="s">
        <v>44</v>
      </c>
      <c r="C53" s="1294"/>
      <c r="D53" s="113"/>
      <c r="E53" s="1295" t="s">
        <v>45</v>
      </c>
      <c r="F53" s="1295"/>
      <c r="G53" s="1295"/>
      <c r="H53" s="1296"/>
      <c r="I53" s="114">
        <v>3130</v>
      </c>
      <c r="J53" s="115">
        <v>5309</v>
      </c>
      <c r="K53" s="115">
        <v>4744</v>
      </c>
      <c r="L53" s="115">
        <v>9051</v>
      </c>
      <c r="M53" s="116">
        <v>8943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2TRq4yrLe+Lpp09mnp6KmWBpgJp141Br37ait2ROtEKtCIdC/j85V5WZrklGitF0ObGQnrwQxIU9OlJn4ipog==" saltValue="b/A0+Z9NcPP6krYJxNSh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1543</v>
      </c>
      <c r="G55" s="128">
        <v>1493</v>
      </c>
      <c r="H55" s="129">
        <v>1504</v>
      </c>
    </row>
    <row r="56" spans="2:8" ht="52.5" customHeight="1" x14ac:dyDescent="0.15">
      <c r="B56" s="130"/>
      <c r="C56" s="1307" t="s">
        <v>49</v>
      </c>
      <c r="D56" s="1307"/>
      <c r="E56" s="1308"/>
      <c r="F56" s="131">
        <v>172</v>
      </c>
      <c r="G56" s="131">
        <v>172</v>
      </c>
      <c r="H56" s="132">
        <v>172</v>
      </c>
    </row>
    <row r="57" spans="2:8" ht="53.25" customHeight="1" x14ac:dyDescent="0.15">
      <c r="B57" s="130"/>
      <c r="C57" s="1309" t="s">
        <v>50</v>
      </c>
      <c r="D57" s="1309"/>
      <c r="E57" s="1310"/>
      <c r="F57" s="133">
        <v>353</v>
      </c>
      <c r="G57" s="133">
        <v>331</v>
      </c>
      <c r="H57" s="134">
        <v>356</v>
      </c>
    </row>
    <row r="58" spans="2:8" ht="45.75" customHeight="1" x14ac:dyDescent="0.15">
      <c r="B58" s="135"/>
      <c r="C58" s="1297" t="s">
        <v>584</v>
      </c>
      <c r="D58" s="1298"/>
      <c r="E58" s="1299"/>
      <c r="F58" s="136">
        <v>263</v>
      </c>
      <c r="G58" s="136">
        <v>213</v>
      </c>
      <c r="H58" s="137">
        <v>230</v>
      </c>
    </row>
    <row r="59" spans="2:8" ht="45.75" customHeight="1" x14ac:dyDescent="0.15">
      <c r="B59" s="135"/>
      <c r="C59" s="1297" t="s">
        <v>587</v>
      </c>
      <c r="D59" s="1298"/>
      <c r="E59" s="1299"/>
      <c r="F59" s="136">
        <v>15</v>
      </c>
      <c r="G59" s="136">
        <v>41</v>
      </c>
      <c r="H59" s="137">
        <v>47</v>
      </c>
    </row>
    <row r="60" spans="2:8" ht="45.75" customHeight="1" x14ac:dyDescent="0.15">
      <c r="B60" s="135"/>
      <c r="C60" s="1297" t="s">
        <v>586</v>
      </c>
      <c r="D60" s="1298"/>
      <c r="E60" s="1299"/>
      <c r="F60" s="136">
        <v>37</v>
      </c>
      <c r="G60" s="136">
        <v>37</v>
      </c>
      <c r="H60" s="137">
        <v>37</v>
      </c>
    </row>
    <row r="61" spans="2:8" ht="45.75" customHeight="1" x14ac:dyDescent="0.15">
      <c r="B61" s="135"/>
      <c r="C61" s="1297" t="s">
        <v>588</v>
      </c>
      <c r="D61" s="1298"/>
      <c r="E61" s="1299"/>
      <c r="F61" s="136">
        <v>27</v>
      </c>
      <c r="G61" s="136">
        <v>26</v>
      </c>
      <c r="H61" s="137">
        <v>26</v>
      </c>
    </row>
    <row r="62" spans="2:8" ht="45.75" customHeight="1" thickBot="1" x14ac:dyDescent="0.2">
      <c r="B62" s="138"/>
      <c r="C62" s="1300" t="s">
        <v>585</v>
      </c>
      <c r="D62" s="1301"/>
      <c r="E62" s="1302"/>
      <c r="F62" s="139">
        <v>7</v>
      </c>
      <c r="G62" s="139">
        <v>7</v>
      </c>
      <c r="H62" s="140">
        <v>7</v>
      </c>
    </row>
    <row r="63" spans="2:8" ht="52.5" customHeight="1" thickBot="1" x14ac:dyDescent="0.2">
      <c r="B63" s="141"/>
      <c r="C63" s="1303" t="s">
        <v>51</v>
      </c>
      <c r="D63" s="1303"/>
      <c r="E63" s="1304"/>
      <c r="F63" s="142">
        <v>2067</v>
      </c>
      <c r="G63" s="142">
        <v>1996</v>
      </c>
      <c r="H63" s="143">
        <v>2032</v>
      </c>
    </row>
    <row r="64" spans="2:8" ht="15" customHeight="1" x14ac:dyDescent="0.15"/>
  </sheetData>
  <sheetProtection algorithmName="SHA-512" hashValue="69dSXqms8oNT12pYYkRBVR/Zm54rwk0N0Txf2vXJu0pOTsIVVRURRpu9sHNdvv1FnB3YBuHBGDah1kWQIqtkYg==" saltValue="2B5suWZ8fGfxzoNM53Gg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610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605</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557</v>
      </c>
      <c r="BQ50" s="1325"/>
      <c r="BR50" s="1325"/>
      <c r="BS50" s="1325"/>
      <c r="BT50" s="1325"/>
      <c r="BU50" s="1325"/>
      <c r="BV50" s="1325"/>
      <c r="BW50" s="1325"/>
      <c r="BX50" s="1325" t="s">
        <v>558</v>
      </c>
      <c r="BY50" s="1325"/>
      <c r="BZ50" s="1325"/>
      <c r="CA50" s="1325"/>
      <c r="CB50" s="1325"/>
      <c r="CC50" s="1325"/>
      <c r="CD50" s="1325"/>
      <c r="CE50" s="1325"/>
      <c r="CF50" s="1325" t="s">
        <v>559</v>
      </c>
      <c r="CG50" s="1325"/>
      <c r="CH50" s="1325"/>
      <c r="CI50" s="1325"/>
      <c r="CJ50" s="1325"/>
      <c r="CK50" s="1325"/>
      <c r="CL50" s="1325"/>
      <c r="CM50" s="1325"/>
      <c r="CN50" s="1325" t="s">
        <v>560</v>
      </c>
      <c r="CO50" s="1325"/>
      <c r="CP50" s="1325"/>
      <c r="CQ50" s="1325"/>
      <c r="CR50" s="1325"/>
      <c r="CS50" s="1325"/>
      <c r="CT50" s="1325"/>
      <c r="CU50" s="1325"/>
      <c r="CV50" s="1325" t="s">
        <v>561</v>
      </c>
      <c r="CW50" s="1325"/>
      <c r="CX50" s="1325"/>
      <c r="CY50" s="1325"/>
      <c r="CZ50" s="1325"/>
      <c r="DA50" s="1325"/>
      <c r="DB50" s="1325"/>
      <c r="DC50" s="1325"/>
    </row>
    <row r="51" spans="1:109" ht="13.5" customHeight="1" x14ac:dyDescent="0.15">
      <c r="B51" s="389"/>
      <c r="G51" s="1326"/>
      <c r="H51" s="1326"/>
      <c r="I51" s="1329"/>
      <c r="J51" s="1329"/>
      <c r="K51" s="1327"/>
      <c r="L51" s="1327"/>
      <c r="M51" s="1327"/>
      <c r="N51" s="1327"/>
      <c r="AM51" s="396"/>
      <c r="AN51" s="1330" t="s">
        <v>604</v>
      </c>
      <c r="AO51" s="1330"/>
      <c r="AP51" s="1330"/>
      <c r="AQ51" s="1330"/>
      <c r="AR51" s="1330"/>
      <c r="AS51" s="1330"/>
      <c r="AT51" s="1330"/>
      <c r="AU51" s="1330"/>
      <c r="AV51" s="1330"/>
      <c r="AW51" s="1330"/>
      <c r="AX51" s="1330"/>
      <c r="AY51" s="1330"/>
      <c r="AZ51" s="1330"/>
      <c r="BA51" s="1330"/>
      <c r="BB51" s="1330" t="s">
        <v>602</v>
      </c>
      <c r="BC51" s="1330"/>
      <c r="BD51" s="1330"/>
      <c r="BE51" s="1330"/>
      <c r="BF51" s="1330"/>
      <c r="BG51" s="1330"/>
      <c r="BH51" s="1330"/>
      <c r="BI51" s="1330"/>
      <c r="BJ51" s="1330"/>
      <c r="BK51" s="1330"/>
      <c r="BL51" s="1330"/>
      <c r="BM51" s="1330"/>
      <c r="BN51" s="1330"/>
      <c r="BO51" s="1330"/>
      <c r="BP51" s="1320">
        <v>26.4</v>
      </c>
      <c r="BQ51" s="1320"/>
      <c r="BR51" s="1320"/>
      <c r="BS51" s="1320"/>
      <c r="BT51" s="1320"/>
      <c r="BU51" s="1320"/>
      <c r="BV51" s="1320"/>
      <c r="BW51" s="1320"/>
      <c r="BX51" s="1328"/>
      <c r="BY51" s="1320"/>
      <c r="BZ51" s="1320"/>
      <c r="CA51" s="1320"/>
      <c r="CB51" s="1320"/>
      <c r="CC51" s="1320"/>
      <c r="CD51" s="1320"/>
      <c r="CE51" s="1320"/>
      <c r="CF51" s="1320">
        <v>39.5</v>
      </c>
      <c r="CG51" s="1320"/>
      <c r="CH51" s="1320"/>
      <c r="CI51" s="1320"/>
      <c r="CJ51" s="1320"/>
      <c r="CK51" s="1320"/>
      <c r="CL51" s="1320"/>
      <c r="CM51" s="1320"/>
      <c r="CN51" s="1320">
        <v>75.8</v>
      </c>
      <c r="CO51" s="1320"/>
      <c r="CP51" s="1320"/>
      <c r="CQ51" s="1320"/>
      <c r="CR51" s="1320"/>
      <c r="CS51" s="1320"/>
      <c r="CT51" s="1320"/>
      <c r="CU51" s="1320"/>
      <c r="CV51" s="1320">
        <v>71.900000000000006</v>
      </c>
      <c r="CW51" s="1320"/>
      <c r="CX51" s="1320"/>
      <c r="CY51" s="1320"/>
      <c r="CZ51" s="1320"/>
      <c r="DA51" s="1320"/>
      <c r="DB51" s="1320"/>
      <c r="DC51" s="1320"/>
    </row>
    <row r="52" spans="1:109" ht="13.5" x14ac:dyDescent="0.15">
      <c r="B52" s="389"/>
      <c r="G52" s="1326"/>
      <c r="H52" s="1326"/>
      <c r="I52" s="1329"/>
      <c r="J52" s="1329"/>
      <c r="K52" s="1327"/>
      <c r="L52" s="1327"/>
      <c r="M52" s="1327"/>
      <c r="N52" s="1327"/>
      <c r="AM52" s="39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1"/>
      <c r="J53" s="1321"/>
      <c r="K53" s="1327"/>
      <c r="L53" s="1327"/>
      <c r="M53" s="1327"/>
      <c r="N53" s="1327"/>
      <c r="AM53" s="396"/>
      <c r="AN53" s="1330"/>
      <c r="AO53" s="1330"/>
      <c r="AP53" s="1330"/>
      <c r="AQ53" s="1330"/>
      <c r="AR53" s="1330"/>
      <c r="AS53" s="1330"/>
      <c r="AT53" s="1330"/>
      <c r="AU53" s="1330"/>
      <c r="AV53" s="1330"/>
      <c r="AW53" s="1330"/>
      <c r="AX53" s="1330"/>
      <c r="AY53" s="1330"/>
      <c r="AZ53" s="1330"/>
      <c r="BA53" s="1330"/>
      <c r="BB53" s="1330" t="s">
        <v>609</v>
      </c>
      <c r="BC53" s="1330"/>
      <c r="BD53" s="1330"/>
      <c r="BE53" s="1330"/>
      <c r="BF53" s="1330"/>
      <c r="BG53" s="1330"/>
      <c r="BH53" s="1330"/>
      <c r="BI53" s="1330"/>
      <c r="BJ53" s="1330"/>
      <c r="BK53" s="1330"/>
      <c r="BL53" s="1330"/>
      <c r="BM53" s="1330"/>
      <c r="BN53" s="1330"/>
      <c r="BO53" s="1330"/>
      <c r="BP53" s="1320">
        <v>52</v>
      </c>
      <c r="BQ53" s="1320"/>
      <c r="BR53" s="1320"/>
      <c r="BS53" s="1320"/>
      <c r="BT53" s="1320"/>
      <c r="BU53" s="1320"/>
      <c r="BV53" s="1320"/>
      <c r="BW53" s="1320"/>
      <c r="BX53" s="1328"/>
      <c r="BY53" s="1320"/>
      <c r="BZ53" s="1320"/>
      <c r="CA53" s="1320"/>
      <c r="CB53" s="1320"/>
      <c r="CC53" s="1320"/>
      <c r="CD53" s="1320"/>
      <c r="CE53" s="1320"/>
      <c r="CF53" s="1320">
        <v>52</v>
      </c>
      <c r="CG53" s="1320"/>
      <c r="CH53" s="1320"/>
      <c r="CI53" s="1320"/>
      <c r="CJ53" s="1320"/>
      <c r="CK53" s="1320"/>
      <c r="CL53" s="1320"/>
      <c r="CM53" s="1320"/>
      <c r="CN53" s="1320">
        <v>63.4</v>
      </c>
      <c r="CO53" s="1320"/>
      <c r="CP53" s="1320"/>
      <c r="CQ53" s="1320"/>
      <c r="CR53" s="1320"/>
      <c r="CS53" s="1320"/>
      <c r="CT53" s="1320"/>
      <c r="CU53" s="1320"/>
      <c r="CV53" s="1320">
        <v>63.5</v>
      </c>
      <c r="CW53" s="1320"/>
      <c r="CX53" s="1320"/>
      <c r="CY53" s="1320"/>
      <c r="CZ53" s="1320"/>
      <c r="DA53" s="1320"/>
      <c r="DB53" s="1320"/>
      <c r="DC53" s="1320"/>
    </row>
    <row r="54" spans="1:109" ht="13.5" x14ac:dyDescent="0.15">
      <c r="A54" s="404"/>
      <c r="B54" s="389"/>
      <c r="G54" s="1326"/>
      <c r="H54" s="1326"/>
      <c r="I54" s="1321"/>
      <c r="J54" s="1321"/>
      <c r="K54" s="1327"/>
      <c r="L54" s="1327"/>
      <c r="M54" s="1327"/>
      <c r="N54" s="1327"/>
      <c r="AM54" s="39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1"/>
      <c r="H55" s="1321"/>
      <c r="I55" s="1321"/>
      <c r="J55" s="1321"/>
      <c r="K55" s="1327"/>
      <c r="L55" s="1327"/>
      <c r="M55" s="1327"/>
      <c r="N55" s="1327"/>
      <c r="AN55" s="1325" t="s">
        <v>603</v>
      </c>
      <c r="AO55" s="1325"/>
      <c r="AP55" s="1325"/>
      <c r="AQ55" s="1325"/>
      <c r="AR55" s="1325"/>
      <c r="AS55" s="1325"/>
      <c r="AT55" s="1325"/>
      <c r="AU55" s="1325"/>
      <c r="AV55" s="1325"/>
      <c r="AW55" s="1325"/>
      <c r="AX55" s="1325"/>
      <c r="AY55" s="1325"/>
      <c r="AZ55" s="1325"/>
      <c r="BA55" s="1325"/>
      <c r="BB55" s="1330" t="s">
        <v>602</v>
      </c>
      <c r="BC55" s="1330"/>
      <c r="BD55" s="1330"/>
      <c r="BE55" s="1330"/>
      <c r="BF55" s="1330"/>
      <c r="BG55" s="1330"/>
      <c r="BH55" s="1330"/>
      <c r="BI55" s="1330"/>
      <c r="BJ55" s="1330"/>
      <c r="BK55" s="1330"/>
      <c r="BL55" s="1330"/>
      <c r="BM55" s="1330"/>
      <c r="BN55" s="1330"/>
      <c r="BO55" s="1330"/>
      <c r="BP55" s="1320">
        <v>35.299999999999997</v>
      </c>
      <c r="BQ55" s="1320"/>
      <c r="BR55" s="1320"/>
      <c r="BS55" s="1320"/>
      <c r="BT55" s="1320"/>
      <c r="BU55" s="1320"/>
      <c r="BV55" s="1320"/>
      <c r="BW55" s="1320"/>
      <c r="BX55" s="1328"/>
      <c r="BY55" s="1320"/>
      <c r="BZ55" s="1320"/>
      <c r="CA55" s="1320"/>
      <c r="CB55" s="1320"/>
      <c r="CC55" s="1320"/>
      <c r="CD55" s="1320"/>
      <c r="CE55" s="1320"/>
      <c r="CF55" s="1320">
        <v>24.2</v>
      </c>
      <c r="CG55" s="1320"/>
      <c r="CH55" s="1320"/>
      <c r="CI55" s="1320"/>
      <c r="CJ55" s="1320"/>
      <c r="CK55" s="1320"/>
      <c r="CL55" s="1320"/>
      <c r="CM55" s="1320"/>
      <c r="CN55" s="1320">
        <v>22.1</v>
      </c>
      <c r="CO55" s="1320"/>
      <c r="CP55" s="1320"/>
      <c r="CQ55" s="1320"/>
      <c r="CR55" s="1320"/>
      <c r="CS55" s="1320"/>
      <c r="CT55" s="1320"/>
      <c r="CU55" s="1320"/>
      <c r="CV55" s="1320">
        <v>20.399999999999999</v>
      </c>
      <c r="CW55" s="1320"/>
      <c r="CX55" s="1320"/>
      <c r="CY55" s="1320"/>
      <c r="CZ55" s="1320"/>
      <c r="DA55" s="1320"/>
      <c r="DB55" s="1320"/>
      <c r="DC55" s="1320"/>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30"/>
      <c r="BC56" s="1330"/>
      <c r="BD56" s="1330"/>
      <c r="BE56" s="1330"/>
      <c r="BF56" s="1330"/>
      <c r="BG56" s="1330"/>
      <c r="BH56" s="1330"/>
      <c r="BI56" s="1330"/>
      <c r="BJ56" s="1330"/>
      <c r="BK56" s="1330"/>
      <c r="BL56" s="1330"/>
      <c r="BM56" s="1330"/>
      <c r="BN56" s="1330"/>
      <c r="BO56" s="1330"/>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1"/>
      <c r="H57" s="1321"/>
      <c r="I57" s="1331"/>
      <c r="J57" s="1331"/>
      <c r="K57" s="1327"/>
      <c r="L57" s="1327"/>
      <c r="M57" s="1327"/>
      <c r="N57" s="1327"/>
      <c r="AM57" s="388"/>
      <c r="AN57" s="1325"/>
      <c r="AO57" s="1325"/>
      <c r="AP57" s="1325"/>
      <c r="AQ57" s="1325"/>
      <c r="AR57" s="1325"/>
      <c r="AS57" s="1325"/>
      <c r="AT57" s="1325"/>
      <c r="AU57" s="1325"/>
      <c r="AV57" s="1325"/>
      <c r="AW57" s="1325"/>
      <c r="AX57" s="1325"/>
      <c r="AY57" s="1325"/>
      <c r="AZ57" s="1325"/>
      <c r="BA57" s="1325"/>
      <c r="BB57" s="1330" t="s">
        <v>609</v>
      </c>
      <c r="BC57" s="1330"/>
      <c r="BD57" s="1330"/>
      <c r="BE57" s="1330"/>
      <c r="BF57" s="1330"/>
      <c r="BG57" s="1330"/>
      <c r="BH57" s="1330"/>
      <c r="BI57" s="1330"/>
      <c r="BJ57" s="1330"/>
      <c r="BK57" s="1330"/>
      <c r="BL57" s="1330"/>
      <c r="BM57" s="1330"/>
      <c r="BN57" s="1330"/>
      <c r="BO57" s="1330"/>
      <c r="BP57" s="1320">
        <v>60.4</v>
      </c>
      <c r="BQ57" s="1320"/>
      <c r="BR57" s="1320"/>
      <c r="BS57" s="1320"/>
      <c r="BT57" s="1320"/>
      <c r="BU57" s="1320"/>
      <c r="BV57" s="1320"/>
      <c r="BW57" s="1320"/>
      <c r="BX57" s="1328"/>
      <c r="BY57" s="1320"/>
      <c r="BZ57" s="1320"/>
      <c r="CA57" s="1320"/>
      <c r="CB57" s="1320"/>
      <c r="CC57" s="1320"/>
      <c r="CD57" s="1320"/>
      <c r="CE57" s="1320"/>
      <c r="CF57" s="1320">
        <v>60.2</v>
      </c>
      <c r="CG57" s="1320"/>
      <c r="CH57" s="1320"/>
      <c r="CI57" s="1320"/>
      <c r="CJ57" s="1320"/>
      <c r="CK57" s="1320"/>
      <c r="CL57" s="1320"/>
      <c r="CM57" s="1320"/>
      <c r="CN57" s="1320">
        <v>61.5</v>
      </c>
      <c r="CO57" s="1320"/>
      <c r="CP57" s="1320"/>
      <c r="CQ57" s="1320"/>
      <c r="CR57" s="1320"/>
      <c r="CS57" s="1320"/>
      <c r="CT57" s="1320"/>
      <c r="CU57" s="1320"/>
      <c r="CV57" s="1320">
        <v>62.8</v>
      </c>
      <c r="CW57" s="1320"/>
      <c r="CX57" s="1320"/>
      <c r="CY57" s="1320"/>
      <c r="CZ57" s="1320"/>
      <c r="DA57" s="1320"/>
      <c r="DB57" s="1320"/>
      <c r="DC57" s="1320"/>
      <c r="DD57" s="415"/>
      <c r="DE57" s="410"/>
    </row>
    <row r="58" spans="1:109" s="404" customFormat="1" ht="13.5" x14ac:dyDescent="0.15">
      <c r="A58" s="388"/>
      <c r="B58" s="410"/>
      <c r="G58" s="1321"/>
      <c r="H58" s="1321"/>
      <c r="I58" s="1331"/>
      <c r="J58" s="1331"/>
      <c r="K58" s="1327"/>
      <c r="L58" s="1327"/>
      <c r="M58" s="1327"/>
      <c r="N58" s="1327"/>
      <c r="AM58" s="388"/>
      <c r="AN58" s="1325"/>
      <c r="AO58" s="1325"/>
      <c r="AP58" s="1325"/>
      <c r="AQ58" s="1325"/>
      <c r="AR58" s="1325"/>
      <c r="AS58" s="1325"/>
      <c r="AT58" s="1325"/>
      <c r="AU58" s="1325"/>
      <c r="AV58" s="1325"/>
      <c r="AW58" s="1325"/>
      <c r="AX58" s="1325"/>
      <c r="AY58" s="1325"/>
      <c r="AZ58" s="1325"/>
      <c r="BA58" s="1325"/>
      <c r="BB58" s="1330"/>
      <c r="BC58" s="1330"/>
      <c r="BD58" s="1330"/>
      <c r="BE58" s="1330"/>
      <c r="BF58" s="1330"/>
      <c r="BG58" s="1330"/>
      <c r="BH58" s="1330"/>
      <c r="BI58" s="1330"/>
      <c r="BJ58" s="1330"/>
      <c r="BK58" s="1330"/>
      <c r="BL58" s="1330"/>
      <c r="BM58" s="1330"/>
      <c r="BN58" s="1330"/>
      <c r="BO58" s="1330"/>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606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605</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557</v>
      </c>
      <c r="BQ72" s="1325"/>
      <c r="BR72" s="1325"/>
      <c r="BS72" s="1325"/>
      <c r="BT72" s="1325"/>
      <c r="BU72" s="1325"/>
      <c r="BV72" s="1325"/>
      <c r="BW72" s="1325"/>
      <c r="BX72" s="1325" t="s">
        <v>558</v>
      </c>
      <c r="BY72" s="1325"/>
      <c r="BZ72" s="1325"/>
      <c r="CA72" s="1325"/>
      <c r="CB72" s="1325"/>
      <c r="CC72" s="1325"/>
      <c r="CD72" s="1325"/>
      <c r="CE72" s="1325"/>
      <c r="CF72" s="1325" t="s">
        <v>559</v>
      </c>
      <c r="CG72" s="1325"/>
      <c r="CH72" s="1325"/>
      <c r="CI72" s="1325"/>
      <c r="CJ72" s="1325"/>
      <c r="CK72" s="1325"/>
      <c r="CL72" s="1325"/>
      <c r="CM72" s="1325"/>
      <c r="CN72" s="1325" t="s">
        <v>560</v>
      </c>
      <c r="CO72" s="1325"/>
      <c r="CP72" s="1325"/>
      <c r="CQ72" s="1325"/>
      <c r="CR72" s="1325"/>
      <c r="CS72" s="1325"/>
      <c r="CT72" s="1325"/>
      <c r="CU72" s="1325"/>
      <c r="CV72" s="1325" t="s">
        <v>561</v>
      </c>
      <c r="CW72" s="1325"/>
      <c r="CX72" s="1325"/>
      <c r="CY72" s="1325"/>
      <c r="CZ72" s="1325"/>
      <c r="DA72" s="1325"/>
      <c r="DB72" s="1325"/>
      <c r="DC72" s="1325"/>
    </row>
    <row r="73" spans="2:107" ht="13.5" x14ac:dyDescent="0.15">
      <c r="B73" s="389"/>
      <c r="G73" s="1326"/>
      <c r="H73" s="1326"/>
      <c r="I73" s="1326"/>
      <c r="J73" s="1326"/>
      <c r="K73" s="1332"/>
      <c r="L73" s="1332"/>
      <c r="M73" s="1332"/>
      <c r="N73" s="1332"/>
      <c r="AM73" s="396"/>
      <c r="AN73" s="1330" t="s">
        <v>604</v>
      </c>
      <c r="AO73" s="1330"/>
      <c r="AP73" s="1330"/>
      <c r="AQ73" s="1330"/>
      <c r="AR73" s="1330"/>
      <c r="AS73" s="1330"/>
      <c r="AT73" s="1330"/>
      <c r="AU73" s="1330"/>
      <c r="AV73" s="1330"/>
      <c r="AW73" s="1330"/>
      <c r="AX73" s="1330"/>
      <c r="AY73" s="1330"/>
      <c r="AZ73" s="1330"/>
      <c r="BA73" s="1330"/>
      <c r="BB73" s="1330" t="s">
        <v>602</v>
      </c>
      <c r="BC73" s="1330"/>
      <c r="BD73" s="1330"/>
      <c r="BE73" s="1330"/>
      <c r="BF73" s="1330"/>
      <c r="BG73" s="1330"/>
      <c r="BH73" s="1330"/>
      <c r="BI73" s="1330"/>
      <c r="BJ73" s="1330"/>
      <c r="BK73" s="1330"/>
      <c r="BL73" s="1330"/>
      <c r="BM73" s="1330"/>
      <c r="BN73" s="1330"/>
      <c r="BO73" s="1330"/>
      <c r="BP73" s="1320">
        <v>26.4</v>
      </c>
      <c r="BQ73" s="1320"/>
      <c r="BR73" s="1320"/>
      <c r="BS73" s="1320"/>
      <c r="BT73" s="1320"/>
      <c r="BU73" s="1320"/>
      <c r="BV73" s="1320"/>
      <c r="BW73" s="1320"/>
      <c r="BX73" s="1320">
        <v>44.5</v>
      </c>
      <c r="BY73" s="1320"/>
      <c r="BZ73" s="1320"/>
      <c r="CA73" s="1320"/>
      <c r="CB73" s="1320"/>
      <c r="CC73" s="1320"/>
      <c r="CD73" s="1320"/>
      <c r="CE73" s="1320"/>
      <c r="CF73" s="1320">
        <v>39.5</v>
      </c>
      <c r="CG73" s="1320"/>
      <c r="CH73" s="1320"/>
      <c r="CI73" s="1320"/>
      <c r="CJ73" s="1320"/>
      <c r="CK73" s="1320"/>
      <c r="CL73" s="1320"/>
      <c r="CM73" s="1320"/>
      <c r="CN73" s="1320">
        <v>75.8</v>
      </c>
      <c r="CO73" s="1320"/>
      <c r="CP73" s="1320"/>
      <c r="CQ73" s="1320"/>
      <c r="CR73" s="1320"/>
      <c r="CS73" s="1320"/>
      <c r="CT73" s="1320"/>
      <c r="CU73" s="1320"/>
      <c r="CV73" s="1320">
        <v>71.900000000000006</v>
      </c>
      <c r="CW73" s="1320"/>
      <c r="CX73" s="1320"/>
      <c r="CY73" s="1320"/>
      <c r="CZ73" s="1320"/>
      <c r="DA73" s="1320"/>
      <c r="DB73" s="1320"/>
      <c r="DC73" s="1320"/>
    </row>
    <row r="74" spans="2:107" ht="13.5" x14ac:dyDescent="0.15">
      <c r="B74" s="389"/>
      <c r="G74" s="1326"/>
      <c r="H74" s="1326"/>
      <c r="I74" s="1326"/>
      <c r="J74" s="1326"/>
      <c r="K74" s="1332"/>
      <c r="L74" s="1332"/>
      <c r="M74" s="1332"/>
      <c r="N74" s="1332"/>
      <c r="AM74" s="39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1"/>
      <c r="J75" s="1321"/>
      <c r="K75" s="1327"/>
      <c r="L75" s="1327"/>
      <c r="M75" s="1327"/>
      <c r="N75" s="1327"/>
      <c r="AM75" s="396"/>
      <c r="AN75" s="1330"/>
      <c r="AO75" s="1330"/>
      <c r="AP75" s="1330"/>
      <c r="AQ75" s="1330"/>
      <c r="AR75" s="1330"/>
      <c r="AS75" s="1330"/>
      <c r="AT75" s="1330"/>
      <c r="AU75" s="1330"/>
      <c r="AV75" s="1330"/>
      <c r="AW75" s="1330"/>
      <c r="AX75" s="1330"/>
      <c r="AY75" s="1330"/>
      <c r="AZ75" s="1330"/>
      <c r="BA75" s="1330"/>
      <c r="BB75" s="1330" t="s">
        <v>601</v>
      </c>
      <c r="BC75" s="1330"/>
      <c r="BD75" s="1330"/>
      <c r="BE75" s="1330"/>
      <c r="BF75" s="1330"/>
      <c r="BG75" s="1330"/>
      <c r="BH75" s="1330"/>
      <c r="BI75" s="1330"/>
      <c r="BJ75" s="1330"/>
      <c r="BK75" s="1330"/>
      <c r="BL75" s="1330"/>
      <c r="BM75" s="1330"/>
      <c r="BN75" s="1330"/>
      <c r="BO75" s="1330"/>
      <c r="BP75" s="1320">
        <v>2.2999999999999998</v>
      </c>
      <c r="BQ75" s="1320"/>
      <c r="BR75" s="1320"/>
      <c r="BS75" s="1320"/>
      <c r="BT75" s="1320"/>
      <c r="BU75" s="1320"/>
      <c r="BV75" s="1320"/>
      <c r="BW75" s="1320"/>
      <c r="BX75" s="1320">
        <v>2.1</v>
      </c>
      <c r="BY75" s="1320"/>
      <c r="BZ75" s="1320"/>
      <c r="CA75" s="1320"/>
      <c r="CB75" s="1320"/>
      <c r="CC75" s="1320"/>
      <c r="CD75" s="1320"/>
      <c r="CE75" s="1320"/>
      <c r="CF75" s="1320">
        <v>1.5</v>
      </c>
      <c r="CG75" s="1320"/>
      <c r="CH75" s="1320"/>
      <c r="CI75" s="1320"/>
      <c r="CJ75" s="1320"/>
      <c r="CK75" s="1320"/>
      <c r="CL75" s="1320"/>
      <c r="CM75" s="1320"/>
      <c r="CN75" s="1320">
        <v>1.5</v>
      </c>
      <c r="CO75" s="1320"/>
      <c r="CP75" s="1320"/>
      <c r="CQ75" s="1320"/>
      <c r="CR75" s="1320"/>
      <c r="CS75" s="1320"/>
      <c r="CT75" s="1320"/>
      <c r="CU75" s="1320"/>
      <c r="CV75" s="1320">
        <v>1.3</v>
      </c>
      <c r="CW75" s="1320"/>
      <c r="CX75" s="1320"/>
      <c r="CY75" s="1320"/>
      <c r="CZ75" s="1320"/>
      <c r="DA75" s="1320"/>
      <c r="DB75" s="1320"/>
      <c r="DC75" s="1320"/>
    </row>
    <row r="76" spans="2:107" ht="13.5" x14ac:dyDescent="0.15">
      <c r="B76" s="389"/>
      <c r="G76" s="1326"/>
      <c r="H76" s="1326"/>
      <c r="I76" s="1321"/>
      <c r="J76" s="1321"/>
      <c r="K76" s="1327"/>
      <c r="L76" s="1327"/>
      <c r="M76" s="1327"/>
      <c r="N76" s="1327"/>
      <c r="AM76" s="39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1"/>
      <c r="H77" s="1321"/>
      <c r="I77" s="1321"/>
      <c r="J77" s="1321"/>
      <c r="K77" s="1332"/>
      <c r="L77" s="1332"/>
      <c r="M77" s="1332"/>
      <c r="N77" s="1332"/>
      <c r="AN77" s="1325" t="s">
        <v>603</v>
      </c>
      <c r="AO77" s="1325"/>
      <c r="AP77" s="1325"/>
      <c r="AQ77" s="1325"/>
      <c r="AR77" s="1325"/>
      <c r="AS77" s="1325"/>
      <c r="AT77" s="1325"/>
      <c r="AU77" s="1325"/>
      <c r="AV77" s="1325"/>
      <c r="AW77" s="1325"/>
      <c r="AX77" s="1325"/>
      <c r="AY77" s="1325"/>
      <c r="AZ77" s="1325"/>
      <c r="BA77" s="1325"/>
      <c r="BB77" s="1330" t="s">
        <v>602</v>
      </c>
      <c r="BC77" s="1330"/>
      <c r="BD77" s="1330"/>
      <c r="BE77" s="1330"/>
      <c r="BF77" s="1330"/>
      <c r="BG77" s="1330"/>
      <c r="BH77" s="1330"/>
      <c r="BI77" s="1330"/>
      <c r="BJ77" s="1330"/>
      <c r="BK77" s="1330"/>
      <c r="BL77" s="1330"/>
      <c r="BM77" s="1330"/>
      <c r="BN77" s="1330"/>
      <c r="BO77" s="1330"/>
      <c r="BP77" s="1320">
        <v>35.299999999999997</v>
      </c>
      <c r="BQ77" s="1320"/>
      <c r="BR77" s="1320"/>
      <c r="BS77" s="1320"/>
      <c r="BT77" s="1320"/>
      <c r="BU77" s="1320"/>
      <c r="BV77" s="1320"/>
      <c r="BW77" s="1320"/>
      <c r="BX77" s="1320">
        <v>31.9</v>
      </c>
      <c r="BY77" s="1320"/>
      <c r="BZ77" s="1320"/>
      <c r="CA77" s="1320"/>
      <c r="CB77" s="1320"/>
      <c r="CC77" s="1320"/>
      <c r="CD77" s="1320"/>
      <c r="CE77" s="1320"/>
      <c r="CF77" s="1320">
        <v>24.2</v>
      </c>
      <c r="CG77" s="1320"/>
      <c r="CH77" s="1320"/>
      <c r="CI77" s="1320"/>
      <c r="CJ77" s="1320"/>
      <c r="CK77" s="1320"/>
      <c r="CL77" s="1320"/>
      <c r="CM77" s="1320"/>
      <c r="CN77" s="1320">
        <v>22.1</v>
      </c>
      <c r="CO77" s="1320"/>
      <c r="CP77" s="1320"/>
      <c r="CQ77" s="1320"/>
      <c r="CR77" s="1320"/>
      <c r="CS77" s="1320"/>
      <c r="CT77" s="1320"/>
      <c r="CU77" s="1320"/>
      <c r="CV77" s="1320">
        <v>20.399999999999999</v>
      </c>
      <c r="CW77" s="1320"/>
      <c r="CX77" s="1320"/>
      <c r="CY77" s="1320"/>
      <c r="CZ77" s="1320"/>
      <c r="DA77" s="1320"/>
      <c r="DB77" s="1320"/>
      <c r="DC77" s="1320"/>
    </row>
    <row r="78" spans="2:107" ht="13.5" x14ac:dyDescent="0.15">
      <c r="B78" s="389"/>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30"/>
      <c r="BC78" s="1330"/>
      <c r="BD78" s="1330"/>
      <c r="BE78" s="1330"/>
      <c r="BF78" s="1330"/>
      <c r="BG78" s="1330"/>
      <c r="BH78" s="1330"/>
      <c r="BI78" s="1330"/>
      <c r="BJ78" s="1330"/>
      <c r="BK78" s="1330"/>
      <c r="BL78" s="1330"/>
      <c r="BM78" s="1330"/>
      <c r="BN78" s="1330"/>
      <c r="BO78" s="1330"/>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1"/>
      <c r="H79" s="1321"/>
      <c r="I79" s="1331"/>
      <c r="J79" s="1331"/>
      <c r="K79" s="1333"/>
      <c r="L79" s="1333"/>
      <c r="M79" s="1333"/>
      <c r="N79" s="1333"/>
      <c r="AN79" s="1325"/>
      <c r="AO79" s="1325"/>
      <c r="AP79" s="1325"/>
      <c r="AQ79" s="1325"/>
      <c r="AR79" s="1325"/>
      <c r="AS79" s="1325"/>
      <c r="AT79" s="1325"/>
      <c r="AU79" s="1325"/>
      <c r="AV79" s="1325"/>
      <c r="AW79" s="1325"/>
      <c r="AX79" s="1325"/>
      <c r="AY79" s="1325"/>
      <c r="AZ79" s="1325"/>
      <c r="BA79" s="1325"/>
      <c r="BB79" s="1330" t="s">
        <v>601</v>
      </c>
      <c r="BC79" s="1330"/>
      <c r="BD79" s="1330"/>
      <c r="BE79" s="1330"/>
      <c r="BF79" s="1330"/>
      <c r="BG79" s="1330"/>
      <c r="BH79" s="1330"/>
      <c r="BI79" s="1330"/>
      <c r="BJ79" s="1330"/>
      <c r="BK79" s="1330"/>
      <c r="BL79" s="1330"/>
      <c r="BM79" s="1330"/>
      <c r="BN79" s="1330"/>
      <c r="BO79" s="1330"/>
      <c r="BP79" s="1320">
        <v>6.9</v>
      </c>
      <c r="BQ79" s="1320"/>
      <c r="BR79" s="1320"/>
      <c r="BS79" s="1320"/>
      <c r="BT79" s="1320"/>
      <c r="BU79" s="1320"/>
      <c r="BV79" s="1320"/>
      <c r="BW79" s="1320"/>
      <c r="BX79" s="1320">
        <v>6.6</v>
      </c>
      <c r="BY79" s="1320"/>
      <c r="BZ79" s="1320"/>
      <c r="CA79" s="1320"/>
      <c r="CB79" s="1320"/>
      <c r="CC79" s="1320"/>
      <c r="CD79" s="1320"/>
      <c r="CE79" s="1320"/>
      <c r="CF79" s="1320">
        <v>6.4</v>
      </c>
      <c r="CG79" s="1320"/>
      <c r="CH79" s="1320"/>
      <c r="CI79" s="1320"/>
      <c r="CJ79" s="1320"/>
      <c r="CK79" s="1320"/>
      <c r="CL79" s="1320"/>
      <c r="CM79" s="1320"/>
      <c r="CN79" s="1320">
        <v>6.3</v>
      </c>
      <c r="CO79" s="1320"/>
      <c r="CP79" s="1320"/>
      <c r="CQ79" s="1320"/>
      <c r="CR79" s="1320"/>
      <c r="CS79" s="1320"/>
      <c r="CT79" s="1320"/>
      <c r="CU79" s="1320"/>
      <c r="CV79" s="1320">
        <v>6.2</v>
      </c>
      <c r="CW79" s="1320"/>
      <c r="CX79" s="1320"/>
      <c r="CY79" s="1320"/>
      <c r="CZ79" s="1320"/>
      <c r="DA79" s="1320"/>
      <c r="DB79" s="1320"/>
      <c r="DC79" s="1320"/>
    </row>
    <row r="80" spans="2:107" ht="13.5" x14ac:dyDescent="0.15">
      <c r="B80" s="389"/>
      <c r="G80" s="1321"/>
      <c r="H80" s="1321"/>
      <c r="I80" s="1331"/>
      <c r="J80" s="1331"/>
      <c r="K80" s="1333"/>
      <c r="L80" s="1333"/>
      <c r="M80" s="1333"/>
      <c r="N80" s="1333"/>
      <c r="AN80" s="1325"/>
      <c r="AO80" s="1325"/>
      <c r="AP80" s="1325"/>
      <c r="AQ80" s="1325"/>
      <c r="AR80" s="1325"/>
      <c r="AS80" s="1325"/>
      <c r="AT80" s="1325"/>
      <c r="AU80" s="1325"/>
      <c r="AV80" s="1325"/>
      <c r="AW80" s="1325"/>
      <c r="AX80" s="1325"/>
      <c r="AY80" s="1325"/>
      <c r="AZ80" s="1325"/>
      <c r="BA80" s="1325"/>
      <c r="BB80" s="1330"/>
      <c r="BC80" s="1330"/>
      <c r="BD80" s="1330"/>
      <c r="BE80" s="1330"/>
      <c r="BF80" s="1330"/>
      <c r="BG80" s="1330"/>
      <c r="BH80" s="1330"/>
      <c r="BI80" s="1330"/>
      <c r="BJ80" s="1330"/>
      <c r="BK80" s="1330"/>
      <c r="BL80" s="1330"/>
      <c r="BM80" s="1330"/>
      <c r="BN80" s="1330"/>
      <c r="BO80" s="1330"/>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Z1cbdF5DCh9fQ84SpoiU4ndX9F35DoD94tNSVzh8Gv6fr6PejwR+hnd5GSLGCzMb6jr03F355mDZ7wjnBXXNQ==" saltValue="P+nPdKUSMAVb4fpSW4LQ7w=="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Aecq4S5SDef2+38+gXSKGFGXPsIhHuYPV9D++b0D9d4KPKzW7oxvvIA+9Q8uO2f3iy/lnu9cJg8Qj6Q/SMSzbg==" saltValue="wNCoEw/JBaxkmKuLu/lt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XMY4/Vq8d+Hd29zyUDUhtS54QFqLGBnj2PoYb1aJjlnV/tiK8+VH9Ow84hh/H2571HHFJgxFrwPaJ1YKbKxyaA==" saltValue="inz6O8ybVq/tD7tuTVn2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21890</v>
      </c>
      <c r="E3" s="162"/>
      <c r="F3" s="163">
        <v>44504</v>
      </c>
      <c r="G3" s="164"/>
      <c r="H3" s="165"/>
    </row>
    <row r="4" spans="1:8" x14ac:dyDescent="0.15">
      <c r="A4" s="166"/>
      <c r="B4" s="167"/>
      <c r="C4" s="168"/>
      <c r="D4" s="169">
        <v>14069</v>
      </c>
      <c r="E4" s="170"/>
      <c r="F4" s="171">
        <v>25876</v>
      </c>
      <c r="G4" s="172"/>
      <c r="H4" s="173"/>
    </row>
    <row r="5" spans="1:8" x14ac:dyDescent="0.15">
      <c r="A5" s="154" t="s">
        <v>549</v>
      </c>
      <c r="B5" s="159"/>
      <c r="C5" s="160"/>
      <c r="D5" s="161">
        <v>48788</v>
      </c>
      <c r="E5" s="162"/>
      <c r="F5" s="163">
        <v>47820</v>
      </c>
      <c r="G5" s="164"/>
      <c r="H5" s="165"/>
    </row>
    <row r="6" spans="1:8" x14ac:dyDescent="0.15">
      <c r="A6" s="166"/>
      <c r="B6" s="167"/>
      <c r="C6" s="168"/>
      <c r="D6" s="169">
        <v>31118</v>
      </c>
      <c r="E6" s="170"/>
      <c r="F6" s="171">
        <v>25855</v>
      </c>
      <c r="G6" s="172"/>
      <c r="H6" s="173"/>
    </row>
    <row r="7" spans="1:8" x14ac:dyDescent="0.15">
      <c r="A7" s="154" t="s">
        <v>550</v>
      </c>
      <c r="B7" s="159"/>
      <c r="C7" s="160"/>
      <c r="D7" s="161">
        <v>12143</v>
      </c>
      <c r="E7" s="162"/>
      <c r="F7" s="163">
        <v>41934</v>
      </c>
      <c r="G7" s="164"/>
      <c r="H7" s="165"/>
    </row>
    <row r="8" spans="1:8" x14ac:dyDescent="0.15">
      <c r="A8" s="166"/>
      <c r="B8" s="167"/>
      <c r="C8" s="168"/>
      <c r="D8" s="169">
        <v>10329</v>
      </c>
      <c r="E8" s="170"/>
      <c r="F8" s="171">
        <v>23352</v>
      </c>
      <c r="G8" s="172"/>
      <c r="H8" s="173"/>
    </row>
    <row r="9" spans="1:8" x14ac:dyDescent="0.15">
      <c r="A9" s="154" t="s">
        <v>551</v>
      </c>
      <c r="B9" s="159"/>
      <c r="C9" s="160"/>
      <c r="D9" s="161">
        <v>28489</v>
      </c>
      <c r="E9" s="162"/>
      <c r="F9" s="163">
        <v>45588</v>
      </c>
      <c r="G9" s="164"/>
      <c r="H9" s="165"/>
    </row>
    <row r="10" spans="1:8" x14ac:dyDescent="0.15">
      <c r="A10" s="166"/>
      <c r="B10" s="167"/>
      <c r="C10" s="168"/>
      <c r="D10" s="169">
        <v>14641</v>
      </c>
      <c r="E10" s="170"/>
      <c r="F10" s="171">
        <v>24150</v>
      </c>
      <c r="G10" s="172"/>
      <c r="H10" s="173"/>
    </row>
    <row r="11" spans="1:8" x14ac:dyDescent="0.15">
      <c r="A11" s="154" t="s">
        <v>552</v>
      </c>
      <c r="B11" s="159"/>
      <c r="C11" s="160"/>
      <c r="D11" s="161">
        <v>11589</v>
      </c>
      <c r="E11" s="162"/>
      <c r="F11" s="163">
        <v>45483</v>
      </c>
      <c r="G11" s="164"/>
      <c r="H11" s="165"/>
    </row>
    <row r="12" spans="1:8" x14ac:dyDescent="0.15">
      <c r="A12" s="166"/>
      <c r="B12" s="167"/>
      <c r="C12" s="174"/>
      <c r="D12" s="169">
        <v>5596</v>
      </c>
      <c r="E12" s="170"/>
      <c r="F12" s="171">
        <v>24241</v>
      </c>
      <c r="G12" s="172"/>
      <c r="H12" s="173"/>
    </row>
    <row r="13" spans="1:8" x14ac:dyDescent="0.15">
      <c r="A13" s="154"/>
      <c r="B13" s="159"/>
      <c r="C13" s="175"/>
      <c r="D13" s="176">
        <v>24580</v>
      </c>
      <c r="E13" s="177"/>
      <c r="F13" s="178">
        <v>45066</v>
      </c>
      <c r="G13" s="179"/>
      <c r="H13" s="165"/>
    </row>
    <row r="14" spans="1:8" x14ac:dyDescent="0.15">
      <c r="A14" s="166"/>
      <c r="B14" s="167"/>
      <c r="C14" s="168"/>
      <c r="D14" s="169">
        <v>15151</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0.11</v>
      </c>
      <c r="C19" s="180">
        <f>ROUND(VALUE(SUBSTITUTE(実質収支比率等に係る経年分析!G$48,"▲","-")),2)</f>
        <v>0.11</v>
      </c>
      <c r="D19" s="180">
        <f>ROUND(VALUE(SUBSTITUTE(実質収支比率等に係る経年分析!H$48,"▲","-")),2)</f>
        <v>2.21</v>
      </c>
      <c r="E19" s="180">
        <f>ROUND(VALUE(SUBSTITUTE(実質収支比率等に係る経年分析!I$48,"▲","-")),2)</f>
        <v>0.12</v>
      </c>
      <c r="F19" s="180">
        <f>ROUND(VALUE(SUBSTITUTE(実質収支比率等に係る経年分析!J$48,"▲","-")),2)</f>
        <v>0.44</v>
      </c>
    </row>
    <row r="20" spans="1:11" x14ac:dyDescent="0.15">
      <c r="A20" s="180" t="s">
        <v>55</v>
      </c>
      <c r="B20" s="180">
        <f>ROUND(VALUE(SUBSTITUTE(実質収支比率等に係る経年分析!F$47,"▲","-")),2)</f>
        <v>11.93</v>
      </c>
      <c r="C20" s="180">
        <f>ROUND(VALUE(SUBSTITUTE(実質収支比率等に係る経年分析!G$47,"▲","-")),2)</f>
        <v>11.14</v>
      </c>
      <c r="D20" s="180">
        <f>ROUND(VALUE(SUBSTITUTE(実質収支比率等に係る経年分析!H$47,"▲","-")),2)</f>
        <v>11.15</v>
      </c>
      <c r="E20" s="180">
        <f>ROUND(VALUE(SUBSTITUTE(実質収支比率等に係る経年分析!I$47,"▲","-")),2)</f>
        <v>10.87</v>
      </c>
      <c r="F20" s="180">
        <f>ROUND(VALUE(SUBSTITUTE(実質収支比率等に係る経年分析!J$47,"▲","-")),2)</f>
        <v>10.57</v>
      </c>
    </row>
    <row r="21" spans="1:11" x14ac:dyDescent="0.15">
      <c r="A21" s="180" t="s">
        <v>56</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2.13</v>
      </c>
      <c r="E21" s="180">
        <f>IF(ISNUMBER(VALUE(SUBSTITUTE(実質収支比率等に係る経年分析!I$49,"▲","-"))),ROUND(VALUE(SUBSTITUTE(実質収支比率等に係る経年分析!I$49,"▲","-")),2),NA())</f>
        <v>-3.84</v>
      </c>
      <c r="F21" s="180">
        <f>IF(ISNUMBER(VALUE(SUBSTITUTE(実質収支比率等に係る経年分析!J$49,"▲","-"))),ROUND(VALUE(SUBSTITUTE(実質収支比率等に係る経年分析!J$49,"▲","-")),2),NA())</f>
        <v>0.32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駐車場特別会計</v>
      </c>
      <c r="B29" s="181">
        <f>IF(ROUND(VALUE(SUBSTITUTE(連結実質赤字比率に係る赤字・黒字の構成分析!F$41,"▲", "-")), 2) &lt; 0, ABS(ROUND(VALUE(SUBSTITUTE(連結実質赤字比率に係る赤字・黒字の構成分析!F$41,"▲", "-")), 2)), NA())</f>
        <v>0.1</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0.02</v>
      </c>
      <c r="E29" s="181" t="e">
        <f>IF(ROUND(VALUE(SUBSTITUTE(連結実質赤字比率に係る赤字・黒字の構成分析!G$41,"▲", "-")), 2) &gt;= 0, ABS(ROUND(VALUE(SUBSTITUTE(連結実質赤字比率に係る赤字・黒字の構成分析!G$41,"▲", "-")), 2)), NA())</f>
        <v>#N/A</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2.2000000000000002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0.55000000000000004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4.18</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8.9700000000000006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9.2100000000000009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2349</v>
      </c>
      <c r="E42" s="182"/>
      <c r="F42" s="182"/>
      <c r="G42" s="182">
        <f>'実質公債費比率（分子）の構造'!L$52</f>
        <v>2456</v>
      </c>
      <c r="H42" s="182"/>
      <c r="I42" s="182"/>
      <c r="J42" s="182">
        <f>'実質公債費比率（分子）の構造'!M$52</f>
        <v>2509</v>
      </c>
      <c r="K42" s="182"/>
      <c r="L42" s="182"/>
      <c r="M42" s="182">
        <f>'実質公債費比率（分子）の構造'!N$52</f>
        <v>2470</v>
      </c>
      <c r="N42" s="182"/>
      <c r="O42" s="182"/>
      <c r="P42" s="182">
        <f>'実質公債費比率（分子）の構造'!O$52</f>
        <v>2480</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1</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86</v>
      </c>
      <c r="L44" s="182"/>
      <c r="M44" s="182"/>
      <c r="N44" s="182">
        <f>'実質公債費比率（分子）の構造'!O$50</f>
        <v>1</v>
      </c>
      <c r="O44" s="182"/>
      <c r="P44" s="182"/>
    </row>
    <row r="45" spans="1:16" x14ac:dyDescent="0.15">
      <c r="A45" s="182" t="s">
        <v>66</v>
      </c>
      <c r="B45" s="182">
        <f>'実質公債費比率（分子）の構造'!K$49</f>
        <v>272</v>
      </c>
      <c r="C45" s="182"/>
      <c r="D45" s="182"/>
      <c r="E45" s="182">
        <f>'実質公債費比率（分子）の構造'!L$49</f>
        <v>262</v>
      </c>
      <c r="F45" s="182"/>
      <c r="G45" s="182"/>
      <c r="H45" s="182">
        <f>'実質公債費比率（分子）の構造'!M$49</f>
        <v>171</v>
      </c>
      <c r="I45" s="182"/>
      <c r="J45" s="182"/>
      <c r="K45" s="182">
        <f>'実質公債費比率（分子）の構造'!N$49</f>
        <v>110</v>
      </c>
      <c r="L45" s="182"/>
      <c r="M45" s="182"/>
      <c r="N45" s="182">
        <f>'実質公債費比率（分子）の構造'!O$49</f>
        <v>96</v>
      </c>
      <c r="O45" s="182"/>
      <c r="P45" s="182"/>
    </row>
    <row r="46" spans="1:16" x14ac:dyDescent="0.15">
      <c r="A46" s="182" t="s">
        <v>67</v>
      </c>
      <c r="B46" s="182">
        <f>'実質公債費比率（分子）の構造'!K$48</f>
        <v>1094</v>
      </c>
      <c r="C46" s="182"/>
      <c r="D46" s="182"/>
      <c r="E46" s="182">
        <f>'実質公債費比率（分子）の構造'!L$48</f>
        <v>1104</v>
      </c>
      <c r="F46" s="182"/>
      <c r="G46" s="182"/>
      <c r="H46" s="182">
        <f>'実質公債費比率（分子）の構造'!M$48</f>
        <v>1114</v>
      </c>
      <c r="I46" s="182"/>
      <c r="J46" s="182"/>
      <c r="K46" s="182">
        <f>'実質公債費比率（分子）の構造'!N$48</f>
        <v>1141</v>
      </c>
      <c r="L46" s="182"/>
      <c r="M46" s="182"/>
      <c r="N46" s="182">
        <f>'実質公債費比率（分子）の構造'!O$48</f>
        <v>1073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1236</v>
      </c>
      <c r="C49" s="182"/>
      <c r="D49" s="182"/>
      <c r="E49" s="182">
        <f>'実質公債費比率（分子）の構造'!L$45</f>
        <v>1302</v>
      </c>
      <c r="F49" s="182"/>
      <c r="G49" s="182"/>
      <c r="H49" s="182">
        <f>'実質公債費比率（分子）の構造'!M$45</f>
        <v>1327</v>
      </c>
      <c r="I49" s="182"/>
      <c r="J49" s="182"/>
      <c r="K49" s="182">
        <f>'実質公債費比率（分子）の構造'!N$45</f>
        <v>1355</v>
      </c>
      <c r="L49" s="182"/>
      <c r="M49" s="182"/>
      <c r="N49" s="182">
        <f>'実質公債費比率（分子）の構造'!O$45</f>
        <v>1466</v>
      </c>
      <c r="O49" s="182"/>
      <c r="P49" s="182"/>
    </row>
    <row r="50" spans="1:16" x14ac:dyDescent="0.15">
      <c r="A50" s="182" t="s">
        <v>71</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212</v>
      </c>
      <c r="G50" s="182" t="e">
        <f>NA()</f>
        <v>#N/A</v>
      </c>
      <c r="H50" s="182" t="e">
        <f>NA()</f>
        <v>#N/A</v>
      </c>
      <c r="I50" s="182">
        <f>IF(ISNUMBER('実質公債費比率（分子）の構造'!M$53),'実質公債費比率（分子）の構造'!M$53,NA())</f>
        <v>103</v>
      </c>
      <c r="J50" s="182" t="e">
        <f>NA()</f>
        <v>#N/A</v>
      </c>
      <c r="K50" s="182" t="e">
        <f>NA()</f>
        <v>#N/A</v>
      </c>
      <c r="L50" s="182">
        <f>IF(ISNUMBER('実質公債費比率（分子）の構造'!N$53),'実質公債費比率（分子）の構造'!N$53,NA())</f>
        <v>223</v>
      </c>
      <c r="M50" s="182" t="e">
        <f>NA()</f>
        <v>#N/A</v>
      </c>
      <c r="N50" s="182" t="e">
        <f>NA()</f>
        <v>#N/A</v>
      </c>
      <c r="O50" s="182">
        <f>IF(ISNUMBER('実質公債費比率（分子）の構造'!O$53),'実質公債費比率（分子）の構造'!O$53,NA())</f>
        <v>157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23071</v>
      </c>
      <c r="E56" s="181"/>
      <c r="F56" s="181"/>
      <c r="G56" s="181">
        <f>'将来負担比率（分子）の構造'!J$52</f>
        <v>23050</v>
      </c>
      <c r="H56" s="181"/>
      <c r="I56" s="181"/>
      <c r="J56" s="181">
        <f>'将来負担比率（分子）の構造'!K$52</f>
        <v>23005</v>
      </c>
      <c r="K56" s="181"/>
      <c r="L56" s="181"/>
      <c r="M56" s="181">
        <f>'将来負担比率（分子）の構造'!L$52</f>
        <v>22826</v>
      </c>
      <c r="N56" s="181"/>
      <c r="O56" s="181"/>
      <c r="P56" s="181">
        <f>'将来負担比率（分子）の構造'!M$52</f>
        <v>22123</v>
      </c>
    </row>
    <row r="57" spans="1:16" x14ac:dyDescent="0.15">
      <c r="A57" s="181" t="s">
        <v>42</v>
      </c>
      <c r="B57" s="181"/>
      <c r="C57" s="181"/>
      <c r="D57" s="181">
        <f>'将来負担比率（分子）の構造'!I$51</f>
        <v>6608</v>
      </c>
      <c r="E57" s="181"/>
      <c r="F57" s="181"/>
      <c r="G57" s="181">
        <f>'将来負担比率（分子）の構造'!J$51</f>
        <v>6687</v>
      </c>
      <c r="H57" s="181"/>
      <c r="I57" s="181"/>
      <c r="J57" s="181">
        <f>'将来負担比率（分子）の構造'!K$51</f>
        <v>8047</v>
      </c>
      <c r="K57" s="181"/>
      <c r="L57" s="181"/>
      <c r="M57" s="181">
        <f>'将来負担比率（分子）の構造'!L$51</f>
        <v>4332</v>
      </c>
      <c r="N57" s="181"/>
      <c r="O57" s="181"/>
      <c r="P57" s="181">
        <f>'将来負担比率（分子）の構造'!M$51</f>
        <v>4353</v>
      </c>
    </row>
    <row r="58" spans="1:16" x14ac:dyDescent="0.15">
      <c r="A58" s="181" t="s">
        <v>41</v>
      </c>
      <c r="B58" s="181"/>
      <c r="C58" s="181"/>
      <c r="D58" s="181">
        <f>'将来負担比率（分子）の構造'!I$50</f>
        <v>2409</v>
      </c>
      <c r="E58" s="181"/>
      <c r="F58" s="181"/>
      <c r="G58" s="181">
        <f>'将来負担比率（分子）の構造'!J$50</f>
        <v>2407</v>
      </c>
      <c r="H58" s="181"/>
      <c r="I58" s="181"/>
      <c r="J58" s="181">
        <f>'将来負担比率（分子）の構造'!K$50</f>
        <v>2737</v>
      </c>
      <c r="K58" s="181"/>
      <c r="L58" s="181"/>
      <c r="M58" s="181">
        <f>'将来負担比率（分子）の構造'!L$50</f>
        <v>2737</v>
      </c>
      <c r="N58" s="181"/>
      <c r="O58" s="181"/>
      <c r="P58" s="181">
        <f>'将来負担比率（分子）の構造'!M$50</f>
        <v>2830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3301</v>
      </c>
      <c r="C62" s="181"/>
      <c r="D62" s="181"/>
      <c r="E62" s="181">
        <f>'将来負担比率（分子）の構造'!J$45</f>
        <v>3220</v>
      </c>
      <c r="F62" s="181"/>
      <c r="G62" s="181"/>
      <c r="H62" s="181">
        <f>'将来負担比率（分子）の構造'!K$45</f>
        <v>3061</v>
      </c>
      <c r="I62" s="181"/>
      <c r="J62" s="181"/>
      <c r="K62" s="181">
        <f>'将来負担比率（分子）の構造'!L$45</f>
        <v>2943</v>
      </c>
      <c r="L62" s="181"/>
      <c r="M62" s="181"/>
      <c r="N62" s="181">
        <f>'将来負担比率（分子）の構造'!M$45</f>
        <v>2932</v>
      </c>
      <c r="O62" s="181"/>
      <c r="P62" s="181"/>
    </row>
    <row r="63" spans="1:16" x14ac:dyDescent="0.15">
      <c r="A63" s="181" t="s">
        <v>34</v>
      </c>
      <c r="B63" s="181">
        <f>'将来負担比率（分子）の構造'!I$44</f>
        <v>805</v>
      </c>
      <c r="C63" s="181"/>
      <c r="D63" s="181"/>
      <c r="E63" s="181">
        <f>'将来負担比率（分子）の構造'!J$44</f>
        <v>621</v>
      </c>
      <c r="F63" s="181"/>
      <c r="G63" s="181"/>
      <c r="H63" s="181">
        <f>'将来負担比率（分子）の構造'!K$44</f>
        <v>680</v>
      </c>
      <c r="I63" s="181"/>
      <c r="J63" s="181"/>
      <c r="K63" s="181">
        <f>'将来負担比率（分子）の構造'!L$44</f>
        <v>738</v>
      </c>
      <c r="L63" s="181"/>
      <c r="M63" s="181"/>
      <c r="N63" s="181">
        <f>'将来負担比率（分子）の構造'!M$44</f>
        <v>781</v>
      </c>
      <c r="O63" s="181"/>
      <c r="P63" s="181"/>
    </row>
    <row r="64" spans="1:16" x14ac:dyDescent="0.15">
      <c r="A64" s="181" t="s">
        <v>33</v>
      </c>
      <c r="B64" s="181">
        <f>'将来負担比率（分子）の構造'!I$43</f>
        <v>15208</v>
      </c>
      <c r="C64" s="181"/>
      <c r="D64" s="181"/>
      <c r="E64" s="181">
        <f>'将来負担比率（分子）の構造'!J$43</f>
        <v>15260</v>
      </c>
      <c r="F64" s="181"/>
      <c r="G64" s="181"/>
      <c r="H64" s="181">
        <f>'将来負担比率（分子）の構造'!K$43</f>
        <v>16105</v>
      </c>
      <c r="I64" s="181"/>
      <c r="J64" s="181"/>
      <c r="K64" s="181">
        <f>'将来負担比率（分子）の構造'!L$43</f>
        <v>15786</v>
      </c>
      <c r="L64" s="181"/>
      <c r="M64" s="181"/>
      <c r="N64" s="181">
        <f>'将来負担比率（分子）の構造'!M$43</f>
        <v>15295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86</v>
      </c>
      <c r="L65" s="181"/>
      <c r="M65" s="181"/>
      <c r="N65" s="181">
        <f>'将来負担比率（分子）の構造'!M$42</f>
        <v>4</v>
      </c>
      <c r="O65" s="181"/>
      <c r="P65" s="181"/>
    </row>
    <row r="66" spans="1:16" x14ac:dyDescent="0.15">
      <c r="A66" s="181" t="s">
        <v>31</v>
      </c>
      <c r="B66" s="181">
        <f>'将来負担比率（分子）の構造'!I$41</f>
        <v>15904</v>
      </c>
      <c r="C66" s="181"/>
      <c r="D66" s="181"/>
      <c r="E66" s="181">
        <f>'将来負担比率（分子）の構造'!J$41</f>
        <v>18353</v>
      </c>
      <c r="F66" s="181"/>
      <c r="G66" s="181"/>
      <c r="H66" s="181">
        <f>'将来負担比率（分子）の構造'!K$41</f>
        <v>18686</v>
      </c>
      <c r="I66" s="181"/>
      <c r="J66" s="181"/>
      <c r="K66" s="181">
        <f>'将来負担比率（分子）の構造'!L$41</f>
        <v>19393</v>
      </c>
      <c r="L66" s="181"/>
      <c r="M66" s="181"/>
      <c r="N66" s="181">
        <f>'将来負担比率（分子）の構造'!M$41</f>
        <v>19237</v>
      </c>
      <c r="O66" s="181"/>
      <c r="P66" s="181"/>
    </row>
    <row r="67" spans="1:16" x14ac:dyDescent="0.15">
      <c r="A67" s="181" t="s">
        <v>75</v>
      </c>
      <c r="B67" s="181" t="e">
        <f>NA()</f>
        <v>#N/A</v>
      </c>
      <c r="C67" s="181">
        <f>IF(ISNUMBER('将来負担比率（分子）の構造'!I$53), IF('将来負担比率（分子）の構造'!I$53 &lt; 0, 0, '将来負担比率（分子）の構造'!I$53), NA())</f>
        <v>3130</v>
      </c>
      <c r="D67" s="181" t="e">
        <f>NA()</f>
        <v>#N/A</v>
      </c>
      <c r="E67" s="181" t="e">
        <f>NA()</f>
        <v>#N/A</v>
      </c>
      <c r="F67" s="181">
        <f>IF(ISNUMBER('将来負担比率（分子）の構造'!J$53), IF('将来負担比率（分子）の構造'!J$53 &lt; 0, 0, '将来負担比率（分子）の構造'!J$53), NA())</f>
        <v>5309</v>
      </c>
      <c r="G67" s="181" t="e">
        <f>NA()</f>
        <v>#N/A</v>
      </c>
      <c r="H67" s="181" t="e">
        <f>NA()</f>
        <v>#N/A</v>
      </c>
      <c r="I67" s="181">
        <f>IF(ISNUMBER('将来負担比率（分子）の構造'!K$53), IF('将来負担比率（分子）の構造'!K$53 &lt; 0, 0, '将来負担比率（分子）の構造'!K$53), NA())</f>
        <v>4744</v>
      </c>
      <c r="J67" s="181" t="e">
        <f>NA()</f>
        <v>#N/A</v>
      </c>
      <c r="K67" s="181" t="e">
        <f>NA()</f>
        <v>#N/A</v>
      </c>
      <c r="L67" s="181">
        <f>IF(ISNUMBER('将来負担比率（分子）の構造'!L$53), IF('将来負担比率（分子）の構造'!L$53 &lt; 0, 0, '将来負担比率（分子）の構造'!L$53), NA())</f>
        <v>9051</v>
      </c>
      <c r="M67" s="181" t="e">
        <f>NA()</f>
        <v>#N/A</v>
      </c>
      <c r="N67" s="181" t="e">
        <f>NA()</f>
        <v>#N/A</v>
      </c>
      <c r="O67" s="181">
        <f>IF(ISNUMBER('将来負担比率（分子）の構造'!M$53), IF('将来負担比率（分子）の構造'!M$53 &lt; 0, 0, '将来負担比率（分子）の構造'!M$53), NA())</f>
        <v>8943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1543</v>
      </c>
      <c r="C72" s="185">
        <f>基金残高に係る経年分析!G55</f>
        <v>1493</v>
      </c>
      <c r="D72" s="185">
        <f>基金残高に係る経年分析!H55</f>
        <v>1504</v>
      </c>
    </row>
    <row r="73" spans="1:16" x14ac:dyDescent="0.15">
      <c r="A73" s="184" t="s">
        <v>78</v>
      </c>
      <c r="B73" s="185">
        <f>基金残高に係る経年分析!F56</f>
        <v>172</v>
      </c>
      <c r="C73" s="185">
        <f>基金残高に係る経年分析!G56</f>
        <v>172</v>
      </c>
      <c r="D73" s="185">
        <f>基金残高に係る経年分析!H56</f>
        <v>172</v>
      </c>
    </row>
    <row r="74" spans="1:16" x14ac:dyDescent="0.15">
      <c r="A74" s="184" t="s">
        <v>79</v>
      </c>
      <c r="B74" s="185">
        <f>基金残高に係る経年分析!F57</f>
        <v>353</v>
      </c>
      <c r="C74" s="185">
        <f>基金残高に係る経年分析!G57</f>
        <v>331</v>
      </c>
      <c r="D74" s="185">
        <f>基金残高に係る経年分析!H57</f>
        <v>356</v>
      </c>
    </row>
  </sheetData>
  <sheetProtection algorithmName="SHA-512" hashValue="g1nA/CcO0aAa8svYRmVwCX/Xmfy+HxIeB/XUPdWFedEW+YqTDLIMH2LklcG6QWq3YjJI7dkxR2wwhA01UeMb+Q==" saltValue="iwxT66TkYWeQWC+SZ6iL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8581704</v>
      </c>
      <c r="S5" s="675"/>
      <c r="T5" s="675"/>
      <c r="U5" s="675"/>
      <c r="V5" s="675"/>
      <c r="W5" s="675"/>
      <c r="X5" s="675"/>
      <c r="Y5" s="676"/>
      <c r="Z5" s="677">
        <v>28.1</v>
      </c>
      <c r="AA5" s="677"/>
      <c r="AB5" s="677"/>
      <c r="AC5" s="677"/>
      <c r="AD5" s="678">
        <v>7851328</v>
      </c>
      <c r="AE5" s="678"/>
      <c r="AF5" s="678"/>
      <c r="AG5" s="678"/>
      <c r="AH5" s="678"/>
      <c r="AI5" s="678"/>
      <c r="AJ5" s="678"/>
      <c r="AK5" s="678"/>
      <c r="AL5" s="679">
        <v>56.8</v>
      </c>
      <c r="AM5" s="680"/>
      <c r="AN5" s="680"/>
      <c r="AO5" s="681"/>
      <c r="AP5" s="671" t="s">
        <v>225</v>
      </c>
      <c r="AQ5" s="672"/>
      <c r="AR5" s="672"/>
      <c r="AS5" s="672"/>
      <c r="AT5" s="672"/>
      <c r="AU5" s="672"/>
      <c r="AV5" s="672"/>
      <c r="AW5" s="672"/>
      <c r="AX5" s="672"/>
      <c r="AY5" s="672"/>
      <c r="AZ5" s="672"/>
      <c r="BA5" s="672"/>
      <c r="BB5" s="672"/>
      <c r="BC5" s="672"/>
      <c r="BD5" s="672"/>
      <c r="BE5" s="672"/>
      <c r="BF5" s="673"/>
      <c r="BG5" s="685">
        <v>7851328</v>
      </c>
      <c r="BH5" s="686"/>
      <c r="BI5" s="686"/>
      <c r="BJ5" s="686"/>
      <c r="BK5" s="686"/>
      <c r="BL5" s="686"/>
      <c r="BM5" s="686"/>
      <c r="BN5" s="687"/>
      <c r="BO5" s="688">
        <v>91.5</v>
      </c>
      <c r="BP5" s="688"/>
      <c r="BQ5" s="688"/>
      <c r="BR5" s="688"/>
      <c r="BS5" s="689">
        <v>68217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107871</v>
      </c>
      <c r="S6" s="686"/>
      <c r="T6" s="686"/>
      <c r="U6" s="686"/>
      <c r="V6" s="686"/>
      <c r="W6" s="686"/>
      <c r="X6" s="686"/>
      <c r="Y6" s="687"/>
      <c r="Z6" s="688">
        <v>0.4</v>
      </c>
      <c r="AA6" s="688"/>
      <c r="AB6" s="688"/>
      <c r="AC6" s="688"/>
      <c r="AD6" s="689">
        <v>107871</v>
      </c>
      <c r="AE6" s="689"/>
      <c r="AF6" s="689"/>
      <c r="AG6" s="689"/>
      <c r="AH6" s="689"/>
      <c r="AI6" s="689"/>
      <c r="AJ6" s="689"/>
      <c r="AK6" s="689"/>
      <c r="AL6" s="690">
        <v>0.8</v>
      </c>
      <c r="AM6" s="691"/>
      <c r="AN6" s="691"/>
      <c r="AO6" s="692"/>
      <c r="AP6" s="682" t="s">
        <v>230</v>
      </c>
      <c r="AQ6" s="683"/>
      <c r="AR6" s="683"/>
      <c r="AS6" s="683"/>
      <c r="AT6" s="683"/>
      <c r="AU6" s="683"/>
      <c r="AV6" s="683"/>
      <c r="AW6" s="683"/>
      <c r="AX6" s="683"/>
      <c r="AY6" s="683"/>
      <c r="AZ6" s="683"/>
      <c r="BA6" s="683"/>
      <c r="BB6" s="683"/>
      <c r="BC6" s="683"/>
      <c r="BD6" s="683"/>
      <c r="BE6" s="683"/>
      <c r="BF6" s="684"/>
      <c r="BG6" s="685">
        <v>7851328</v>
      </c>
      <c r="BH6" s="686"/>
      <c r="BI6" s="686"/>
      <c r="BJ6" s="686"/>
      <c r="BK6" s="686"/>
      <c r="BL6" s="686"/>
      <c r="BM6" s="686"/>
      <c r="BN6" s="687"/>
      <c r="BO6" s="688">
        <v>91.5</v>
      </c>
      <c r="BP6" s="688"/>
      <c r="BQ6" s="688"/>
      <c r="BR6" s="688"/>
      <c r="BS6" s="689">
        <v>68217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198543</v>
      </c>
      <c r="CS6" s="686"/>
      <c r="CT6" s="686"/>
      <c r="CU6" s="686"/>
      <c r="CV6" s="686"/>
      <c r="CW6" s="686"/>
      <c r="CX6" s="686"/>
      <c r="CY6" s="687"/>
      <c r="CZ6" s="679">
        <v>0.7</v>
      </c>
      <c r="DA6" s="680"/>
      <c r="DB6" s="680"/>
      <c r="DC6" s="699"/>
      <c r="DD6" s="694" t="s">
        <v>232</v>
      </c>
      <c r="DE6" s="686"/>
      <c r="DF6" s="686"/>
      <c r="DG6" s="686"/>
      <c r="DH6" s="686"/>
      <c r="DI6" s="686"/>
      <c r="DJ6" s="686"/>
      <c r="DK6" s="686"/>
      <c r="DL6" s="686"/>
      <c r="DM6" s="686"/>
      <c r="DN6" s="686"/>
      <c r="DO6" s="686"/>
      <c r="DP6" s="687"/>
      <c r="DQ6" s="694">
        <v>198543</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12376</v>
      </c>
      <c r="S7" s="686"/>
      <c r="T7" s="686"/>
      <c r="U7" s="686"/>
      <c r="V7" s="686"/>
      <c r="W7" s="686"/>
      <c r="X7" s="686"/>
      <c r="Y7" s="687"/>
      <c r="Z7" s="688">
        <v>0</v>
      </c>
      <c r="AA7" s="688"/>
      <c r="AB7" s="688"/>
      <c r="AC7" s="688"/>
      <c r="AD7" s="689">
        <v>12376</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4073546</v>
      </c>
      <c r="BH7" s="686"/>
      <c r="BI7" s="686"/>
      <c r="BJ7" s="686"/>
      <c r="BK7" s="686"/>
      <c r="BL7" s="686"/>
      <c r="BM7" s="686"/>
      <c r="BN7" s="687"/>
      <c r="BO7" s="688">
        <v>47.5</v>
      </c>
      <c r="BP7" s="688"/>
      <c r="BQ7" s="688"/>
      <c r="BR7" s="688"/>
      <c r="BS7" s="689">
        <v>68217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8822365</v>
      </c>
      <c r="CS7" s="686"/>
      <c r="CT7" s="686"/>
      <c r="CU7" s="686"/>
      <c r="CV7" s="686"/>
      <c r="CW7" s="686"/>
      <c r="CX7" s="686"/>
      <c r="CY7" s="687"/>
      <c r="CZ7" s="688">
        <v>29</v>
      </c>
      <c r="DA7" s="688"/>
      <c r="DB7" s="688"/>
      <c r="DC7" s="688"/>
      <c r="DD7" s="694">
        <v>30178</v>
      </c>
      <c r="DE7" s="686"/>
      <c r="DF7" s="686"/>
      <c r="DG7" s="686"/>
      <c r="DH7" s="686"/>
      <c r="DI7" s="686"/>
      <c r="DJ7" s="686"/>
      <c r="DK7" s="686"/>
      <c r="DL7" s="686"/>
      <c r="DM7" s="686"/>
      <c r="DN7" s="686"/>
      <c r="DO7" s="686"/>
      <c r="DP7" s="687"/>
      <c r="DQ7" s="694">
        <v>1961553</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52482</v>
      </c>
      <c r="S8" s="686"/>
      <c r="T8" s="686"/>
      <c r="U8" s="686"/>
      <c r="V8" s="686"/>
      <c r="W8" s="686"/>
      <c r="X8" s="686"/>
      <c r="Y8" s="687"/>
      <c r="Z8" s="688">
        <v>0.2</v>
      </c>
      <c r="AA8" s="688"/>
      <c r="AB8" s="688"/>
      <c r="AC8" s="688"/>
      <c r="AD8" s="689">
        <v>52482</v>
      </c>
      <c r="AE8" s="689"/>
      <c r="AF8" s="689"/>
      <c r="AG8" s="689"/>
      <c r="AH8" s="689"/>
      <c r="AI8" s="689"/>
      <c r="AJ8" s="689"/>
      <c r="AK8" s="689"/>
      <c r="AL8" s="690">
        <v>0.4</v>
      </c>
      <c r="AM8" s="691"/>
      <c r="AN8" s="691"/>
      <c r="AO8" s="692"/>
      <c r="AP8" s="682" t="s">
        <v>237</v>
      </c>
      <c r="AQ8" s="683"/>
      <c r="AR8" s="683"/>
      <c r="AS8" s="683"/>
      <c r="AT8" s="683"/>
      <c r="AU8" s="683"/>
      <c r="AV8" s="683"/>
      <c r="AW8" s="683"/>
      <c r="AX8" s="683"/>
      <c r="AY8" s="683"/>
      <c r="AZ8" s="683"/>
      <c r="BA8" s="683"/>
      <c r="BB8" s="683"/>
      <c r="BC8" s="683"/>
      <c r="BD8" s="683"/>
      <c r="BE8" s="683"/>
      <c r="BF8" s="684"/>
      <c r="BG8" s="685">
        <v>104979</v>
      </c>
      <c r="BH8" s="686"/>
      <c r="BI8" s="686"/>
      <c r="BJ8" s="686"/>
      <c r="BK8" s="686"/>
      <c r="BL8" s="686"/>
      <c r="BM8" s="686"/>
      <c r="BN8" s="687"/>
      <c r="BO8" s="688">
        <v>1.2</v>
      </c>
      <c r="BP8" s="688"/>
      <c r="BQ8" s="688"/>
      <c r="BR8" s="688"/>
      <c r="BS8" s="694" t="s">
        <v>232</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12065213</v>
      </c>
      <c r="CS8" s="686"/>
      <c r="CT8" s="686"/>
      <c r="CU8" s="686"/>
      <c r="CV8" s="686"/>
      <c r="CW8" s="686"/>
      <c r="CX8" s="686"/>
      <c r="CY8" s="687"/>
      <c r="CZ8" s="688">
        <v>39.6</v>
      </c>
      <c r="DA8" s="688"/>
      <c r="DB8" s="688"/>
      <c r="DC8" s="688"/>
      <c r="DD8" s="694">
        <v>43609</v>
      </c>
      <c r="DE8" s="686"/>
      <c r="DF8" s="686"/>
      <c r="DG8" s="686"/>
      <c r="DH8" s="686"/>
      <c r="DI8" s="686"/>
      <c r="DJ8" s="686"/>
      <c r="DK8" s="686"/>
      <c r="DL8" s="686"/>
      <c r="DM8" s="686"/>
      <c r="DN8" s="686"/>
      <c r="DO8" s="686"/>
      <c r="DP8" s="687"/>
      <c r="DQ8" s="694">
        <v>6115864</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59513</v>
      </c>
      <c r="S9" s="686"/>
      <c r="T9" s="686"/>
      <c r="U9" s="686"/>
      <c r="V9" s="686"/>
      <c r="W9" s="686"/>
      <c r="X9" s="686"/>
      <c r="Y9" s="687"/>
      <c r="Z9" s="688">
        <v>0.2</v>
      </c>
      <c r="AA9" s="688"/>
      <c r="AB9" s="688"/>
      <c r="AC9" s="688"/>
      <c r="AD9" s="689">
        <v>59513</v>
      </c>
      <c r="AE9" s="689"/>
      <c r="AF9" s="689"/>
      <c r="AG9" s="689"/>
      <c r="AH9" s="689"/>
      <c r="AI9" s="689"/>
      <c r="AJ9" s="689"/>
      <c r="AK9" s="689"/>
      <c r="AL9" s="690">
        <v>0.4</v>
      </c>
      <c r="AM9" s="691"/>
      <c r="AN9" s="691"/>
      <c r="AO9" s="692"/>
      <c r="AP9" s="682" t="s">
        <v>240</v>
      </c>
      <c r="AQ9" s="683"/>
      <c r="AR9" s="683"/>
      <c r="AS9" s="683"/>
      <c r="AT9" s="683"/>
      <c r="AU9" s="683"/>
      <c r="AV9" s="683"/>
      <c r="AW9" s="683"/>
      <c r="AX9" s="683"/>
      <c r="AY9" s="683"/>
      <c r="AZ9" s="683"/>
      <c r="BA9" s="683"/>
      <c r="BB9" s="683"/>
      <c r="BC9" s="683"/>
      <c r="BD9" s="683"/>
      <c r="BE9" s="683"/>
      <c r="BF9" s="684"/>
      <c r="BG9" s="685">
        <v>3479189</v>
      </c>
      <c r="BH9" s="686"/>
      <c r="BI9" s="686"/>
      <c r="BJ9" s="686"/>
      <c r="BK9" s="686"/>
      <c r="BL9" s="686"/>
      <c r="BM9" s="686"/>
      <c r="BN9" s="687"/>
      <c r="BO9" s="688">
        <v>40.5</v>
      </c>
      <c r="BP9" s="688"/>
      <c r="BQ9" s="688"/>
      <c r="BR9" s="688"/>
      <c r="BS9" s="694" t="s">
        <v>232</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1984003</v>
      </c>
      <c r="CS9" s="686"/>
      <c r="CT9" s="686"/>
      <c r="CU9" s="686"/>
      <c r="CV9" s="686"/>
      <c r="CW9" s="686"/>
      <c r="CX9" s="686"/>
      <c r="CY9" s="687"/>
      <c r="CZ9" s="688">
        <v>6.5</v>
      </c>
      <c r="DA9" s="688"/>
      <c r="DB9" s="688"/>
      <c r="DC9" s="688"/>
      <c r="DD9" s="694">
        <v>7029</v>
      </c>
      <c r="DE9" s="686"/>
      <c r="DF9" s="686"/>
      <c r="DG9" s="686"/>
      <c r="DH9" s="686"/>
      <c r="DI9" s="686"/>
      <c r="DJ9" s="686"/>
      <c r="DK9" s="686"/>
      <c r="DL9" s="686"/>
      <c r="DM9" s="686"/>
      <c r="DN9" s="686"/>
      <c r="DO9" s="686"/>
      <c r="DP9" s="687"/>
      <c r="DQ9" s="694">
        <v>1856081</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232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153073</v>
      </c>
      <c r="BH10" s="686"/>
      <c r="BI10" s="686"/>
      <c r="BJ10" s="686"/>
      <c r="BK10" s="686"/>
      <c r="BL10" s="686"/>
      <c r="BM10" s="686"/>
      <c r="BN10" s="687"/>
      <c r="BO10" s="688">
        <v>1.8</v>
      </c>
      <c r="BP10" s="688"/>
      <c r="BQ10" s="688"/>
      <c r="BR10" s="688"/>
      <c r="BS10" s="694" t="s">
        <v>232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28564</v>
      </c>
      <c r="CS10" s="686"/>
      <c r="CT10" s="686"/>
      <c r="CU10" s="686"/>
      <c r="CV10" s="686"/>
      <c r="CW10" s="686"/>
      <c r="CX10" s="686"/>
      <c r="CY10" s="687"/>
      <c r="CZ10" s="688">
        <v>0.1</v>
      </c>
      <c r="DA10" s="688"/>
      <c r="DB10" s="688"/>
      <c r="DC10" s="688"/>
      <c r="DD10" s="694" t="s">
        <v>139</v>
      </c>
      <c r="DE10" s="686"/>
      <c r="DF10" s="686"/>
      <c r="DG10" s="686"/>
      <c r="DH10" s="686"/>
      <c r="DI10" s="686"/>
      <c r="DJ10" s="686"/>
      <c r="DK10" s="686"/>
      <c r="DL10" s="686"/>
      <c r="DM10" s="686"/>
      <c r="DN10" s="686"/>
      <c r="DO10" s="686"/>
      <c r="DP10" s="687"/>
      <c r="DQ10" s="694">
        <v>28564</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1297177</v>
      </c>
      <c r="S11" s="686"/>
      <c r="T11" s="686"/>
      <c r="U11" s="686"/>
      <c r="V11" s="686"/>
      <c r="W11" s="686"/>
      <c r="X11" s="686"/>
      <c r="Y11" s="687"/>
      <c r="Z11" s="690">
        <v>4.2</v>
      </c>
      <c r="AA11" s="691"/>
      <c r="AB11" s="691"/>
      <c r="AC11" s="703"/>
      <c r="AD11" s="694">
        <v>1297177</v>
      </c>
      <c r="AE11" s="686"/>
      <c r="AF11" s="686"/>
      <c r="AG11" s="686"/>
      <c r="AH11" s="686"/>
      <c r="AI11" s="686"/>
      <c r="AJ11" s="686"/>
      <c r="AK11" s="687"/>
      <c r="AL11" s="690">
        <v>9.4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336305</v>
      </c>
      <c r="BH11" s="686"/>
      <c r="BI11" s="686"/>
      <c r="BJ11" s="686"/>
      <c r="BK11" s="686"/>
      <c r="BL11" s="686"/>
      <c r="BM11" s="686"/>
      <c r="BN11" s="687"/>
      <c r="BO11" s="688">
        <v>3.9</v>
      </c>
      <c r="BP11" s="688"/>
      <c r="BQ11" s="688"/>
      <c r="BR11" s="688"/>
      <c r="BS11" s="694">
        <v>68217</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40254</v>
      </c>
      <c r="CS11" s="686"/>
      <c r="CT11" s="686"/>
      <c r="CU11" s="686"/>
      <c r="CV11" s="686"/>
      <c r="CW11" s="686"/>
      <c r="CX11" s="686"/>
      <c r="CY11" s="687"/>
      <c r="CZ11" s="688">
        <v>0.1</v>
      </c>
      <c r="DA11" s="688"/>
      <c r="DB11" s="688"/>
      <c r="DC11" s="688"/>
      <c r="DD11" s="694" t="s">
        <v>232</v>
      </c>
      <c r="DE11" s="686"/>
      <c r="DF11" s="686"/>
      <c r="DG11" s="686"/>
      <c r="DH11" s="686"/>
      <c r="DI11" s="686"/>
      <c r="DJ11" s="686"/>
      <c r="DK11" s="686"/>
      <c r="DL11" s="686"/>
      <c r="DM11" s="686"/>
      <c r="DN11" s="686"/>
      <c r="DO11" s="686"/>
      <c r="DP11" s="687"/>
      <c r="DQ11" s="694">
        <v>37661</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232</v>
      </c>
      <c r="AA12" s="688"/>
      <c r="AB12" s="688"/>
      <c r="AC12" s="688"/>
      <c r="AD12" s="689" t="s">
        <v>232</v>
      </c>
      <c r="AE12" s="689"/>
      <c r="AF12" s="689"/>
      <c r="AG12" s="689"/>
      <c r="AH12" s="689"/>
      <c r="AI12" s="689"/>
      <c r="AJ12" s="689"/>
      <c r="AK12" s="689"/>
      <c r="AL12" s="690" t="s">
        <v>232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3285759</v>
      </c>
      <c r="BH12" s="686"/>
      <c r="BI12" s="686"/>
      <c r="BJ12" s="686"/>
      <c r="BK12" s="686"/>
      <c r="BL12" s="686"/>
      <c r="BM12" s="686"/>
      <c r="BN12" s="687"/>
      <c r="BO12" s="688">
        <v>38.299999999999997</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377553</v>
      </c>
      <c r="CS12" s="686"/>
      <c r="CT12" s="686"/>
      <c r="CU12" s="686"/>
      <c r="CV12" s="686"/>
      <c r="CW12" s="686"/>
      <c r="CX12" s="686"/>
      <c r="CY12" s="687"/>
      <c r="CZ12" s="688">
        <v>1.2</v>
      </c>
      <c r="DA12" s="688"/>
      <c r="DB12" s="688"/>
      <c r="DC12" s="688"/>
      <c r="DD12" s="694" t="s">
        <v>232</v>
      </c>
      <c r="DE12" s="686"/>
      <c r="DF12" s="686"/>
      <c r="DG12" s="686"/>
      <c r="DH12" s="686"/>
      <c r="DI12" s="686"/>
      <c r="DJ12" s="686"/>
      <c r="DK12" s="686"/>
      <c r="DL12" s="686"/>
      <c r="DM12" s="686"/>
      <c r="DN12" s="686"/>
      <c r="DO12" s="686"/>
      <c r="DP12" s="687"/>
      <c r="DQ12" s="694">
        <v>377493</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232</v>
      </c>
      <c r="AE13" s="689"/>
      <c r="AF13" s="689"/>
      <c r="AG13" s="689"/>
      <c r="AH13" s="689"/>
      <c r="AI13" s="689"/>
      <c r="AJ13" s="689"/>
      <c r="AK13" s="689"/>
      <c r="AL13" s="690" t="s">
        <v>232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3253722</v>
      </c>
      <c r="BH13" s="686"/>
      <c r="BI13" s="686"/>
      <c r="BJ13" s="686"/>
      <c r="BK13" s="686"/>
      <c r="BL13" s="686"/>
      <c r="BM13" s="686"/>
      <c r="BN13" s="687"/>
      <c r="BO13" s="688">
        <v>37.9</v>
      </c>
      <c r="BP13" s="688"/>
      <c r="BQ13" s="688"/>
      <c r="BR13" s="688"/>
      <c r="BS13" s="694" t="s">
        <v>232</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1781352</v>
      </c>
      <c r="CS13" s="686"/>
      <c r="CT13" s="686"/>
      <c r="CU13" s="686"/>
      <c r="CV13" s="686"/>
      <c r="CW13" s="686"/>
      <c r="CX13" s="686"/>
      <c r="CY13" s="687"/>
      <c r="CZ13" s="688">
        <v>5.9</v>
      </c>
      <c r="DA13" s="688"/>
      <c r="DB13" s="688"/>
      <c r="DC13" s="688"/>
      <c r="DD13" s="694">
        <v>92288</v>
      </c>
      <c r="DE13" s="686"/>
      <c r="DF13" s="686"/>
      <c r="DG13" s="686"/>
      <c r="DH13" s="686"/>
      <c r="DI13" s="686"/>
      <c r="DJ13" s="686"/>
      <c r="DK13" s="686"/>
      <c r="DL13" s="686"/>
      <c r="DM13" s="686"/>
      <c r="DN13" s="686"/>
      <c r="DO13" s="686"/>
      <c r="DP13" s="687"/>
      <c r="DQ13" s="694">
        <v>1684396</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3</v>
      </c>
      <c r="S14" s="686"/>
      <c r="T14" s="686"/>
      <c r="U14" s="686"/>
      <c r="V14" s="686"/>
      <c r="W14" s="686"/>
      <c r="X14" s="686"/>
      <c r="Y14" s="687"/>
      <c r="Z14" s="688">
        <v>0</v>
      </c>
      <c r="AA14" s="688"/>
      <c r="AB14" s="688"/>
      <c r="AC14" s="688"/>
      <c r="AD14" s="689">
        <v>3</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106663</v>
      </c>
      <c r="BH14" s="686"/>
      <c r="BI14" s="686"/>
      <c r="BJ14" s="686"/>
      <c r="BK14" s="686"/>
      <c r="BL14" s="686"/>
      <c r="BM14" s="686"/>
      <c r="BN14" s="687"/>
      <c r="BO14" s="688">
        <v>1.2</v>
      </c>
      <c r="BP14" s="688"/>
      <c r="BQ14" s="688"/>
      <c r="BR14" s="688"/>
      <c r="BS14" s="694" t="s">
        <v>139</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924034</v>
      </c>
      <c r="CS14" s="686"/>
      <c r="CT14" s="686"/>
      <c r="CU14" s="686"/>
      <c r="CV14" s="686"/>
      <c r="CW14" s="686"/>
      <c r="CX14" s="686"/>
      <c r="CY14" s="687"/>
      <c r="CZ14" s="688">
        <v>3</v>
      </c>
      <c r="DA14" s="688"/>
      <c r="DB14" s="688"/>
      <c r="DC14" s="688"/>
      <c r="DD14" s="694" t="s">
        <v>232</v>
      </c>
      <c r="DE14" s="686"/>
      <c r="DF14" s="686"/>
      <c r="DG14" s="686"/>
      <c r="DH14" s="686"/>
      <c r="DI14" s="686"/>
      <c r="DJ14" s="686"/>
      <c r="DK14" s="686"/>
      <c r="DL14" s="686"/>
      <c r="DM14" s="686"/>
      <c r="DN14" s="686"/>
      <c r="DO14" s="686"/>
      <c r="DP14" s="687"/>
      <c r="DQ14" s="694">
        <v>913074</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139</v>
      </c>
      <c r="AA15" s="688"/>
      <c r="AB15" s="688"/>
      <c r="AC15" s="688"/>
      <c r="AD15" s="689" t="s">
        <v>232</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385360</v>
      </c>
      <c r="BH15" s="686"/>
      <c r="BI15" s="686"/>
      <c r="BJ15" s="686"/>
      <c r="BK15" s="686"/>
      <c r="BL15" s="686"/>
      <c r="BM15" s="686"/>
      <c r="BN15" s="687"/>
      <c r="BO15" s="688">
        <v>4.5</v>
      </c>
      <c r="BP15" s="688"/>
      <c r="BQ15" s="688"/>
      <c r="BR15" s="688"/>
      <c r="BS15" s="694" t="s">
        <v>232</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2754807</v>
      </c>
      <c r="CS15" s="686"/>
      <c r="CT15" s="686"/>
      <c r="CU15" s="686"/>
      <c r="CV15" s="686"/>
      <c r="CW15" s="686"/>
      <c r="CX15" s="686"/>
      <c r="CY15" s="687"/>
      <c r="CZ15" s="688">
        <v>9</v>
      </c>
      <c r="DA15" s="688"/>
      <c r="DB15" s="688"/>
      <c r="DC15" s="688"/>
      <c r="DD15" s="694">
        <v>570885</v>
      </c>
      <c r="DE15" s="686"/>
      <c r="DF15" s="686"/>
      <c r="DG15" s="686"/>
      <c r="DH15" s="686"/>
      <c r="DI15" s="686"/>
      <c r="DJ15" s="686"/>
      <c r="DK15" s="686"/>
      <c r="DL15" s="686"/>
      <c r="DM15" s="686"/>
      <c r="DN15" s="686"/>
      <c r="DO15" s="686"/>
      <c r="DP15" s="687"/>
      <c r="DQ15" s="694">
        <v>2005679</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18537</v>
      </c>
      <c r="S16" s="686"/>
      <c r="T16" s="686"/>
      <c r="U16" s="686"/>
      <c r="V16" s="686"/>
      <c r="W16" s="686"/>
      <c r="X16" s="686"/>
      <c r="Y16" s="687"/>
      <c r="Z16" s="688">
        <v>0.1</v>
      </c>
      <c r="AA16" s="688"/>
      <c r="AB16" s="688"/>
      <c r="AC16" s="688"/>
      <c r="AD16" s="689">
        <v>18537</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232</v>
      </c>
      <c r="BP16" s="688"/>
      <c r="BQ16" s="688"/>
      <c r="BR16" s="688"/>
      <c r="BS16" s="694" t="s">
        <v>232</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232</v>
      </c>
      <c r="CS16" s="686"/>
      <c r="CT16" s="686"/>
      <c r="CU16" s="686"/>
      <c r="CV16" s="686"/>
      <c r="CW16" s="686"/>
      <c r="CX16" s="686"/>
      <c r="CY16" s="687"/>
      <c r="CZ16" s="688" t="s">
        <v>232</v>
      </c>
      <c r="DA16" s="688"/>
      <c r="DB16" s="688"/>
      <c r="DC16" s="688"/>
      <c r="DD16" s="694" t="s">
        <v>263</v>
      </c>
      <c r="DE16" s="686"/>
      <c r="DF16" s="686"/>
      <c r="DG16" s="686"/>
      <c r="DH16" s="686"/>
      <c r="DI16" s="686"/>
      <c r="DJ16" s="686"/>
      <c r="DK16" s="686"/>
      <c r="DL16" s="686"/>
      <c r="DM16" s="686"/>
      <c r="DN16" s="686"/>
      <c r="DO16" s="686"/>
      <c r="DP16" s="687"/>
      <c r="DQ16" s="694" t="s">
        <v>232</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33210</v>
      </c>
      <c r="S17" s="686"/>
      <c r="T17" s="686"/>
      <c r="U17" s="686"/>
      <c r="V17" s="686"/>
      <c r="W17" s="686"/>
      <c r="X17" s="686"/>
      <c r="Y17" s="687"/>
      <c r="Z17" s="688">
        <v>0.1</v>
      </c>
      <c r="AA17" s="688"/>
      <c r="AB17" s="688"/>
      <c r="AC17" s="688"/>
      <c r="AD17" s="689">
        <v>33210</v>
      </c>
      <c r="AE17" s="689"/>
      <c r="AF17" s="689"/>
      <c r="AG17" s="689"/>
      <c r="AH17" s="689"/>
      <c r="AI17" s="689"/>
      <c r="AJ17" s="689"/>
      <c r="AK17" s="689"/>
      <c r="AL17" s="690">
        <v>0.2</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232</v>
      </c>
      <c r="BP17" s="688"/>
      <c r="BQ17" s="688"/>
      <c r="BR17" s="688"/>
      <c r="BS17" s="694" t="s">
        <v>139</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1466923</v>
      </c>
      <c r="CS17" s="686"/>
      <c r="CT17" s="686"/>
      <c r="CU17" s="686"/>
      <c r="CV17" s="686"/>
      <c r="CW17" s="686"/>
      <c r="CX17" s="686"/>
      <c r="CY17" s="687"/>
      <c r="CZ17" s="688">
        <v>4.8</v>
      </c>
      <c r="DA17" s="688"/>
      <c r="DB17" s="688"/>
      <c r="DC17" s="688"/>
      <c r="DD17" s="694" t="s">
        <v>232</v>
      </c>
      <c r="DE17" s="686"/>
      <c r="DF17" s="686"/>
      <c r="DG17" s="686"/>
      <c r="DH17" s="686"/>
      <c r="DI17" s="686"/>
      <c r="DJ17" s="686"/>
      <c r="DK17" s="686"/>
      <c r="DL17" s="686"/>
      <c r="DM17" s="686"/>
      <c r="DN17" s="686"/>
      <c r="DO17" s="686"/>
      <c r="DP17" s="687"/>
      <c r="DQ17" s="694">
        <v>1407876</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68923</v>
      </c>
      <c r="S18" s="686"/>
      <c r="T18" s="686"/>
      <c r="U18" s="686"/>
      <c r="V18" s="686"/>
      <c r="W18" s="686"/>
      <c r="X18" s="686"/>
      <c r="Y18" s="687"/>
      <c r="Z18" s="688">
        <v>0.2</v>
      </c>
      <c r="AA18" s="688"/>
      <c r="AB18" s="688"/>
      <c r="AC18" s="688"/>
      <c r="AD18" s="689">
        <v>68923</v>
      </c>
      <c r="AE18" s="689"/>
      <c r="AF18" s="689"/>
      <c r="AG18" s="689"/>
      <c r="AH18" s="689"/>
      <c r="AI18" s="689"/>
      <c r="AJ18" s="689"/>
      <c r="AK18" s="689"/>
      <c r="AL18" s="690">
        <v>0.5</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139</v>
      </c>
      <c r="DA18" s="688"/>
      <c r="DB18" s="688"/>
      <c r="DC18" s="688"/>
      <c r="DD18" s="694" t="s">
        <v>232</v>
      </c>
      <c r="DE18" s="686"/>
      <c r="DF18" s="686"/>
      <c r="DG18" s="686"/>
      <c r="DH18" s="686"/>
      <c r="DI18" s="686"/>
      <c r="DJ18" s="686"/>
      <c r="DK18" s="686"/>
      <c r="DL18" s="686"/>
      <c r="DM18" s="686"/>
      <c r="DN18" s="686"/>
      <c r="DO18" s="686"/>
      <c r="DP18" s="687"/>
      <c r="DQ18" s="694" t="s">
        <v>232</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56456</v>
      </c>
      <c r="S19" s="686"/>
      <c r="T19" s="686"/>
      <c r="U19" s="686"/>
      <c r="V19" s="686"/>
      <c r="W19" s="686"/>
      <c r="X19" s="686"/>
      <c r="Y19" s="687"/>
      <c r="Z19" s="688">
        <v>0.2</v>
      </c>
      <c r="AA19" s="688"/>
      <c r="AB19" s="688"/>
      <c r="AC19" s="688"/>
      <c r="AD19" s="689">
        <v>56456</v>
      </c>
      <c r="AE19" s="689"/>
      <c r="AF19" s="689"/>
      <c r="AG19" s="689"/>
      <c r="AH19" s="689"/>
      <c r="AI19" s="689"/>
      <c r="AJ19" s="689"/>
      <c r="AK19" s="689"/>
      <c r="AL19" s="690">
        <v>0.4</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730376</v>
      </c>
      <c r="BH19" s="686"/>
      <c r="BI19" s="686"/>
      <c r="BJ19" s="686"/>
      <c r="BK19" s="686"/>
      <c r="BL19" s="686"/>
      <c r="BM19" s="686"/>
      <c r="BN19" s="687"/>
      <c r="BO19" s="688">
        <v>8.5</v>
      </c>
      <c r="BP19" s="688"/>
      <c r="BQ19" s="688"/>
      <c r="BR19" s="688"/>
      <c r="BS19" s="694" t="s">
        <v>232</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139</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8942</v>
      </c>
      <c r="S20" s="686"/>
      <c r="T20" s="686"/>
      <c r="U20" s="686"/>
      <c r="V20" s="686"/>
      <c r="W20" s="686"/>
      <c r="X20" s="686"/>
      <c r="Y20" s="687"/>
      <c r="Z20" s="688">
        <v>0</v>
      </c>
      <c r="AA20" s="688"/>
      <c r="AB20" s="688"/>
      <c r="AC20" s="688"/>
      <c r="AD20" s="689">
        <v>8942</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730376</v>
      </c>
      <c r="BH20" s="686"/>
      <c r="BI20" s="686"/>
      <c r="BJ20" s="686"/>
      <c r="BK20" s="686"/>
      <c r="BL20" s="686"/>
      <c r="BM20" s="686"/>
      <c r="BN20" s="687"/>
      <c r="BO20" s="688">
        <v>8.5</v>
      </c>
      <c r="BP20" s="688"/>
      <c r="BQ20" s="688"/>
      <c r="BR20" s="688"/>
      <c r="BS20" s="694" t="s">
        <v>232</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30443611</v>
      </c>
      <c r="CS20" s="686"/>
      <c r="CT20" s="686"/>
      <c r="CU20" s="686"/>
      <c r="CV20" s="686"/>
      <c r="CW20" s="686"/>
      <c r="CX20" s="686"/>
      <c r="CY20" s="687"/>
      <c r="CZ20" s="688">
        <v>100</v>
      </c>
      <c r="DA20" s="688"/>
      <c r="DB20" s="688"/>
      <c r="DC20" s="688"/>
      <c r="DD20" s="694">
        <v>743989</v>
      </c>
      <c r="DE20" s="686"/>
      <c r="DF20" s="686"/>
      <c r="DG20" s="686"/>
      <c r="DH20" s="686"/>
      <c r="DI20" s="686"/>
      <c r="DJ20" s="686"/>
      <c r="DK20" s="686"/>
      <c r="DL20" s="686"/>
      <c r="DM20" s="686"/>
      <c r="DN20" s="686"/>
      <c r="DO20" s="686"/>
      <c r="DP20" s="687"/>
      <c r="DQ20" s="694">
        <v>16586784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3525</v>
      </c>
      <c r="S21" s="686"/>
      <c r="T21" s="686"/>
      <c r="U21" s="686"/>
      <c r="V21" s="686"/>
      <c r="W21" s="686"/>
      <c r="X21" s="686"/>
      <c r="Y21" s="687"/>
      <c r="Z21" s="688">
        <v>0</v>
      </c>
      <c r="AA21" s="688"/>
      <c r="AB21" s="688"/>
      <c r="AC21" s="688"/>
      <c r="AD21" s="689">
        <v>3525</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232</v>
      </c>
      <c r="BH21" s="686"/>
      <c r="BI21" s="686"/>
      <c r="BJ21" s="686"/>
      <c r="BK21" s="686"/>
      <c r="BL21" s="686"/>
      <c r="BM21" s="686"/>
      <c r="BN21" s="687"/>
      <c r="BO21" s="688" t="s">
        <v>232</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4363518</v>
      </c>
      <c r="S22" s="686"/>
      <c r="T22" s="686"/>
      <c r="U22" s="686"/>
      <c r="V22" s="686"/>
      <c r="W22" s="686"/>
      <c r="X22" s="686"/>
      <c r="Y22" s="687"/>
      <c r="Z22" s="688">
        <v>14.3</v>
      </c>
      <c r="AA22" s="688"/>
      <c r="AB22" s="688"/>
      <c r="AC22" s="688"/>
      <c r="AD22" s="689">
        <v>4212111</v>
      </c>
      <c r="AE22" s="689"/>
      <c r="AF22" s="689"/>
      <c r="AG22" s="689"/>
      <c r="AH22" s="689"/>
      <c r="AI22" s="689"/>
      <c r="AJ22" s="689"/>
      <c r="AK22" s="689"/>
      <c r="AL22" s="690">
        <v>30.5</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232</v>
      </c>
      <c r="BP22" s="688"/>
      <c r="BQ22" s="688"/>
      <c r="BR22" s="688"/>
      <c r="BS22" s="694" t="s">
        <v>232</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4212111</v>
      </c>
      <c r="S23" s="686"/>
      <c r="T23" s="686"/>
      <c r="U23" s="686"/>
      <c r="V23" s="686"/>
      <c r="W23" s="686"/>
      <c r="X23" s="686"/>
      <c r="Y23" s="687"/>
      <c r="Z23" s="688">
        <v>13.8</v>
      </c>
      <c r="AA23" s="688"/>
      <c r="AB23" s="688"/>
      <c r="AC23" s="688"/>
      <c r="AD23" s="689">
        <v>4212111</v>
      </c>
      <c r="AE23" s="689"/>
      <c r="AF23" s="689"/>
      <c r="AG23" s="689"/>
      <c r="AH23" s="689"/>
      <c r="AI23" s="689"/>
      <c r="AJ23" s="689"/>
      <c r="AK23" s="689"/>
      <c r="AL23" s="690">
        <v>30.5</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730376</v>
      </c>
      <c r="BH23" s="686"/>
      <c r="BI23" s="686"/>
      <c r="BJ23" s="686"/>
      <c r="BK23" s="686"/>
      <c r="BL23" s="686"/>
      <c r="BM23" s="686"/>
      <c r="BN23" s="687"/>
      <c r="BO23" s="688">
        <v>8.5</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151407</v>
      </c>
      <c r="S24" s="686"/>
      <c r="T24" s="686"/>
      <c r="U24" s="686"/>
      <c r="V24" s="686"/>
      <c r="W24" s="686"/>
      <c r="X24" s="686"/>
      <c r="Y24" s="687"/>
      <c r="Z24" s="688">
        <v>0.5</v>
      </c>
      <c r="AA24" s="688"/>
      <c r="AB24" s="688"/>
      <c r="AC24" s="688"/>
      <c r="AD24" s="689" t="s">
        <v>139</v>
      </c>
      <c r="AE24" s="689"/>
      <c r="AF24" s="689"/>
      <c r="AG24" s="689"/>
      <c r="AH24" s="689"/>
      <c r="AI24" s="689"/>
      <c r="AJ24" s="689"/>
      <c r="AK24" s="689"/>
      <c r="AL24" s="690" t="s">
        <v>232</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232</v>
      </c>
      <c r="BP24" s="688"/>
      <c r="BQ24" s="688"/>
      <c r="BR24" s="688"/>
      <c r="BS24" s="694" t="s">
        <v>139</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13273319</v>
      </c>
      <c r="CS24" s="675"/>
      <c r="CT24" s="675"/>
      <c r="CU24" s="675"/>
      <c r="CV24" s="675"/>
      <c r="CW24" s="675"/>
      <c r="CX24" s="675"/>
      <c r="CY24" s="676"/>
      <c r="CZ24" s="679">
        <v>43.6</v>
      </c>
      <c r="DA24" s="680"/>
      <c r="DB24" s="680"/>
      <c r="DC24" s="699"/>
      <c r="DD24" s="724">
        <v>7855410</v>
      </c>
      <c r="DE24" s="675"/>
      <c r="DF24" s="675"/>
      <c r="DG24" s="675"/>
      <c r="DH24" s="675"/>
      <c r="DI24" s="675"/>
      <c r="DJ24" s="675"/>
      <c r="DK24" s="676"/>
      <c r="DL24" s="724">
        <v>7481413</v>
      </c>
      <c r="DM24" s="675"/>
      <c r="DN24" s="675"/>
      <c r="DO24" s="675"/>
      <c r="DP24" s="675"/>
      <c r="DQ24" s="675"/>
      <c r="DR24" s="675"/>
      <c r="DS24" s="675"/>
      <c r="DT24" s="675"/>
      <c r="DU24" s="675"/>
      <c r="DV24" s="676"/>
      <c r="DW24" s="679">
        <v>51.3</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232</v>
      </c>
      <c r="AA25" s="688"/>
      <c r="AB25" s="688"/>
      <c r="AC25" s="688"/>
      <c r="AD25" s="689" t="s">
        <v>232</v>
      </c>
      <c r="AE25" s="689"/>
      <c r="AF25" s="689"/>
      <c r="AG25" s="689"/>
      <c r="AH25" s="689"/>
      <c r="AI25" s="689"/>
      <c r="AJ25" s="689"/>
      <c r="AK25" s="689"/>
      <c r="AL25" s="690" t="s">
        <v>139</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232</v>
      </c>
      <c r="BP25" s="688"/>
      <c r="BQ25" s="688"/>
      <c r="BR25" s="688"/>
      <c r="BS25" s="694" t="s">
        <v>232</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4559488</v>
      </c>
      <c r="CS25" s="721"/>
      <c r="CT25" s="721"/>
      <c r="CU25" s="721"/>
      <c r="CV25" s="721"/>
      <c r="CW25" s="721"/>
      <c r="CX25" s="721"/>
      <c r="CY25" s="722"/>
      <c r="CZ25" s="690">
        <v>15</v>
      </c>
      <c r="DA25" s="719"/>
      <c r="DB25" s="719"/>
      <c r="DC25" s="723"/>
      <c r="DD25" s="694">
        <v>4174233</v>
      </c>
      <c r="DE25" s="721"/>
      <c r="DF25" s="721"/>
      <c r="DG25" s="721"/>
      <c r="DH25" s="721"/>
      <c r="DI25" s="721"/>
      <c r="DJ25" s="721"/>
      <c r="DK25" s="722"/>
      <c r="DL25" s="694">
        <v>4021933</v>
      </c>
      <c r="DM25" s="721"/>
      <c r="DN25" s="721"/>
      <c r="DO25" s="721"/>
      <c r="DP25" s="721"/>
      <c r="DQ25" s="721"/>
      <c r="DR25" s="721"/>
      <c r="DS25" s="721"/>
      <c r="DT25" s="721"/>
      <c r="DU25" s="721"/>
      <c r="DV25" s="722"/>
      <c r="DW25" s="690">
        <v>27.6</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14595314</v>
      </c>
      <c r="S26" s="686"/>
      <c r="T26" s="686"/>
      <c r="U26" s="686"/>
      <c r="V26" s="686"/>
      <c r="W26" s="686"/>
      <c r="X26" s="686"/>
      <c r="Y26" s="687"/>
      <c r="Z26" s="688">
        <v>47.8</v>
      </c>
      <c r="AA26" s="688"/>
      <c r="AB26" s="688"/>
      <c r="AC26" s="688"/>
      <c r="AD26" s="689">
        <v>13713531</v>
      </c>
      <c r="AE26" s="689"/>
      <c r="AF26" s="689"/>
      <c r="AG26" s="689"/>
      <c r="AH26" s="689"/>
      <c r="AI26" s="689"/>
      <c r="AJ26" s="689"/>
      <c r="AK26" s="689"/>
      <c r="AL26" s="690">
        <v>99.2</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232</v>
      </c>
      <c r="BP26" s="688"/>
      <c r="BQ26" s="688"/>
      <c r="BR26" s="688"/>
      <c r="BS26" s="694" t="s">
        <v>232</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2635352</v>
      </c>
      <c r="CS26" s="686"/>
      <c r="CT26" s="686"/>
      <c r="CU26" s="686"/>
      <c r="CV26" s="686"/>
      <c r="CW26" s="686"/>
      <c r="CX26" s="686"/>
      <c r="CY26" s="687"/>
      <c r="CZ26" s="690">
        <v>8.6999999999999993</v>
      </c>
      <c r="DA26" s="719"/>
      <c r="DB26" s="719"/>
      <c r="DC26" s="723"/>
      <c r="DD26" s="694">
        <v>2425833</v>
      </c>
      <c r="DE26" s="686"/>
      <c r="DF26" s="686"/>
      <c r="DG26" s="686"/>
      <c r="DH26" s="686"/>
      <c r="DI26" s="686"/>
      <c r="DJ26" s="686"/>
      <c r="DK26" s="687"/>
      <c r="DL26" s="694" t="s">
        <v>232</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9308</v>
      </c>
      <c r="S27" s="686"/>
      <c r="T27" s="686"/>
      <c r="U27" s="686"/>
      <c r="V27" s="686"/>
      <c r="W27" s="686"/>
      <c r="X27" s="686"/>
      <c r="Y27" s="687"/>
      <c r="Z27" s="688">
        <v>0</v>
      </c>
      <c r="AA27" s="688"/>
      <c r="AB27" s="688"/>
      <c r="AC27" s="688"/>
      <c r="AD27" s="689">
        <v>9308</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8581704</v>
      </c>
      <c r="BH27" s="686"/>
      <c r="BI27" s="686"/>
      <c r="BJ27" s="686"/>
      <c r="BK27" s="686"/>
      <c r="BL27" s="686"/>
      <c r="BM27" s="686"/>
      <c r="BN27" s="687"/>
      <c r="BO27" s="688">
        <v>100</v>
      </c>
      <c r="BP27" s="688"/>
      <c r="BQ27" s="688"/>
      <c r="BR27" s="688"/>
      <c r="BS27" s="694">
        <v>68217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7246908</v>
      </c>
      <c r="CS27" s="721"/>
      <c r="CT27" s="721"/>
      <c r="CU27" s="721"/>
      <c r="CV27" s="721"/>
      <c r="CW27" s="721"/>
      <c r="CX27" s="721"/>
      <c r="CY27" s="722"/>
      <c r="CZ27" s="690">
        <v>23.8</v>
      </c>
      <c r="DA27" s="719"/>
      <c r="DB27" s="719"/>
      <c r="DC27" s="723"/>
      <c r="DD27" s="694">
        <v>2273301</v>
      </c>
      <c r="DE27" s="721"/>
      <c r="DF27" s="721"/>
      <c r="DG27" s="721"/>
      <c r="DH27" s="721"/>
      <c r="DI27" s="721"/>
      <c r="DJ27" s="721"/>
      <c r="DK27" s="722"/>
      <c r="DL27" s="694">
        <v>2051604</v>
      </c>
      <c r="DM27" s="721"/>
      <c r="DN27" s="721"/>
      <c r="DO27" s="721"/>
      <c r="DP27" s="721"/>
      <c r="DQ27" s="721"/>
      <c r="DR27" s="721"/>
      <c r="DS27" s="721"/>
      <c r="DT27" s="721"/>
      <c r="DU27" s="721"/>
      <c r="DV27" s="722"/>
      <c r="DW27" s="690">
        <v>14.1</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97787</v>
      </c>
      <c r="S28" s="686"/>
      <c r="T28" s="686"/>
      <c r="U28" s="686"/>
      <c r="V28" s="686"/>
      <c r="W28" s="686"/>
      <c r="X28" s="686"/>
      <c r="Y28" s="687"/>
      <c r="Z28" s="688">
        <v>0.3</v>
      </c>
      <c r="AA28" s="688"/>
      <c r="AB28" s="688"/>
      <c r="AC28" s="688"/>
      <c r="AD28" s="689" t="s">
        <v>139</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1466923</v>
      </c>
      <c r="CS28" s="686"/>
      <c r="CT28" s="686"/>
      <c r="CU28" s="686"/>
      <c r="CV28" s="686"/>
      <c r="CW28" s="686"/>
      <c r="CX28" s="686"/>
      <c r="CY28" s="687"/>
      <c r="CZ28" s="690">
        <v>4.8</v>
      </c>
      <c r="DA28" s="719"/>
      <c r="DB28" s="719"/>
      <c r="DC28" s="723"/>
      <c r="DD28" s="694">
        <v>1407876</v>
      </c>
      <c r="DE28" s="686"/>
      <c r="DF28" s="686"/>
      <c r="DG28" s="686"/>
      <c r="DH28" s="686"/>
      <c r="DI28" s="686"/>
      <c r="DJ28" s="686"/>
      <c r="DK28" s="687"/>
      <c r="DL28" s="694">
        <v>1407876</v>
      </c>
      <c r="DM28" s="686"/>
      <c r="DN28" s="686"/>
      <c r="DO28" s="686"/>
      <c r="DP28" s="686"/>
      <c r="DQ28" s="686"/>
      <c r="DR28" s="686"/>
      <c r="DS28" s="686"/>
      <c r="DT28" s="686"/>
      <c r="DU28" s="686"/>
      <c r="DV28" s="687"/>
      <c r="DW28" s="690">
        <v>9.6999999999999993</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258641</v>
      </c>
      <c r="S29" s="686"/>
      <c r="T29" s="686"/>
      <c r="U29" s="686"/>
      <c r="V29" s="686"/>
      <c r="W29" s="686"/>
      <c r="X29" s="686"/>
      <c r="Y29" s="687"/>
      <c r="Z29" s="688">
        <v>0.8</v>
      </c>
      <c r="AA29" s="688"/>
      <c r="AB29" s="688"/>
      <c r="AC29" s="688"/>
      <c r="AD29" s="689">
        <v>77397</v>
      </c>
      <c r="AE29" s="689"/>
      <c r="AF29" s="689"/>
      <c r="AG29" s="689"/>
      <c r="AH29" s="689"/>
      <c r="AI29" s="689"/>
      <c r="AJ29" s="689"/>
      <c r="AK29" s="689"/>
      <c r="AL29" s="690">
        <v>0.6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70</v>
      </c>
      <c r="CG29" s="701"/>
      <c r="CH29" s="701"/>
      <c r="CI29" s="701"/>
      <c r="CJ29" s="701"/>
      <c r="CK29" s="701"/>
      <c r="CL29" s="701"/>
      <c r="CM29" s="701"/>
      <c r="CN29" s="701"/>
      <c r="CO29" s="701"/>
      <c r="CP29" s="701"/>
      <c r="CQ29" s="702"/>
      <c r="CR29" s="685">
        <v>1465684</v>
      </c>
      <c r="CS29" s="721"/>
      <c r="CT29" s="721"/>
      <c r="CU29" s="721"/>
      <c r="CV29" s="721"/>
      <c r="CW29" s="721"/>
      <c r="CX29" s="721"/>
      <c r="CY29" s="722"/>
      <c r="CZ29" s="690">
        <v>4.8</v>
      </c>
      <c r="DA29" s="719"/>
      <c r="DB29" s="719"/>
      <c r="DC29" s="723"/>
      <c r="DD29" s="694">
        <v>1406637</v>
      </c>
      <c r="DE29" s="721"/>
      <c r="DF29" s="721"/>
      <c r="DG29" s="721"/>
      <c r="DH29" s="721"/>
      <c r="DI29" s="721"/>
      <c r="DJ29" s="721"/>
      <c r="DK29" s="722"/>
      <c r="DL29" s="694">
        <v>1406637</v>
      </c>
      <c r="DM29" s="721"/>
      <c r="DN29" s="721"/>
      <c r="DO29" s="721"/>
      <c r="DP29" s="721"/>
      <c r="DQ29" s="721"/>
      <c r="DR29" s="721"/>
      <c r="DS29" s="721"/>
      <c r="DT29" s="721"/>
      <c r="DU29" s="721"/>
      <c r="DV29" s="722"/>
      <c r="DW29" s="690">
        <v>9.6999999999999993</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41592</v>
      </c>
      <c r="S30" s="686"/>
      <c r="T30" s="686"/>
      <c r="U30" s="686"/>
      <c r="V30" s="686"/>
      <c r="W30" s="686"/>
      <c r="X30" s="686"/>
      <c r="Y30" s="687"/>
      <c r="Z30" s="688">
        <v>0.1</v>
      </c>
      <c r="AA30" s="688"/>
      <c r="AB30" s="688"/>
      <c r="AC30" s="688"/>
      <c r="AD30" s="689" t="s">
        <v>232</v>
      </c>
      <c r="AE30" s="689"/>
      <c r="AF30" s="689"/>
      <c r="AG30" s="689"/>
      <c r="AH30" s="689"/>
      <c r="AI30" s="689"/>
      <c r="AJ30" s="689"/>
      <c r="AK30" s="689"/>
      <c r="AL30" s="690" t="s">
        <v>232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1361093</v>
      </c>
      <c r="CS30" s="686"/>
      <c r="CT30" s="686"/>
      <c r="CU30" s="686"/>
      <c r="CV30" s="686"/>
      <c r="CW30" s="686"/>
      <c r="CX30" s="686"/>
      <c r="CY30" s="687"/>
      <c r="CZ30" s="690">
        <v>4.5</v>
      </c>
      <c r="DA30" s="719"/>
      <c r="DB30" s="719"/>
      <c r="DC30" s="723"/>
      <c r="DD30" s="694">
        <v>1302046</v>
      </c>
      <c r="DE30" s="686"/>
      <c r="DF30" s="686"/>
      <c r="DG30" s="686"/>
      <c r="DH30" s="686"/>
      <c r="DI30" s="686"/>
      <c r="DJ30" s="686"/>
      <c r="DK30" s="687"/>
      <c r="DL30" s="694">
        <v>1302046</v>
      </c>
      <c r="DM30" s="686"/>
      <c r="DN30" s="686"/>
      <c r="DO30" s="686"/>
      <c r="DP30" s="686"/>
      <c r="DQ30" s="686"/>
      <c r="DR30" s="686"/>
      <c r="DS30" s="686"/>
      <c r="DT30" s="686"/>
      <c r="DU30" s="686"/>
      <c r="DV30" s="687"/>
      <c r="DW30" s="690">
        <v>8.9</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12222327</v>
      </c>
      <c r="S31" s="686"/>
      <c r="T31" s="686"/>
      <c r="U31" s="686"/>
      <c r="V31" s="686"/>
      <c r="W31" s="686"/>
      <c r="X31" s="686"/>
      <c r="Y31" s="687"/>
      <c r="Z31" s="688">
        <v>40</v>
      </c>
      <c r="AA31" s="688"/>
      <c r="AB31" s="688"/>
      <c r="AC31" s="688"/>
      <c r="AD31" s="689" t="s">
        <v>232</v>
      </c>
      <c r="AE31" s="689"/>
      <c r="AF31" s="689"/>
      <c r="AG31" s="689"/>
      <c r="AH31" s="689"/>
      <c r="AI31" s="689"/>
      <c r="AJ31" s="689"/>
      <c r="AK31" s="689"/>
      <c r="AL31" s="690" t="s">
        <v>232</v>
      </c>
      <c r="AM31" s="691"/>
      <c r="AN31" s="691"/>
      <c r="AO31" s="692"/>
      <c r="AP31" s="742" t="s">
        <v>309</v>
      </c>
      <c r="AQ31" s="743"/>
      <c r="AR31" s="743"/>
      <c r="AS31" s="743"/>
      <c r="AT31" s="748" t="s">
        <v>310</v>
      </c>
      <c r="AU31" s="231"/>
      <c r="AV31" s="231"/>
      <c r="AW31" s="231"/>
      <c r="AX31" s="671" t="s">
        <v>187</v>
      </c>
      <c r="AY31" s="672"/>
      <c r="AZ31" s="672"/>
      <c r="BA31" s="672"/>
      <c r="BB31" s="672"/>
      <c r="BC31" s="672"/>
      <c r="BD31" s="672"/>
      <c r="BE31" s="672"/>
      <c r="BF31" s="673"/>
      <c r="BG31" s="753">
        <v>99.1</v>
      </c>
      <c r="BH31" s="740"/>
      <c r="BI31" s="740"/>
      <c r="BJ31" s="740"/>
      <c r="BK31" s="740"/>
      <c r="BL31" s="740"/>
      <c r="BM31" s="680">
        <v>98.4</v>
      </c>
      <c r="BN31" s="740"/>
      <c r="BO31" s="740"/>
      <c r="BP31" s="740"/>
      <c r="BQ31" s="741"/>
      <c r="BR31" s="753">
        <v>99.2</v>
      </c>
      <c r="BS31" s="740"/>
      <c r="BT31" s="740"/>
      <c r="BU31" s="740"/>
      <c r="BV31" s="740"/>
      <c r="BW31" s="740"/>
      <c r="BX31" s="680">
        <v>98</v>
      </c>
      <c r="BY31" s="740"/>
      <c r="BZ31" s="740"/>
      <c r="CA31" s="740"/>
      <c r="CB31" s="741"/>
      <c r="CD31" s="727"/>
      <c r="CE31" s="728"/>
      <c r="CF31" s="700" t="s">
        <v>311</v>
      </c>
      <c r="CG31" s="701"/>
      <c r="CH31" s="701"/>
      <c r="CI31" s="701"/>
      <c r="CJ31" s="701"/>
      <c r="CK31" s="701"/>
      <c r="CL31" s="701"/>
      <c r="CM31" s="701"/>
      <c r="CN31" s="701"/>
      <c r="CO31" s="701"/>
      <c r="CP31" s="701"/>
      <c r="CQ31" s="702"/>
      <c r="CR31" s="685">
        <v>104591</v>
      </c>
      <c r="CS31" s="721"/>
      <c r="CT31" s="721"/>
      <c r="CU31" s="721"/>
      <c r="CV31" s="721"/>
      <c r="CW31" s="721"/>
      <c r="CX31" s="721"/>
      <c r="CY31" s="722"/>
      <c r="CZ31" s="690">
        <v>0.3</v>
      </c>
      <c r="DA31" s="719"/>
      <c r="DB31" s="719"/>
      <c r="DC31" s="723"/>
      <c r="DD31" s="694">
        <v>104591</v>
      </c>
      <c r="DE31" s="721"/>
      <c r="DF31" s="721"/>
      <c r="DG31" s="721"/>
      <c r="DH31" s="721"/>
      <c r="DI31" s="721"/>
      <c r="DJ31" s="721"/>
      <c r="DK31" s="722"/>
      <c r="DL31" s="694">
        <v>104591</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139</v>
      </c>
      <c r="AA32" s="688"/>
      <c r="AB32" s="688"/>
      <c r="AC32" s="688"/>
      <c r="AD32" s="689" t="s">
        <v>263</v>
      </c>
      <c r="AE32" s="689"/>
      <c r="AF32" s="689"/>
      <c r="AG32" s="689"/>
      <c r="AH32" s="689"/>
      <c r="AI32" s="689"/>
      <c r="AJ32" s="689"/>
      <c r="AK32" s="689"/>
      <c r="AL32" s="690" t="s">
        <v>232</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99.1</v>
      </c>
      <c r="BH32" s="721"/>
      <c r="BI32" s="721"/>
      <c r="BJ32" s="721"/>
      <c r="BK32" s="721"/>
      <c r="BL32" s="721"/>
      <c r="BM32" s="691">
        <v>98.6</v>
      </c>
      <c r="BN32" s="751"/>
      <c r="BO32" s="751"/>
      <c r="BP32" s="751"/>
      <c r="BQ32" s="752"/>
      <c r="BR32" s="754">
        <v>99.1</v>
      </c>
      <c r="BS32" s="721"/>
      <c r="BT32" s="721"/>
      <c r="BU32" s="721"/>
      <c r="BV32" s="721"/>
      <c r="BW32" s="721"/>
      <c r="BX32" s="691">
        <v>97.8</v>
      </c>
      <c r="BY32" s="751"/>
      <c r="BZ32" s="751"/>
      <c r="CA32" s="751"/>
      <c r="CB32" s="752"/>
      <c r="CD32" s="729"/>
      <c r="CE32" s="730"/>
      <c r="CF32" s="700" t="s">
        <v>315</v>
      </c>
      <c r="CG32" s="701"/>
      <c r="CH32" s="701"/>
      <c r="CI32" s="701"/>
      <c r="CJ32" s="701"/>
      <c r="CK32" s="701"/>
      <c r="CL32" s="701"/>
      <c r="CM32" s="701"/>
      <c r="CN32" s="701"/>
      <c r="CO32" s="701"/>
      <c r="CP32" s="701"/>
      <c r="CQ32" s="702"/>
      <c r="CR32" s="685">
        <v>1239</v>
      </c>
      <c r="CS32" s="686"/>
      <c r="CT32" s="686"/>
      <c r="CU32" s="686"/>
      <c r="CV32" s="686"/>
      <c r="CW32" s="686"/>
      <c r="CX32" s="686"/>
      <c r="CY32" s="687"/>
      <c r="CZ32" s="690">
        <v>0</v>
      </c>
      <c r="DA32" s="719"/>
      <c r="DB32" s="719"/>
      <c r="DC32" s="723"/>
      <c r="DD32" s="694">
        <v>1239</v>
      </c>
      <c r="DE32" s="686"/>
      <c r="DF32" s="686"/>
      <c r="DG32" s="686"/>
      <c r="DH32" s="686"/>
      <c r="DI32" s="686"/>
      <c r="DJ32" s="686"/>
      <c r="DK32" s="687"/>
      <c r="DL32" s="694">
        <v>1239</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1782452</v>
      </c>
      <c r="S33" s="686"/>
      <c r="T33" s="686"/>
      <c r="U33" s="686"/>
      <c r="V33" s="686"/>
      <c r="W33" s="686"/>
      <c r="X33" s="686"/>
      <c r="Y33" s="687"/>
      <c r="Z33" s="688">
        <v>5.8</v>
      </c>
      <c r="AA33" s="688"/>
      <c r="AB33" s="688"/>
      <c r="AC33" s="688"/>
      <c r="AD33" s="689" t="s">
        <v>232</v>
      </c>
      <c r="AE33" s="689"/>
      <c r="AF33" s="689"/>
      <c r="AG33" s="689"/>
      <c r="AH33" s="689"/>
      <c r="AI33" s="689"/>
      <c r="AJ33" s="689"/>
      <c r="AK33" s="689"/>
      <c r="AL33" s="690" t="s">
        <v>263</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v>
      </c>
      <c r="BH33" s="756"/>
      <c r="BI33" s="756"/>
      <c r="BJ33" s="756"/>
      <c r="BK33" s="756"/>
      <c r="BL33" s="756"/>
      <c r="BM33" s="757">
        <v>98.1</v>
      </c>
      <c r="BN33" s="756"/>
      <c r="BO33" s="756"/>
      <c r="BP33" s="756"/>
      <c r="BQ33" s="758"/>
      <c r="BR33" s="755">
        <v>99.4</v>
      </c>
      <c r="BS33" s="756"/>
      <c r="BT33" s="756"/>
      <c r="BU33" s="756"/>
      <c r="BV33" s="756"/>
      <c r="BW33" s="756"/>
      <c r="BX33" s="757">
        <v>98.1</v>
      </c>
      <c r="BY33" s="756"/>
      <c r="BZ33" s="756"/>
      <c r="CA33" s="756"/>
      <c r="CB33" s="758"/>
      <c r="CD33" s="700" t="s">
        <v>318</v>
      </c>
      <c r="CE33" s="701"/>
      <c r="CF33" s="701"/>
      <c r="CG33" s="701"/>
      <c r="CH33" s="701"/>
      <c r="CI33" s="701"/>
      <c r="CJ33" s="701"/>
      <c r="CK33" s="701"/>
      <c r="CL33" s="701"/>
      <c r="CM33" s="701"/>
      <c r="CN33" s="701"/>
      <c r="CO33" s="701"/>
      <c r="CP33" s="701"/>
      <c r="CQ33" s="702"/>
      <c r="CR33" s="685">
        <v>16426303</v>
      </c>
      <c r="CS33" s="721"/>
      <c r="CT33" s="721"/>
      <c r="CU33" s="721"/>
      <c r="CV33" s="721"/>
      <c r="CW33" s="721"/>
      <c r="CX33" s="721"/>
      <c r="CY33" s="722"/>
      <c r="CZ33" s="690">
        <v>54</v>
      </c>
      <c r="DA33" s="719"/>
      <c r="DB33" s="719"/>
      <c r="DC33" s="723"/>
      <c r="DD33" s="694">
        <v>8651245</v>
      </c>
      <c r="DE33" s="721"/>
      <c r="DF33" s="721"/>
      <c r="DG33" s="721"/>
      <c r="DH33" s="721"/>
      <c r="DI33" s="721"/>
      <c r="DJ33" s="721"/>
      <c r="DK33" s="722"/>
      <c r="DL33" s="694">
        <v>6856881</v>
      </c>
      <c r="DM33" s="721"/>
      <c r="DN33" s="721"/>
      <c r="DO33" s="721"/>
      <c r="DP33" s="721"/>
      <c r="DQ33" s="721"/>
      <c r="DR33" s="721"/>
      <c r="DS33" s="721"/>
      <c r="DT33" s="721"/>
      <c r="DU33" s="721"/>
      <c r="DV33" s="722"/>
      <c r="DW33" s="690">
        <v>47.1</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27772</v>
      </c>
      <c r="S34" s="686"/>
      <c r="T34" s="686"/>
      <c r="U34" s="686"/>
      <c r="V34" s="686"/>
      <c r="W34" s="686"/>
      <c r="X34" s="686"/>
      <c r="Y34" s="687"/>
      <c r="Z34" s="688">
        <v>0.1</v>
      </c>
      <c r="AA34" s="688"/>
      <c r="AB34" s="688"/>
      <c r="AC34" s="688"/>
      <c r="AD34" s="689">
        <v>16910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2914712</v>
      </c>
      <c r="CS34" s="686"/>
      <c r="CT34" s="686"/>
      <c r="CU34" s="686"/>
      <c r="CV34" s="686"/>
      <c r="CW34" s="686"/>
      <c r="CX34" s="686"/>
      <c r="CY34" s="687"/>
      <c r="CZ34" s="690">
        <v>9.6</v>
      </c>
      <c r="DA34" s="719"/>
      <c r="DB34" s="719"/>
      <c r="DC34" s="723"/>
      <c r="DD34" s="694">
        <v>2411836</v>
      </c>
      <c r="DE34" s="686"/>
      <c r="DF34" s="686"/>
      <c r="DG34" s="686"/>
      <c r="DH34" s="686"/>
      <c r="DI34" s="686"/>
      <c r="DJ34" s="686"/>
      <c r="DK34" s="687"/>
      <c r="DL34" s="694">
        <v>1839272</v>
      </c>
      <c r="DM34" s="686"/>
      <c r="DN34" s="686"/>
      <c r="DO34" s="686"/>
      <c r="DP34" s="686"/>
      <c r="DQ34" s="686"/>
      <c r="DR34" s="686"/>
      <c r="DS34" s="686"/>
      <c r="DT34" s="686"/>
      <c r="DU34" s="686"/>
      <c r="DV34" s="687"/>
      <c r="DW34" s="690">
        <v>12.6</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51208</v>
      </c>
      <c r="S35" s="686"/>
      <c r="T35" s="686"/>
      <c r="U35" s="686"/>
      <c r="V35" s="686"/>
      <c r="W35" s="686"/>
      <c r="X35" s="686"/>
      <c r="Y35" s="687"/>
      <c r="Z35" s="688">
        <v>0.2</v>
      </c>
      <c r="AA35" s="688"/>
      <c r="AB35" s="688"/>
      <c r="AC35" s="688"/>
      <c r="AD35" s="689" t="s">
        <v>263</v>
      </c>
      <c r="AE35" s="689"/>
      <c r="AF35" s="689"/>
      <c r="AG35" s="689"/>
      <c r="AH35" s="689"/>
      <c r="AI35" s="689"/>
      <c r="AJ35" s="689"/>
      <c r="AK35" s="689"/>
      <c r="AL35" s="690" t="s">
        <v>232</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106012</v>
      </c>
      <c r="CS35" s="721"/>
      <c r="CT35" s="721"/>
      <c r="CU35" s="721"/>
      <c r="CV35" s="721"/>
      <c r="CW35" s="721"/>
      <c r="CX35" s="721"/>
      <c r="CY35" s="722"/>
      <c r="CZ35" s="690">
        <v>0.3</v>
      </c>
      <c r="DA35" s="719"/>
      <c r="DB35" s="719"/>
      <c r="DC35" s="723"/>
      <c r="DD35" s="694">
        <v>106012</v>
      </c>
      <c r="DE35" s="721"/>
      <c r="DF35" s="721"/>
      <c r="DG35" s="721"/>
      <c r="DH35" s="721"/>
      <c r="DI35" s="721"/>
      <c r="DJ35" s="721"/>
      <c r="DK35" s="722"/>
      <c r="DL35" s="694">
        <v>100488</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44169</v>
      </c>
      <c r="S36" s="686"/>
      <c r="T36" s="686"/>
      <c r="U36" s="686"/>
      <c r="V36" s="686"/>
      <c r="W36" s="686"/>
      <c r="X36" s="686"/>
      <c r="Y36" s="687"/>
      <c r="Z36" s="688">
        <v>0.1</v>
      </c>
      <c r="AA36" s="688"/>
      <c r="AB36" s="688"/>
      <c r="AC36" s="688"/>
      <c r="AD36" s="689" t="s">
        <v>232</v>
      </c>
      <c r="AE36" s="689"/>
      <c r="AF36" s="689"/>
      <c r="AG36" s="689"/>
      <c r="AH36" s="689"/>
      <c r="AI36" s="689"/>
      <c r="AJ36" s="689"/>
      <c r="AK36" s="689"/>
      <c r="AL36" s="690" t="s">
        <v>263</v>
      </c>
      <c r="AM36" s="691"/>
      <c r="AN36" s="691"/>
      <c r="AO36" s="692"/>
      <c r="AP36" s="235"/>
      <c r="AQ36" s="759" t="s">
        <v>326</v>
      </c>
      <c r="AR36" s="760"/>
      <c r="AS36" s="760"/>
      <c r="AT36" s="760"/>
      <c r="AU36" s="760"/>
      <c r="AV36" s="760"/>
      <c r="AW36" s="760"/>
      <c r="AX36" s="760"/>
      <c r="AY36" s="761"/>
      <c r="AZ36" s="674">
        <v>4141025</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595631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10660172</v>
      </c>
      <c r="CS36" s="686"/>
      <c r="CT36" s="686"/>
      <c r="CU36" s="686"/>
      <c r="CV36" s="686"/>
      <c r="CW36" s="686"/>
      <c r="CX36" s="686"/>
      <c r="CY36" s="687"/>
      <c r="CZ36" s="690">
        <v>35</v>
      </c>
      <c r="DA36" s="719"/>
      <c r="DB36" s="719"/>
      <c r="DC36" s="723"/>
      <c r="DD36" s="694">
        <v>4024383</v>
      </c>
      <c r="DE36" s="686"/>
      <c r="DF36" s="686"/>
      <c r="DG36" s="686"/>
      <c r="DH36" s="686"/>
      <c r="DI36" s="686"/>
      <c r="DJ36" s="686"/>
      <c r="DK36" s="687"/>
      <c r="DL36" s="694">
        <v>2978066</v>
      </c>
      <c r="DM36" s="686"/>
      <c r="DN36" s="686"/>
      <c r="DO36" s="686"/>
      <c r="DP36" s="686"/>
      <c r="DQ36" s="686"/>
      <c r="DR36" s="686"/>
      <c r="DS36" s="686"/>
      <c r="DT36" s="686"/>
      <c r="DU36" s="686"/>
      <c r="DV36" s="687"/>
      <c r="DW36" s="690">
        <v>20.399999999999999</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44466</v>
      </c>
      <c r="S37" s="686"/>
      <c r="T37" s="686"/>
      <c r="U37" s="686"/>
      <c r="V37" s="686"/>
      <c r="W37" s="686"/>
      <c r="X37" s="686"/>
      <c r="Y37" s="687"/>
      <c r="Z37" s="688">
        <v>0.1</v>
      </c>
      <c r="AA37" s="688"/>
      <c r="AB37" s="688"/>
      <c r="AC37" s="688"/>
      <c r="AD37" s="689" t="s">
        <v>232</v>
      </c>
      <c r="AE37" s="689"/>
      <c r="AF37" s="689"/>
      <c r="AG37" s="689"/>
      <c r="AH37" s="689"/>
      <c r="AI37" s="689"/>
      <c r="AJ37" s="689"/>
      <c r="AK37" s="689"/>
      <c r="AL37" s="690" t="s">
        <v>232</v>
      </c>
      <c r="AM37" s="691"/>
      <c r="AN37" s="691"/>
      <c r="AO37" s="692"/>
      <c r="AQ37" s="763" t="s">
        <v>330</v>
      </c>
      <c r="AR37" s="764"/>
      <c r="AS37" s="764"/>
      <c r="AT37" s="764"/>
      <c r="AU37" s="764"/>
      <c r="AV37" s="764"/>
      <c r="AW37" s="764"/>
      <c r="AX37" s="764"/>
      <c r="AY37" s="765"/>
      <c r="AZ37" s="685">
        <v>1210864</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456343</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1691213</v>
      </c>
      <c r="CS37" s="721"/>
      <c r="CT37" s="721"/>
      <c r="CU37" s="721"/>
      <c r="CV37" s="721"/>
      <c r="CW37" s="721"/>
      <c r="CX37" s="721"/>
      <c r="CY37" s="722"/>
      <c r="CZ37" s="690">
        <v>5.6</v>
      </c>
      <c r="DA37" s="719"/>
      <c r="DB37" s="719"/>
      <c r="DC37" s="723"/>
      <c r="DD37" s="694">
        <v>1688050</v>
      </c>
      <c r="DE37" s="721"/>
      <c r="DF37" s="721"/>
      <c r="DG37" s="721"/>
      <c r="DH37" s="721"/>
      <c r="DI37" s="721"/>
      <c r="DJ37" s="721"/>
      <c r="DK37" s="722"/>
      <c r="DL37" s="694">
        <v>1655554</v>
      </c>
      <c r="DM37" s="721"/>
      <c r="DN37" s="721"/>
      <c r="DO37" s="721"/>
      <c r="DP37" s="721"/>
      <c r="DQ37" s="721"/>
      <c r="DR37" s="721"/>
      <c r="DS37" s="721"/>
      <c r="DT37" s="721"/>
      <c r="DU37" s="721"/>
      <c r="DV37" s="722"/>
      <c r="DW37" s="690">
        <v>11.4</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183163</v>
      </c>
      <c r="S38" s="686"/>
      <c r="T38" s="686"/>
      <c r="U38" s="686"/>
      <c r="V38" s="686"/>
      <c r="W38" s="686"/>
      <c r="X38" s="686"/>
      <c r="Y38" s="687"/>
      <c r="Z38" s="688">
        <v>0.6</v>
      </c>
      <c r="AA38" s="688"/>
      <c r="AB38" s="688"/>
      <c r="AC38" s="688"/>
      <c r="AD38" s="689">
        <v>24</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207762</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8946</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2674899</v>
      </c>
      <c r="CS38" s="686"/>
      <c r="CT38" s="686"/>
      <c r="CU38" s="686"/>
      <c r="CV38" s="686"/>
      <c r="CW38" s="686"/>
      <c r="CX38" s="686"/>
      <c r="CY38" s="687"/>
      <c r="CZ38" s="690">
        <v>8.8000000000000007</v>
      </c>
      <c r="DA38" s="719"/>
      <c r="DB38" s="719"/>
      <c r="DC38" s="723"/>
      <c r="DD38" s="694">
        <v>2085880</v>
      </c>
      <c r="DE38" s="686"/>
      <c r="DF38" s="686"/>
      <c r="DG38" s="686"/>
      <c r="DH38" s="686"/>
      <c r="DI38" s="686"/>
      <c r="DJ38" s="686"/>
      <c r="DK38" s="687"/>
      <c r="DL38" s="694">
        <v>1939055</v>
      </c>
      <c r="DM38" s="686"/>
      <c r="DN38" s="686"/>
      <c r="DO38" s="686"/>
      <c r="DP38" s="686"/>
      <c r="DQ38" s="686"/>
      <c r="DR38" s="686"/>
      <c r="DS38" s="686"/>
      <c r="DT38" s="686"/>
      <c r="DU38" s="686"/>
      <c r="DV38" s="687"/>
      <c r="DW38" s="690">
        <v>13.3</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1204900</v>
      </c>
      <c r="S39" s="686"/>
      <c r="T39" s="686"/>
      <c r="U39" s="686"/>
      <c r="V39" s="686"/>
      <c r="W39" s="686"/>
      <c r="X39" s="686"/>
      <c r="Y39" s="687"/>
      <c r="Z39" s="688">
        <v>3.9</v>
      </c>
      <c r="AA39" s="688"/>
      <c r="AB39" s="688"/>
      <c r="AC39" s="688"/>
      <c r="AD39" s="689" t="s">
        <v>232</v>
      </c>
      <c r="AE39" s="689"/>
      <c r="AF39" s="689"/>
      <c r="AG39" s="689"/>
      <c r="AH39" s="689"/>
      <c r="AI39" s="689"/>
      <c r="AJ39" s="689"/>
      <c r="AK39" s="689"/>
      <c r="AL39" s="690" t="s">
        <v>232</v>
      </c>
      <c r="AM39" s="691"/>
      <c r="AN39" s="691"/>
      <c r="AO39" s="692"/>
      <c r="AQ39" s="763" t="s">
        <v>338</v>
      </c>
      <c r="AR39" s="764"/>
      <c r="AS39" s="764"/>
      <c r="AT39" s="764"/>
      <c r="AU39" s="764"/>
      <c r="AV39" s="764"/>
      <c r="AW39" s="764"/>
      <c r="AX39" s="764"/>
      <c r="AY39" s="765"/>
      <c r="AZ39" s="685">
        <v>47500</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14150</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70508</v>
      </c>
      <c r="CS39" s="721"/>
      <c r="CT39" s="721"/>
      <c r="CU39" s="721"/>
      <c r="CV39" s="721"/>
      <c r="CW39" s="721"/>
      <c r="CX39" s="721"/>
      <c r="CY39" s="722"/>
      <c r="CZ39" s="690">
        <v>0.2</v>
      </c>
      <c r="DA39" s="719"/>
      <c r="DB39" s="719"/>
      <c r="DC39" s="723"/>
      <c r="DD39" s="694">
        <v>23134</v>
      </c>
      <c r="DE39" s="721"/>
      <c r="DF39" s="721"/>
      <c r="DG39" s="721"/>
      <c r="DH39" s="721"/>
      <c r="DI39" s="721"/>
      <c r="DJ39" s="721"/>
      <c r="DK39" s="722"/>
      <c r="DL39" s="694" t="s">
        <v>232</v>
      </c>
      <c r="DM39" s="721"/>
      <c r="DN39" s="721"/>
      <c r="DO39" s="721"/>
      <c r="DP39" s="721"/>
      <c r="DQ39" s="721"/>
      <c r="DR39" s="721"/>
      <c r="DS39" s="721"/>
      <c r="DT39" s="721"/>
      <c r="DU39" s="721"/>
      <c r="DV39" s="722"/>
      <c r="DW39" s="690" t="s">
        <v>232</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55100</v>
      </c>
      <c r="S40" s="686"/>
      <c r="T40" s="686"/>
      <c r="U40" s="686"/>
      <c r="V40" s="686"/>
      <c r="W40" s="686"/>
      <c r="X40" s="686"/>
      <c r="Y40" s="687"/>
      <c r="Z40" s="688">
        <v>0.2</v>
      </c>
      <c r="AA40" s="688"/>
      <c r="AB40" s="688"/>
      <c r="AC40" s="688"/>
      <c r="AD40" s="689" t="s">
        <v>232</v>
      </c>
      <c r="AE40" s="689"/>
      <c r="AF40" s="689"/>
      <c r="AG40" s="689"/>
      <c r="AH40" s="689"/>
      <c r="AI40" s="689"/>
      <c r="AJ40" s="689"/>
      <c r="AK40" s="689"/>
      <c r="AL40" s="690" t="s">
        <v>232</v>
      </c>
      <c r="AM40" s="691"/>
      <c r="AN40" s="691"/>
      <c r="AO40" s="692"/>
      <c r="AQ40" s="763" t="s">
        <v>342</v>
      </c>
      <c r="AR40" s="764"/>
      <c r="AS40" s="764"/>
      <c r="AT40" s="764"/>
      <c r="AU40" s="764"/>
      <c r="AV40" s="764"/>
      <c r="AW40" s="764"/>
      <c r="AX40" s="764"/>
      <c r="AY40" s="765"/>
      <c r="AZ40" s="685" t="s">
        <v>139</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100</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t="s">
        <v>232</v>
      </c>
      <c r="CS40" s="686"/>
      <c r="CT40" s="686"/>
      <c r="CU40" s="686"/>
      <c r="CV40" s="686"/>
      <c r="CW40" s="686"/>
      <c r="CX40" s="686"/>
      <c r="CY40" s="687"/>
      <c r="CZ40" s="690" t="s">
        <v>232</v>
      </c>
      <c r="DA40" s="719"/>
      <c r="DB40" s="719"/>
      <c r="DC40" s="723"/>
      <c r="DD40" s="694" t="s">
        <v>232</v>
      </c>
      <c r="DE40" s="686"/>
      <c r="DF40" s="686"/>
      <c r="DG40" s="686"/>
      <c r="DH40" s="686"/>
      <c r="DI40" s="686"/>
      <c r="DJ40" s="686"/>
      <c r="DK40" s="687"/>
      <c r="DL40" s="694" t="s">
        <v>232</v>
      </c>
      <c r="DM40" s="686"/>
      <c r="DN40" s="686"/>
      <c r="DO40" s="686"/>
      <c r="DP40" s="686"/>
      <c r="DQ40" s="686"/>
      <c r="DR40" s="686"/>
      <c r="DS40" s="686"/>
      <c r="DT40" s="686"/>
      <c r="DU40" s="686"/>
      <c r="DV40" s="687"/>
      <c r="DW40" s="690" t="s">
        <v>232</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232</v>
      </c>
      <c r="AA41" s="688"/>
      <c r="AB41" s="688"/>
      <c r="AC41" s="688"/>
      <c r="AD41" s="689" t="s">
        <v>232</v>
      </c>
      <c r="AE41" s="689"/>
      <c r="AF41" s="689"/>
      <c r="AG41" s="689"/>
      <c r="AH41" s="689"/>
      <c r="AI41" s="689"/>
      <c r="AJ41" s="689"/>
      <c r="AK41" s="689"/>
      <c r="AL41" s="690" t="s">
        <v>232</v>
      </c>
      <c r="AM41" s="691"/>
      <c r="AN41" s="691"/>
      <c r="AO41" s="692"/>
      <c r="AQ41" s="763" t="s">
        <v>347</v>
      </c>
      <c r="AR41" s="764"/>
      <c r="AS41" s="764"/>
      <c r="AT41" s="764"/>
      <c r="AU41" s="764"/>
      <c r="AV41" s="764"/>
      <c r="AW41" s="764"/>
      <c r="AX41" s="764"/>
      <c r="AY41" s="765"/>
      <c r="AZ41" s="685">
        <v>795369</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3</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263</v>
      </c>
      <c r="CS41" s="721"/>
      <c r="CT41" s="721"/>
      <c r="CU41" s="721"/>
      <c r="CV41" s="721"/>
      <c r="CW41" s="721"/>
      <c r="CX41" s="721"/>
      <c r="CY41" s="722"/>
      <c r="CZ41" s="690" t="s">
        <v>232</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700000</v>
      </c>
      <c r="S42" s="686"/>
      <c r="T42" s="686"/>
      <c r="U42" s="686"/>
      <c r="V42" s="686"/>
      <c r="W42" s="686"/>
      <c r="X42" s="686"/>
      <c r="Y42" s="687"/>
      <c r="Z42" s="688">
        <v>2.2999999999999998</v>
      </c>
      <c r="AA42" s="688"/>
      <c r="AB42" s="688"/>
      <c r="AC42" s="688"/>
      <c r="AD42" s="689" t="s">
        <v>232</v>
      </c>
      <c r="AE42" s="689"/>
      <c r="AF42" s="689"/>
      <c r="AG42" s="689"/>
      <c r="AH42" s="689"/>
      <c r="AI42" s="689"/>
      <c r="AJ42" s="689"/>
      <c r="AK42" s="689"/>
      <c r="AL42" s="690" t="s">
        <v>232</v>
      </c>
      <c r="AM42" s="691"/>
      <c r="AN42" s="691"/>
      <c r="AO42" s="692"/>
      <c r="AQ42" s="784" t="s">
        <v>351</v>
      </c>
      <c r="AR42" s="785"/>
      <c r="AS42" s="785"/>
      <c r="AT42" s="785"/>
      <c r="AU42" s="785"/>
      <c r="AV42" s="785"/>
      <c r="AW42" s="785"/>
      <c r="AX42" s="785"/>
      <c r="AY42" s="786"/>
      <c r="AZ42" s="776">
        <v>1879530</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319</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743989</v>
      </c>
      <c r="CS42" s="686"/>
      <c r="CT42" s="686"/>
      <c r="CU42" s="686"/>
      <c r="CV42" s="686"/>
      <c r="CW42" s="686"/>
      <c r="CX42" s="686"/>
      <c r="CY42" s="687"/>
      <c r="CZ42" s="690">
        <v>2.4</v>
      </c>
      <c r="DA42" s="691"/>
      <c r="DB42" s="691"/>
      <c r="DC42" s="703"/>
      <c r="DD42" s="694">
        <v>80129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30563099</v>
      </c>
      <c r="S43" s="777"/>
      <c r="T43" s="777"/>
      <c r="U43" s="777"/>
      <c r="V43" s="777"/>
      <c r="W43" s="777"/>
      <c r="X43" s="777"/>
      <c r="Y43" s="778"/>
      <c r="Z43" s="779">
        <v>100</v>
      </c>
      <c r="AA43" s="779"/>
      <c r="AB43" s="779"/>
      <c r="AC43" s="779"/>
      <c r="AD43" s="780">
        <v>13817170</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26592</v>
      </c>
      <c r="CS43" s="721"/>
      <c r="CT43" s="721"/>
      <c r="CU43" s="721"/>
      <c r="CV43" s="721"/>
      <c r="CW43" s="721"/>
      <c r="CX43" s="721"/>
      <c r="CY43" s="722"/>
      <c r="CZ43" s="690">
        <v>0.1</v>
      </c>
      <c r="DA43" s="719"/>
      <c r="DB43" s="719"/>
      <c r="DC43" s="723"/>
      <c r="DD43" s="694">
        <v>26592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743989</v>
      </c>
      <c r="CS44" s="686"/>
      <c r="CT44" s="686"/>
      <c r="CU44" s="686"/>
      <c r="CV44" s="686"/>
      <c r="CW44" s="686"/>
      <c r="CX44" s="686"/>
      <c r="CY44" s="687"/>
      <c r="CZ44" s="690">
        <v>2.4</v>
      </c>
      <c r="DA44" s="691"/>
      <c r="DB44" s="691"/>
      <c r="DC44" s="703"/>
      <c r="DD44" s="694">
        <v>80129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384708</v>
      </c>
      <c r="CS45" s="721"/>
      <c r="CT45" s="721"/>
      <c r="CU45" s="721"/>
      <c r="CV45" s="721"/>
      <c r="CW45" s="721"/>
      <c r="CX45" s="721"/>
      <c r="CY45" s="722"/>
      <c r="CZ45" s="690">
        <v>1.3</v>
      </c>
      <c r="DA45" s="719"/>
      <c r="DB45" s="719"/>
      <c r="DC45" s="723"/>
      <c r="DD45" s="694">
        <v>2079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359281</v>
      </c>
      <c r="CS46" s="686"/>
      <c r="CT46" s="686"/>
      <c r="CU46" s="686"/>
      <c r="CV46" s="686"/>
      <c r="CW46" s="686"/>
      <c r="CX46" s="686"/>
      <c r="CY46" s="687"/>
      <c r="CZ46" s="690">
        <v>1.2</v>
      </c>
      <c r="DA46" s="691"/>
      <c r="DB46" s="691"/>
      <c r="DC46" s="703"/>
      <c r="DD46" s="694">
        <v>78050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139</v>
      </c>
      <c r="CS47" s="721"/>
      <c r="CT47" s="721"/>
      <c r="CU47" s="721"/>
      <c r="CV47" s="721"/>
      <c r="CW47" s="721"/>
      <c r="CX47" s="721"/>
      <c r="CY47" s="722"/>
      <c r="CZ47" s="690" t="s">
        <v>139</v>
      </c>
      <c r="DA47" s="719"/>
      <c r="DB47" s="719"/>
      <c r="DC47" s="723"/>
      <c r="DD47" s="694" t="s">
        <v>232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139</v>
      </c>
      <c r="CS48" s="686"/>
      <c r="CT48" s="686"/>
      <c r="CU48" s="686"/>
      <c r="CV48" s="686"/>
      <c r="CW48" s="686"/>
      <c r="CX48" s="686"/>
      <c r="CY48" s="687"/>
      <c r="CZ48" s="690" t="s">
        <v>232</v>
      </c>
      <c r="DA48" s="691"/>
      <c r="DB48" s="691"/>
      <c r="DC48" s="703"/>
      <c r="DD48" s="694" t="s">
        <v>263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30443611</v>
      </c>
      <c r="CS49" s="756"/>
      <c r="CT49" s="756"/>
      <c r="CU49" s="756"/>
      <c r="CV49" s="756"/>
      <c r="CW49" s="756"/>
      <c r="CX49" s="756"/>
      <c r="CY49" s="787"/>
      <c r="CZ49" s="781">
        <v>100</v>
      </c>
      <c r="DA49" s="788"/>
      <c r="DB49" s="788"/>
      <c r="DC49" s="789"/>
      <c r="DD49" s="790">
        <v>16586784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5E2nEgHXaW5ywAKFwlEgHD5T9/iJC7pQNVO1llP37YP/9+UYH33b9bUKtg02XIpH5561oTBXizMBcI8fqqvP9A==" saltValue="H6qiUjG1jf9lKnSjmEBeu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30566</v>
      </c>
      <c r="R7" s="821"/>
      <c r="S7" s="821"/>
      <c r="T7" s="821"/>
      <c r="U7" s="821"/>
      <c r="V7" s="821">
        <v>30447</v>
      </c>
      <c r="W7" s="821"/>
      <c r="X7" s="821"/>
      <c r="Y7" s="821"/>
      <c r="Z7" s="821"/>
      <c r="AA7" s="821">
        <v>119</v>
      </c>
      <c r="AB7" s="821"/>
      <c r="AC7" s="821"/>
      <c r="AD7" s="821"/>
      <c r="AE7" s="822"/>
      <c r="AF7" s="823">
        <v>62</v>
      </c>
      <c r="AG7" s="824"/>
      <c r="AH7" s="824"/>
      <c r="AI7" s="824"/>
      <c r="AJ7" s="825"/>
      <c r="AK7" s="860">
        <v>44</v>
      </c>
      <c r="AL7" s="861"/>
      <c r="AM7" s="861"/>
      <c r="AN7" s="861"/>
      <c r="AO7" s="861"/>
      <c r="AP7" s="861">
        <v>19237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598</v>
      </c>
      <c r="BT7" s="865"/>
      <c r="BU7" s="865"/>
      <c r="BV7" s="865"/>
      <c r="BW7" s="865"/>
      <c r="BX7" s="865"/>
      <c r="BY7" s="865"/>
      <c r="BZ7" s="865"/>
      <c r="CA7" s="865"/>
      <c r="CB7" s="865"/>
      <c r="CC7" s="865"/>
      <c r="CD7" s="865"/>
      <c r="CE7" s="865"/>
      <c r="CF7" s="865"/>
      <c r="CG7" s="866"/>
      <c r="CH7" s="857">
        <v>0</v>
      </c>
      <c r="CI7" s="858"/>
      <c r="CJ7" s="858"/>
      <c r="CK7" s="858"/>
      <c r="CL7" s="859"/>
      <c r="CM7" s="857">
        <v>111</v>
      </c>
      <c r="CN7" s="858"/>
      <c r="CO7" s="858"/>
      <c r="CP7" s="858"/>
      <c r="CQ7" s="859"/>
      <c r="CR7" s="857">
        <v>100</v>
      </c>
      <c r="CS7" s="858"/>
      <c r="CT7" s="858"/>
      <c r="CU7" s="858"/>
      <c r="CV7" s="859"/>
      <c r="CW7" s="857" t="s">
        <v>592</v>
      </c>
      <c r="CX7" s="858"/>
      <c r="CY7" s="858"/>
      <c r="CZ7" s="858"/>
      <c r="DA7" s="859"/>
      <c r="DB7" s="857" t="s">
        <v>592</v>
      </c>
      <c r="DC7" s="858"/>
      <c r="DD7" s="858"/>
      <c r="DE7" s="858"/>
      <c r="DF7" s="859"/>
      <c r="DG7" s="857" t="s">
        <v>592</v>
      </c>
      <c r="DH7" s="858"/>
      <c r="DI7" s="858"/>
      <c r="DJ7" s="858"/>
      <c r="DK7" s="859"/>
      <c r="DL7" s="857" t="s">
        <v>592</v>
      </c>
      <c r="DM7" s="858"/>
      <c r="DN7" s="858"/>
      <c r="DO7" s="858"/>
      <c r="DP7" s="859"/>
      <c r="DQ7" s="857" t="s">
        <v>592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599</v>
      </c>
      <c r="BT8" s="855"/>
      <c r="BU8" s="855"/>
      <c r="BV8" s="855"/>
      <c r="BW8" s="855"/>
      <c r="BX8" s="855"/>
      <c r="BY8" s="855"/>
      <c r="BZ8" s="855"/>
      <c r="CA8" s="855"/>
      <c r="CB8" s="855"/>
      <c r="CC8" s="855"/>
      <c r="CD8" s="855"/>
      <c r="CE8" s="855"/>
      <c r="CF8" s="855"/>
      <c r="CG8" s="856"/>
      <c r="CH8" s="867">
        <v>0</v>
      </c>
      <c r="CI8" s="868"/>
      <c r="CJ8" s="868"/>
      <c r="CK8" s="868"/>
      <c r="CL8" s="869"/>
      <c r="CM8" s="867">
        <v>32</v>
      </c>
      <c r="CN8" s="868"/>
      <c r="CO8" s="868"/>
      <c r="CP8" s="868"/>
      <c r="CQ8" s="869"/>
      <c r="CR8" s="867">
        <v>5</v>
      </c>
      <c r="CS8" s="868"/>
      <c r="CT8" s="868"/>
      <c r="CU8" s="868"/>
      <c r="CV8" s="869"/>
      <c r="CW8" s="867">
        <v>6</v>
      </c>
      <c r="CX8" s="868"/>
      <c r="CY8" s="868"/>
      <c r="CZ8" s="868"/>
      <c r="DA8" s="869"/>
      <c r="DB8" s="867" t="s">
        <v>592</v>
      </c>
      <c r="DC8" s="868"/>
      <c r="DD8" s="868"/>
      <c r="DE8" s="868"/>
      <c r="DF8" s="869"/>
      <c r="DG8" s="867" t="s">
        <v>592</v>
      </c>
      <c r="DH8" s="868"/>
      <c r="DI8" s="868"/>
      <c r="DJ8" s="868"/>
      <c r="DK8" s="869"/>
      <c r="DL8" s="867" t="s">
        <v>592</v>
      </c>
      <c r="DM8" s="868"/>
      <c r="DN8" s="868"/>
      <c r="DO8" s="868"/>
      <c r="DP8" s="869"/>
      <c r="DQ8" s="867" t="s">
        <v>592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30563</v>
      </c>
      <c r="R23" s="880"/>
      <c r="S23" s="880"/>
      <c r="T23" s="880"/>
      <c r="U23" s="880"/>
      <c r="V23" s="880">
        <v>30444</v>
      </c>
      <c r="W23" s="880"/>
      <c r="X23" s="880"/>
      <c r="Y23" s="880"/>
      <c r="Z23" s="880"/>
      <c r="AA23" s="880">
        <v>119</v>
      </c>
      <c r="AB23" s="880"/>
      <c r="AC23" s="880"/>
      <c r="AD23" s="880"/>
      <c r="AE23" s="881"/>
      <c r="AF23" s="882">
        <v>62</v>
      </c>
      <c r="AG23" s="880"/>
      <c r="AH23" s="880"/>
      <c r="AI23" s="880"/>
      <c r="AJ23" s="883"/>
      <c r="AK23" s="884"/>
      <c r="AL23" s="885"/>
      <c r="AM23" s="885"/>
      <c r="AN23" s="885"/>
      <c r="AO23" s="885"/>
      <c r="AP23" s="880">
        <v>19237</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7422</v>
      </c>
      <c r="R28" s="909"/>
      <c r="S28" s="909"/>
      <c r="T28" s="909"/>
      <c r="U28" s="909"/>
      <c r="V28" s="909">
        <v>6826</v>
      </c>
      <c r="W28" s="909"/>
      <c r="X28" s="909"/>
      <c r="Y28" s="909"/>
      <c r="Z28" s="909"/>
      <c r="AA28" s="909">
        <v>596</v>
      </c>
      <c r="AB28" s="909"/>
      <c r="AC28" s="909"/>
      <c r="AD28" s="909"/>
      <c r="AE28" s="910"/>
      <c r="AF28" s="911">
        <v>596</v>
      </c>
      <c r="AG28" s="909"/>
      <c r="AH28" s="909"/>
      <c r="AI28" s="909"/>
      <c r="AJ28" s="912"/>
      <c r="AK28" s="913">
        <v>795</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6136</v>
      </c>
      <c r="R29" s="845"/>
      <c r="S29" s="845"/>
      <c r="T29" s="845"/>
      <c r="U29" s="845"/>
      <c r="V29" s="845">
        <v>6019</v>
      </c>
      <c r="W29" s="845"/>
      <c r="X29" s="845"/>
      <c r="Y29" s="845"/>
      <c r="Z29" s="845"/>
      <c r="AA29" s="845">
        <v>117</v>
      </c>
      <c r="AB29" s="845"/>
      <c r="AC29" s="845"/>
      <c r="AD29" s="845"/>
      <c r="AE29" s="846"/>
      <c r="AF29" s="847">
        <v>117</v>
      </c>
      <c r="AG29" s="848"/>
      <c r="AH29" s="848"/>
      <c r="AI29" s="848"/>
      <c r="AJ29" s="849"/>
      <c r="AK29" s="916">
        <v>981</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1058</v>
      </c>
      <c r="R30" s="845"/>
      <c r="S30" s="845"/>
      <c r="T30" s="845"/>
      <c r="U30" s="845"/>
      <c r="V30" s="845">
        <v>1021</v>
      </c>
      <c r="W30" s="845"/>
      <c r="X30" s="845"/>
      <c r="Y30" s="845"/>
      <c r="Z30" s="845"/>
      <c r="AA30" s="845">
        <v>36</v>
      </c>
      <c r="AB30" s="845"/>
      <c r="AC30" s="845"/>
      <c r="AD30" s="845"/>
      <c r="AE30" s="846"/>
      <c r="AF30" s="847">
        <v>36</v>
      </c>
      <c r="AG30" s="848"/>
      <c r="AH30" s="848"/>
      <c r="AI30" s="848"/>
      <c r="AJ30" s="849"/>
      <c r="AK30" s="916">
        <v>193</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43</v>
      </c>
      <c r="R31" s="845"/>
      <c r="S31" s="845"/>
      <c r="T31" s="845"/>
      <c r="U31" s="845"/>
      <c r="V31" s="845">
        <v>32</v>
      </c>
      <c r="W31" s="845"/>
      <c r="X31" s="845"/>
      <c r="Y31" s="845"/>
      <c r="Z31" s="845"/>
      <c r="AA31" s="845">
        <v>11</v>
      </c>
      <c r="AB31" s="845"/>
      <c r="AC31" s="845"/>
      <c r="AD31" s="845"/>
      <c r="AE31" s="846"/>
      <c r="AF31" s="847">
        <v>11</v>
      </c>
      <c r="AG31" s="848"/>
      <c r="AH31" s="848"/>
      <c r="AI31" s="848"/>
      <c r="AJ31" s="849"/>
      <c r="AK31" s="916" t="s">
        <v>583</v>
      </c>
      <c r="AL31" s="917"/>
      <c r="AM31" s="917"/>
      <c r="AN31" s="917"/>
      <c r="AO31" s="917"/>
      <c r="AP31" s="917" t="s">
        <v>583</v>
      </c>
      <c r="AQ31" s="917"/>
      <c r="AR31" s="917"/>
      <c r="AS31" s="917"/>
      <c r="AT31" s="917"/>
      <c r="AU31" s="917" t="s">
        <v>583</v>
      </c>
      <c r="AV31" s="917"/>
      <c r="AW31" s="917"/>
      <c r="AX31" s="917"/>
      <c r="AY31" s="917"/>
      <c r="AZ31" s="918" t="s">
        <v>583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1304</v>
      </c>
      <c r="R32" s="845"/>
      <c r="S32" s="845"/>
      <c r="T32" s="845"/>
      <c r="U32" s="845"/>
      <c r="V32" s="845">
        <v>1160</v>
      </c>
      <c r="W32" s="845"/>
      <c r="X32" s="845"/>
      <c r="Y32" s="845"/>
      <c r="Z32" s="845"/>
      <c r="AA32" s="845">
        <v>144</v>
      </c>
      <c r="AB32" s="845"/>
      <c r="AC32" s="845"/>
      <c r="AD32" s="845"/>
      <c r="AE32" s="846"/>
      <c r="AF32" s="847">
        <v>1311</v>
      </c>
      <c r="AG32" s="848"/>
      <c r="AH32" s="848"/>
      <c r="AI32" s="848"/>
      <c r="AJ32" s="849"/>
      <c r="AK32" s="916">
        <v>6</v>
      </c>
      <c r="AL32" s="917"/>
      <c r="AM32" s="917"/>
      <c r="AN32" s="917"/>
      <c r="AO32" s="917"/>
      <c r="AP32" s="917">
        <v>2999</v>
      </c>
      <c r="AQ32" s="917"/>
      <c r="AR32" s="917"/>
      <c r="AS32" s="917"/>
      <c r="AT32" s="917"/>
      <c r="AU32" s="917">
        <v>15</v>
      </c>
      <c r="AV32" s="917"/>
      <c r="AW32" s="917"/>
      <c r="AX32" s="917"/>
      <c r="AY32" s="917"/>
      <c r="AZ32" s="918" t="s">
        <v>583</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2352</v>
      </c>
      <c r="R33" s="845"/>
      <c r="S33" s="845"/>
      <c r="T33" s="845"/>
      <c r="U33" s="845"/>
      <c r="V33" s="845">
        <v>2329</v>
      </c>
      <c r="W33" s="845"/>
      <c r="X33" s="845"/>
      <c r="Y33" s="845"/>
      <c r="Z33" s="845"/>
      <c r="AA33" s="845">
        <v>23</v>
      </c>
      <c r="AB33" s="845"/>
      <c r="AC33" s="845"/>
      <c r="AD33" s="845"/>
      <c r="AE33" s="846"/>
      <c r="AF33" s="847">
        <v>706</v>
      </c>
      <c r="AG33" s="848"/>
      <c r="AH33" s="848"/>
      <c r="AI33" s="848"/>
      <c r="AJ33" s="849"/>
      <c r="AK33" s="916">
        <v>208</v>
      </c>
      <c r="AL33" s="917"/>
      <c r="AM33" s="917"/>
      <c r="AN33" s="917"/>
      <c r="AO33" s="917"/>
      <c r="AP33" s="917">
        <v>1046</v>
      </c>
      <c r="AQ33" s="917"/>
      <c r="AR33" s="917"/>
      <c r="AS33" s="917"/>
      <c r="AT33" s="917"/>
      <c r="AU33" s="917">
        <v>527</v>
      </c>
      <c r="AV33" s="917"/>
      <c r="AW33" s="917"/>
      <c r="AX33" s="917"/>
      <c r="AY33" s="917"/>
      <c r="AZ33" s="918" t="s">
        <v>583</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2034</v>
      </c>
      <c r="R34" s="845"/>
      <c r="S34" s="845"/>
      <c r="T34" s="845"/>
      <c r="U34" s="845"/>
      <c r="V34" s="845">
        <v>2002</v>
      </c>
      <c r="W34" s="845"/>
      <c r="X34" s="845"/>
      <c r="Y34" s="845"/>
      <c r="Z34" s="845"/>
      <c r="AA34" s="845">
        <v>32</v>
      </c>
      <c r="AB34" s="845"/>
      <c r="AC34" s="845"/>
      <c r="AD34" s="845"/>
      <c r="AE34" s="846"/>
      <c r="AF34" s="847">
        <v>77</v>
      </c>
      <c r="AG34" s="848"/>
      <c r="AH34" s="848"/>
      <c r="AI34" s="848"/>
      <c r="AJ34" s="849"/>
      <c r="AK34" s="916">
        <v>1211</v>
      </c>
      <c r="AL34" s="917"/>
      <c r="AM34" s="917"/>
      <c r="AN34" s="917"/>
      <c r="AO34" s="917"/>
      <c r="AP34" s="917">
        <v>17627</v>
      </c>
      <c r="AQ34" s="917"/>
      <c r="AR34" s="917"/>
      <c r="AS34" s="917"/>
      <c r="AT34" s="917"/>
      <c r="AU34" s="917">
        <v>14753</v>
      </c>
      <c r="AV34" s="917"/>
      <c r="AW34" s="917"/>
      <c r="AX34" s="917"/>
      <c r="AY34" s="917"/>
      <c r="AZ34" s="918" t="s">
        <v>583</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2854</v>
      </c>
      <c r="AG63" s="928"/>
      <c r="AH63" s="928"/>
      <c r="AI63" s="928"/>
      <c r="AJ63" s="929"/>
      <c r="AK63" s="930"/>
      <c r="AL63" s="925"/>
      <c r="AM63" s="925"/>
      <c r="AN63" s="925"/>
      <c r="AO63" s="925"/>
      <c r="AP63" s="928">
        <v>21672</v>
      </c>
      <c r="AQ63" s="928"/>
      <c r="AR63" s="928"/>
      <c r="AS63" s="928"/>
      <c r="AT63" s="928"/>
      <c r="AU63" s="928">
        <v>15295</v>
      </c>
      <c r="AV63" s="928"/>
      <c r="AW63" s="928"/>
      <c r="AX63" s="928"/>
      <c r="AY63" s="928"/>
      <c r="AZ63" s="932"/>
      <c r="BA63" s="932"/>
      <c r="BB63" s="932"/>
      <c r="BC63" s="932"/>
      <c r="BD63" s="932"/>
      <c r="BE63" s="933"/>
      <c r="BF63" s="933"/>
      <c r="BG63" s="933"/>
      <c r="BH63" s="933"/>
      <c r="BI63" s="934"/>
      <c r="BJ63" s="935" t="s">
        <v>232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394</v>
      </c>
      <c r="R66" s="804"/>
      <c r="S66" s="804"/>
      <c r="T66" s="804"/>
      <c r="U66" s="805"/>
      <c r="V66" s="803" t="s">
        <v>415</v>
      </c>
      <c r="W66" s="804"/>
      <c r="X66" s="804"/>
      <c r="Y66" s="804"/>
      <c r="Z66" s="805"/>
      <c r="AA66" s="803" t="s">
        <v>396</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621</v>
      </c>
      <c r="R68" s="952"/>
      <c r="S68" s="952"/>
      <c r="T68" s="952"/>
      <c r="U68" s="952"/>
      <c r="V68" s="952">
        <v>615</v>
      </c>
      <c r="W68" s="952"/>
      <c r="X68" s="952"/>
      <c r="Y68" s="952"/>
      <c r="Z68" s="952"/>
      <c r="AA68" s="952">
        <v>6</v>
      </c>
      <c r="AB68" s="952"/>
      <c r="AC68" s="952"/>
      <c r="AD68" s="952"/>
      <c r="AE68" s="952"/>
      <c r="AF68" s="952">
        <v>6</v>
      </c>
      <c r="AG68" s="952"/>
      <c r="AH68" s="952"/>
      <c r="AI68" s="952"/>
      <c r="AJ68" s="952"/>
      <c r="AK68" s="952" t="s">
        <v>592</v>
      </c>
      <c r="AL68" s="952"/>
      <c r="AM68" s="952"/>
      <c r="AN68" s="952"/>
      <c r="AO68" s="952"/>
      <c r="AP68" s="952">
        <v>65</v>
      </c>
      <c r="AQ68" s="952"/>
      <c r="AR68" s="952"/>
      <c r="AS68" s="952"/>
      <c r="AT68" s="952"/>
      <c r="AU68" s="952">
        <v>32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3147</v>
      </c>
      <c r="R69" s="917"/>
      <c r="S69" s="917"/>
      <c r="T69" s="917"/>
      <c r="U69" s="917"/>
      <c r="V69" s="917">
        <v>3127</v>
      </c>
      <c r="W69" s="917"/>
      <c r="X69" s="917"/>
      <c r="Y69" s="917"/>
      <c r="Z69" s="917"/>
      <c r="AA69" s="917">
        <v>19</v>
      </c>
      <c r="AB69" s="917"/>
      <c r="AC69" s="917"/>
      <c r="AD69" s="917"/>
      <c r="AE69" s="917"/>
      <c r="AF69" s="917">
        <v>19</v>
      </c>
      <c r="AG69" s="917"/>
      <c r="AH69" s="917"/>
      <c r="AI69" s="917"/>
      <c r="AJ69" s="917"/>
      <c r="AK69" s="917" t="s">
        <v>592</v>
      </c>
      <c r="AL69" s="917"/>
      <c r="AM69" s="917"/>
      <c r="AN69" s="917"/>
      <c r="AO69" s="917"/>
      <c r="AP69" s="917">
        <v>1050</v>
      </c>
      <c r="AQ69" s="917"/>
      <c r="AR69" s="917"/>
      <c r="AS69" s="917"/>
      <c r="AT69" s="917"/>
      <c r="AU69" s="917">
        <v>291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2610</v>
      </c>
      <c r="R70" s="917"/>
      <c r="S70" s="917"/>
      <c r="T70" s="917"/>
      <c r="U70" s="917"/>
      <c r="V70" s="917">
        <v>2547</v>
      </c>
      <c r="W70" s="917"/>
      <c r="X70" s="917"/>
      <c r="Y70" s="917"/>
      <c r="Z70" s="917"/>
      <c r="AA70" s="917">
        <v>62</v>
      </c>
      <c r="AB70" s="917"/>
      <c r="AC70" s="917"/>
      <c r="AD70" s="917"/>
      <c r="AE70" s="917"/>
      <c r="AF70" s="917">
        <v>62</v>
      </c>
      <c r="AG70" s="917"/>
      <c r="AH70" s="917"/>
      <c r="AI70" s="917"/>
      <c r="AJ70" s="917"/>
      <c r="AK70" s="917">
        <v>2</v>
      </c>
      <c r="AL70" s="917"/>
      <c r="AM70" s="917"/>
      <c r="AN70" s="917"/>
      <c r="AO70" s="917"/>
      <c r="AP70" s="917">
        <v>1554</v>
      </c>
      <c r="AQ70" s="917"/>
      <c r="AR70" s="917"/>
      <c r="AS70" s="917"/>
      <c r="AT70" s="917"/>
      <c r="AU70" s="917">
        <v>458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98</v>
      </c>
      <c r="R71" s="917"/>
      <c r="S71" s="917"/>
      <c r="T71" s="917"/>
      <c r="U71" s="917"/>
      <c r="V71" s="917">
        <v>94</v>
      </c>
      <c r="W71" s="917"/>
      <c r="X71" s="917"/>
      <c r="Y71" s="917"/>
      <c r="Z71" s="917"/>
      <c r="AA71" s="917">
        <v>4</v>
      </c>
      <c r="AB71" s="917"/>
      <c r="AC71" s="917"/>
      <c r="AD71" s="917"/>
      <c r="AE71" s="917"/>
      <c r="AF71" s="917">
        <v>4</v>
      </c>
      <c r="AG71" s="917"/>
      <c r="AH71" s="917"/>
      <c r="AI71" s="917"/>
      <c r="AJ71" s="917"/>
      <c r="AK71" s="917" t="s">
        <v>600</v>
      </c>
      <c r="AL71" s="917"/>
      <c r="AM71" s="917"/>
      <c r="AN71" s="917"/>
      <c r="AO71" s="917"/>
      <c r="AP71" s="917" t="s">
        <v>600</v>
      </c>
      <c r="AQ71" s="917"/>
      <c r="AR71" s="917"/>
      <c r="AS71" s="917"/>
      <c r="AT71" s="917"/>
      <c r="AU71" s="917" t="s">
        <v>600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198</v>
      </c>
      <c r="R72" s="917"/>
      <c r="S72" s="917"/>
      <c r="T72" s="917"/>
      <c r="U72" s="917"/>
      <c r="V72" s="917">
        <v>183</v>
      </c>
      <c r="W72" s="917"/>
      <c r="X72" s="917"/>
      <c r="Y72" s="917"/>
      <c r="Z72" s="917"/>
      <c r="AA72" s="917">
        <v>15</v>
      </c>
      <c r="AB72" s="917"/>
      <c r="AC72" s="917"/>
      <c r="AD72" s="917"/>
      <c r="AE72" s="917"/>
      <c r="AF72" s="917">
        <v>15</v>
      </c>
      <c r="AG72" s="917"/>
      <c r="AH72" s="917"/>
      <c r="AI72" s="917"/>
      <c r="AJ72" s="917"/>
      <c r="AK72" s="917" t="s">
        <v>592</v>
      </c>
      <c r="AL72" s="917"/>
      <c r="AM72" s="917"/>
      <c r="AN72" s="917"/>
      <c r="AO72" s="917"/>
      <c r="AP72" s="917" t="s">
        <v>592</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1227276</v>
      </c>
      <c r="R73" s="917"/>
      <c r="S73" s="917"/>
      <c r="T73" s="917"/>
      <c r="U73" s="917"/>
      <c r="V73" s="917">
        <v>1165356</v>
      </c>
      <c r="W73" s="917"/>
      <c r="X73" s="917"/>
      <c r="Y73" s="917"/>
      <c r="Z73" s="917"/>
      <c r="AA73" s="917">
        <v>61920</v>
      </c>
      <c r="AB73" s="917"/>
      <c r="AC73" s="917"/>
      <c r="AD73" s="917"/>
      <c r="AE73" s="917"/>
      <c r="AF73" s="917">
        <v>61920</v>
      </c>
      <c r="AG73" s="917"/>
      <c r="AH73" s="917"/>
      <c r="AI73" s="917"/>
      <c r="AJ73" s="917"/>
      <c r="AK73" s="917">
        <v>8500</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39537</v>
      </c>
      <c r="R74" s="917"/>
      <c r="S74" s="917"/>
      <c r="T74" s="917"/>
      <c r="U74" s="917"/>
      <c r="V74" s="917">
        <v>35602</v>
      </c>
      <c r="W74" s="917"/>
      <c r="X74" s="917"/>
      <c r="Y74" s="917"/>
      <c r="Z74" s="917"/>
      <c r="AA74" s="917">
        <v>3935</v>
      </c>
      <c r="AB74" s="917"/>
      <c r="AC74" s="917"/>
      <c r="AD74" s="917"/>
      <c r="AE74" s="917"/>
      <c r="AF74" s="917">
        <v>20048</v>
      </c>
      <c r="AG74" s="917"/>
      <c r="AH74" s="917"/>
      <c r="AI74" s="917"/>
      <c r="AJ74" s="917"/>
      <c r="AK74" s="917" t="s">
        <v>592</v>
      </c>
      <c r="AL74" s="917"/>
      <c r="AM74" s="917"/>
      <c r="AN74" s="917"/>
      <c r="AO74" s="917"/>
      <c r="AP74" s="917">
        <v>111649</v>
      </c>
      <c r="AQ74" s="917"/>
      <c r="AR74" s="917"/>
      <c r="AS74" s="917"/>
      <c r="AT74" s="917"/>
      <c r="AU74" s="917" t="s">
        <v>592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7557</v>
      </c>
      <c r="R75" s="966"/>
      <c r="S75" s="966"/>
      <c r="T75" s="966"/>
      <c r="U75" s="916"/>
      <c r="V75" s="967">
        <v>5709</v>
      </c>
      <c r="W75" s="966"/>
      <c r="X75" s="966"/>
      <c r="Y75" s="966"/>
      <c r="Z75" s="916"/>
      <c r="AA75" s="967">
        <v>1849</v>
      </c>
      <c r="AB75" s="966"/>
      <c r="AC75" s="966"/>
      <c r="AD75" s="966"/>
      <c r="AE75" s="916"/>
      <c r="AF75" s="967">
        <v>17220</v>
      </c>
      <c r="AG75" s="966"/>
      <c r="AH75" s="966"/>
      <c r="AI75" s="966"/>
      <c r="AJ75" s="916"/>
      <c r="AK75" s="967" t="s">
        <v>592</v>
      </c>
      <c r="AL75" s="966"/>
      <c r="AM75" s="966"/>
      <c r="AN75" s="966"/>
      <c r="AO75" s="916"/>
      <c r="AP75" s="967">
        <v>16930</v>
      </c>
      <c r="AQ75" s="966"/>
      <c r="AR75" s="966"/>
      <c r="AS75" s="966"/>
      <c r="AT75" s="916"/>
      <c r="AU75" s="967" t="s">
        <v>592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99294</v>
      </c>
      <c r="AG88" s="928"/>
      <c r="AH88" s="928"/>
      <c r="AI88" s="928"/>
      <c r="AJ88" s="928"/>
      <c r="AK88" s="925"/>
      <c r="AL88" s="925"/>
      <c r="AM88" s="925"/>
      <c r="AN88" s="925"/>
      <c r="AO88" s="925"/>
      <c r="AP88" s="928">
        <v>131248</v>
      </c>
      <c r="AQ88" s="928"/>
      <c r="AR88" s="928"/>
      <c r="AS88" s="928"/>
      <c r="AT88" s="928"/>
      <c r="AU88" s="928">
        <v>781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105</v>
      </c>
      <c r="CS102" s="936"/>
      <c r="CT102" s="936"/>
      <c r="CU102" s="936"/>
      <c r="CV102" s="979"/>
      <c r="CW102" s="978">
        <v>6</v>
      </c>
      <c r="CX102" s="936"/>
      <c r="CY102" s="936"/>
      <c r="CZ102" s="936"/>
      <c r="DA102" s="979"/>
      <c r="DB102" s="978" t="s">
        <v>600</v>
      </c>
      <c r="DC102" s="936"/>
      <c r="DD102" s="936"/>
      <c r="DE102" s="936"/>
      <c r="DF102" s="979"/>
      <c r="DG102" s="978" t="s">
        <v>600</v>
      </c>
      <c r="DH102" s="936"/>
      <c r="DI102" s="936"/>
      <c r="DJ102" s="936"/>
      <c r="DK102" s="979"/>
      <c r="DL102" s="978" t="s">
        <v>600</v>
      </c>
      <c r="DM102" s="936"/>
      <c r="DN102" s="936"/>
      <c r="DO102" s="936"/>
      <c r="DP102" s="979"/>
      <c r="DQ102" s="978" t="s">
        <v>600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305</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305</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305</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1327416</v>
      </c>
      <c r="AB110" s="988"/>
      <c r="AC110" s="988"/>
      <c r="AD110" s="988"/>
      <c r="AE110" s="989"/>
      <c r="AF110" s="990">
        <v>1354880</v>
      </c>
      <c r="AG110" s="988"/>
      <c r="AH110" s="988"/>
      <c r="AI110" s="988"/>
      <c r="AJ110" s="989"/>
      <c r="AK110" s="990">
        <v>1465684</v>
      </c>
      <c r="AL110" s="988"/>
      <c r="AM110" s="988"/>
      <c r="AN110" s="988"/>
      <c r="AO110" s="989"/>
      <c r="AP110" s="991">
        <v>11.8</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18686412</v>
      </c>
      <c r="BR110" s="1023"/>
      <c r="BS110" s="1023"/>
      <c r="BT110" s="1023"/>
      <c r="BU110" s="1023"/>
      <c r="BV110" s="1023">
        <v>19392709</v>
      </c>
      <c r="BW110" s="1023"/>
      <c r="BX110" s="1023"/>
      <c r="BY110" s="1023"/>
      <c r="BZ110" s="1023"/>
      <c r="CA110" s="1023">
        <v>19236516</v>
      </c>
      <c r="CB110" s="1023"/>
      <c r="CC110" s="1023"/>
      <c r="CD110" s="1023"/>
      <c r="CE110" s="1023"/>
      <c r="CF110" s="1037">
        <v>154.69999999999999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391</v>
      </c>
      <c r="DH110" s="1023"/>
      <c r="DI110" s="1023"/>
      <c r="DJ110" s="1023"/>
      <c r="DK110" s="1023"/>
      <c r="DL110" s="1023">
        <v>85978</v>
      </c>
      <c r="DM110" s="1023"/>
      <c r="DN110" s="1023"/>
      <c r="DO110" s="1023"/>
      <c r="DP110" s="1023"/>
      <c r="DQ110" s="1023">
        <v>4416</v>
      </c>
      <c r="DR110" s="1023"/>
      <c r="DS110" s="1023"/>
      <c r="DT110" s="1023"/>
      <c r="DU110" s="1023"/>
      <c r="DV110" s="1024">
        <v>0</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391</v>
      </c>
      <c r="AG111" s="1030"/>
      <c r="AH111" s="1030"/>
      <c r="AI111" s="1030"/>
      <c r="AJ111" s="1031"/>
      <c r="AK111" s="1032" t="s">
        <v>438</v>
      </c>
      <c r="AL111" s="1030"/>
      <c r="AM111" s="1030"/>
      <c r="AN111" s="1030"/>
      <c r="AO111" s="1031"/>
      <c r="AP111" s="1033" t="s">
        <v>391</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t="s">
        <v>438</v>
      </c>
      <c r="BR111" s="1016"/>
      <c r="BS111" s="1016"/>
      <c r="BT111" s="1016"/>
      <c r="BU111" s="1016"/>
      <c r="BV111" s="1016">
        <v>85978</v>
      </c>
      <c r="BW111" s="1016"/>
      <c r="BX111" s="1016"/>
      <c r="BY111" s="1016"/>
      <c r="BZ111" s="1016"/>
      <c r="CA111" s="1016">
        <v>4416</v>
      </c>
      <c r="CB111" s="1016"/>
      <c r="CC111" s="1016"/>
      <c r="CD111" s="1016"/>
      <c r="CE111" s="1016"/>
      <c r="CF111" s="1010">
        <v>0</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438</v>
      </c>
      <c r="DH111" s="1016"/>
      <c r="DI111" s="1016"/>
      <c r="DJ111" s="1016"/>
      <c r="DK111" s="1016"/>
      <c r="DL111" s="1016" t="s">
        <v>391</v>
      </c>
      <c r="DM111" s="1016"/>
      <c r="DN111" s="1016"/>
      <c r="DO111" s="1016"/>
      <c r="DP111" s="1016"/>
      <c r="DQ111" s="1016" t="s">
        <v>438</v>
      </c>
      <c r="DR111" s="1016"/>
      <c r="DS111" s="1016"/>
      <c r="DT111" s="1016"/>
      <c r="DU111" s="1016"/>
      <c r="DV111" s="1017" t="s">
        <v>391</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438</v>
      </c>
      <c r="AB112" s="1055"/>
      <c r="AC112" s="1055"/>
      <c r="AD112" s="1055"/>
      <c r="AE112" s="1056"/>
      <c r="AF112" s="1057" t="s">
        <v>438</v>
      </c>
      <c r="AG112" s="1055"/>
      <c r="AH112" s="1055"/>
      <c r="AI112" s="1055"/>
      <c r="AJ112" s="1056"/>
      <c r="AK112" s="1057" t="s">
        <v>438</v>
      </c>
      <c r="AL112" s="1055"/>
      <c r="AM112" s="1055"/>
      <c r="AN112" s="1055"/>
      <c r="AO112" s="1056"/>
      <c r="AP112" s="1058" t="s">
        <v>391</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16104993</v>
      </c>
      <c r="BR112" s="1016"/>
      <c r="BS112" s="1016"/>
      <c r="BT112" s="1016"/>
      <c r="BU112" s="1016"/>
      <c r="BV112" s="1016">
        <v>15785579</v>
      </c>
      <c r="BW112" s="1016"/>
      <c r="BX112" s="1016"/>
      <c r="BY112" s="1016"/>
      <c r="BZ112" s="1016"/>
      <c r="CA112" s="1016">
        <v>15295421</v>
      </c>
      <c r="CB112" s="1016"/>
      <c r="CC112" s="1016"/>
      <c r="CD112" s="1016"/>
      <c r="CE112" s="1016"/>
      <c r="CF112" s="1010">
        <v>123</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438</v>
      </c>
      <c r="DH112" s="1016"/>
      <c r="DI112" s="1016"/>
      <c r="DJ112" s="1016"/>
      <c r="DK112" s="1016"/>
      <c r="DL112" s="1016" t="s">
        <v>438</v>
      </c>
      <c r="DM112" s="1016"/>
      <c r="DN112" s="1016"/>
      <c r="DO112" s="1016"/>
      <c r="DP112" s="1016"/>
      <c r="DQ112" s="1016" t="s">
        <v>438</v>
      </c>
      <c r="DR112" s="1016"/>
      <c r="DS112" s="1016"/>
      <c r="DT112" s="1016"/>
      <c r="DU112" s="1016"/>
      <c r="DV112" s="1017" t="s">
        <v>438</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1113929</v>
      </c>
      <c r="AB113" s="1030"/>
      <c r="AC113" s="1030"/>
      <c r="AD113" s="1030"/>
      <c r="AE113" s="1031"/>
      <c r="AF113" s="1032">
        <v>1141088</v>
      </c>
      <c r="AG113" s="1030"/>
      <c r="AH113" s="1030"/>
      <c r="AI113" s="1030"/>
      <c r="AJ113" s="1031"/>
      <c r="AK113" s="1032">
        <v>1072618</v>
      </c>
      <c r="AL113" s="1030"/>
      <c r="AM113" s="1030"/>
      <c r="AN113" s="1030"/>
      <c r="AO113" s="1031"/>
      <c r="AP113" s="1033">
        <v>8.6</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680389</v>
      </c>
      <c r="BR113" s="1016"/>
      <c r="BS113" s="1016"/>
      <c r="BT113" s="1016"/>
      <c r="BU113" s="1016"/>
      <c r="BV113" s="1016">
        <v>738208</v>
      </c>
      <c r="BW113" s="1016"/>
      <c r="BX113" s="1016"/>
      <c r="BY113" s="1016"/>
      <c r="BZ113" s="1016"/>
      <c r="CA113" s="1016">
        <v>781364</v>
      </c>
      <c r="CB113" s="1016"/>
      <c r="CC113" s="1016"/>
      <c r="CD113" s="1016"/>
      <c r="CE113" s="1016"/>
      <c r="CF113" s="1010">
        <v>6.3</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391</v>
      </c>
      <c r="DH113" s="1055"/>
      <c r="DI113" s="1055"/>
      <c r="DJ113" s="1055"/>
      <c r="DK113" s="1056"/>
      <c r="DL113" s="1057" t="s">
        <v>438</v>
      </c>
      <c r="DM113" s="1055"/>
      <c r="DN113" s="1055"/>
      <c r="DO113" s="1055"/>
      <c r="DP113" s="1056"/>
      <c r="DQ113" s="1057" t="s">
        <v>438</v>
      </c>
      <c r="DR113" s="1055"/>
      <c r="DS113" s="1055"/>
      <c r="DT113" s="1055"/>
      <c r="DU113" s="1056"/>
      <c r="DV113" s="1058" t="s">
        <v>438</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170913</v>
      </c>
      <c r="AB114" s="1055"/>
      <c r="AC114" s="1055"/>
      <c r="AD114" s="1055"/>
      <c r="AE114" s="1056"/>
      <c r="AF114" s="1057">
        <v>110054</v>
      </c>
      <c r="AG114" s="1055"/>
      <c r="AH114" s="1055"/>
      <c r="AI114" s="1055"/>
      <c r="AJ114" s="1056"/>
      <c r="AK114" s="1057">
        <v>95928</v>
      </c>
      <c r="AL114" s="1055"/>
      <c r="AM114" s="1055"/>
      <c r="AN114" s="1055"/>
      <c r="AO114" s="1056"/>
      <c r="AP114" s="1058">
        <v>0.8</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3060695</v>
      </c>
      <c r="BR114" s="1016"/>
      <c r="BS114" s="1016"/>
      <c r="BT114" s="1016"/>
      <c r="BU114" s="1016"/>
      <c r="BV114" s="1016">
        <v>2942688</v>
      </c>
      <c r="BW114" s="1016"/>
      <c r="BX114" s="1016"/>
      <c r="BY114" s="1016"/>
      <c r="BZ114" s="1016"/>
      <c r="CA114" s="1016">
        <v>2931850</v>
      </c>
      <c r="CB114" s="1016"/>
      <c r="CC114" s="1016"/>
      <c r="CD114" s="1016"/>
      <c r="CE114" s="1016"/>
      <c r="CF114" s="1010">
        <v>23.6</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391</v>
      </c>
      <c r="DH114" s="1055"/>
      <c r="DI114" s="1055"/>
      <c r="DJ114" s="1055"/>
      <c r="DK114" s="1056"/>
      <c r="DL114" s="1057" t="s">
        <v>391</v>
      </c>
      <c r="DM114" s="1055"/>
      <c r="DN114" s="1055"/>
      <c r="DO114" s="1055"/>
      <c r="DP114" s="1056"/>
      <c r="DQ114" s="1057" t="s">
        <v>438</v>
      </c>
      <c r="DR114" s="1055"/>
      <c r="DS114" s="1055"/>
      <c r="DT114" s="1055"/>
      <c r="DU114" s="1056"/>
      <c r="DV114" s="1058" t="s">
        <v>438</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438</v>
      </c>
      <c r="AB115" s="1030"/>
      <c r="AC115" s="1030"/>
      <c r="AD115" s="1030"/>
      <c r="AE115" s="1031"/>
      <c r="AF115" s="1032">
        <v>85978</v>
      </c>
      <c r="AG115" s="1030"/>
      <c r="AH115" s="1030"/>
      <c r="AI115" s="1030"/>
      <c r="AJ115" s="1031"/>
      <c r="AK115" s="1032">
        <v>820</v>
      </c>
      <c r="AL115" s="1030"/>
      <c r="AM115" s="1030"/>
      <c r="AN115" s="1030"/>
      <c r="AO115" s="1031"/>
      <c r="AP115" s="1033">
        <v>0</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438</v>
      </c>
      <c r="BR115" s="1016"/>
      <c r="BS115" s="1016"/>
      <c r="BT115" s="1016"/>
      <c r="BU115" s="1016"/>
      <c r="BV115" s="1016" t="s">
        <v>438</v>
      </c>
      <c r="BW115" s="1016"/>
      <c r="BX115" s="1016"/>
      <c r="BY115" s="1016"/>
      <c r="BZ115" s="1016"/>
      <c r="CA115" s="1016" t="s">
        <v>438</v>
      </c>
      <c r="CB115" s="1016"/>
      <c r="CC115" s="1016"/>
      <c r="CD115" s="1016"/>
      <c r="CE115" s="1016"/>
      <c r="CF115" s="1010" t="s">
        <v>391</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438</v>
      </c>
      <c r="DM115" s="1055"/>
      <c r="DN115" s="1055"/>
      <c r="DO115" s="1055"/>
      <c r="DP115" s="1056"/>
      <c r="DQ115" s="1057" t="s">
        <v>391</v>
      </c>
      <c r="DR115" s="1055"/>
      <c r="DS115" s="1055"/>
      <c r="DT115" s="1055"/>
      <c r="DU115" s="1056"/>
      <c r="DV115" s="1058" t="s">
        <v>438</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438</v>
      </c>
      <c r="AB116" s="1055"/>
      <c r="AC116" s="1055"/>
      <c r="AD116" s="1055"/>
      <c r="AE116" s="1056"/>
      <c r="AF116" s="1057">
        <v>582</v>
      </c>
      <c r="AG116" s="1055"/>
      <c r="AH116" s="1055"/>
      <c r="AI116" s="1055"/>
      <c r="AJ116" s="1056"/>
      <c r="AK116" s="1057">
        <v>531</v>
      </c>
      <c r="AL116" s="1055"/>
      <c r="AM116" s="1055"/>
      <c r="AN116" s="1055"/>
      <c r="AO116" s="1056"/>
      <c r="AP116" s="1058">
        <v>0</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391</v>
      </c>
      <c r="BR116" s="1016"/>
      <c r="BS116" s="1016"/>
      <c r="BT116" s="1016"/>
      <c r="BU116" s="1016"/>
      <c r="BV116" s="1016" t="s">
        <v>438</v>
      </c>
      <c r="BW116" s="1016"/>
      <c r="BX116" s="1016"/>
      <c r="BY116" s="1016"/>
      <c r="BZ116" s="1016"/>
      <c r="CA116" s="1016" t="s">
        <v>438</v>
      </c>
      <c r="CB116" s="1016"/>
      <c r="CC116" s="1016"/>
      <c r="CD116" s="1016"/>
      <c r="CE116" s="1016"/>
      <c r="CF116" s="1010" t="s">
        <v>438</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438</v>
      </c>
      <c r="DM116" s="1055"/>
      <c r="DN116" s="1055"/>
      <c r="DO116" s="1055"/>
      <c r="DP116" s="1056"/>
      <c r="DQ116" s="1057" t="s">
        <v>391</v>
      </c>
      <c r="DR116" s="1055"/>
      <c r="DS116" s="1055"/>
      <c r="DT116" s="1055"/>
      <c r="DU116" s="1056"/>
      <c r="DV116" s="1058" t="s">
        <v>391</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2612258</v>
      </c>
      <c r="AB117" s="1073"/>
      <c r="AC117" s="1073"/>
      <c r="AD117" s="1073"/>
      <c r="AE117" s="1074"/>
      <c r="AF117" s="1075">
        <v>2692582</v>
      </c>
      <c r="AG117" s="1073"/>
      <c r="AH117" s="1073"/>
      <c r="AI117" s="1073"/>
      <c r="AJ117" s="1074"/>
      <c r="AK117" s="1075">
        <v>2635581</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232</v>
      </c>
      <c r="BR117" s="1016"/>
      <c r="BS117" s="1016"/>
      <c r="BT117" s="1016"/>
      <c r="BU117" s="1016"/>
      <c r="BV117" s="1016" t="s">
        <v>232</v>
      </c>
      <c r="BW117" s="1016"/>
      <c r="BX117" s="1016"/>
      <c r="BY117" s="1016"/>
      <c r="BZ117" s="1016"/>
      <c r="CA117" s="1016" t="s">
        <v>459</v>
      </c>
      <c r="CB117" s="1016"/>
      <c r="CC117" s="1016"/>
      <c r="CD117" s="1016"/>
      <c r="CE117" s="1016"/>
      <c r="CF117" s="1010" t="s">
        <v>460</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459</v>
      </c>
      <c r="DH117" s="1055"/>
      <c r="DI117" s="1055"/>
      <c r="DJ117" s="1055"/>
      <c r="DK117" s="1056"/>
      <c r="DL117" s="1057" t="s">
        <v>232</v>
      </c>
      <c r="DM117" s="1055"/>
      <c r="DN117" s="1055"/>
      <c r="DO117" s="1055"/>
      <c r="DP117" s="1056"/>
      <c r="DQ117" s="1057" t="s">
        <v>232</v>
      </c>
      <c r="DR117" s="1055"/>
      <c r="DS117" s="1055"/>
      <c r="DT117" s="1055"/>
      <c r="DU117" s="1056"/>
      <c r="DV117" s="1058" t="s">
        <v>232</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305</v>
      </c>
      <c r="AL118" s="981"/>
      <c r="AM118" s="981"/>
      <c r="AN118" s="981"/>
      <c r="AO118" s="982"/>
      <c r="AP118" s="1067" t="s">
        <v>431</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232</v>
      </c>
      <c r="BR118" s="1094"/>
      <c r="BS118" s="1094"/>
      <c r="BT118" s="1094"/>
      <c r="BU118" s="1094"/>
      <c r="BV118" s="1094" t="s">
        <v>232</v>
      </c>
      <c r="BW118" s="1094"/>
      <c r="BX118" s="1094"/>
      <c r="BY118" s="1094"/>
      <c r="BZ118" s="1094"/>
      <c r="CA118" s="1094" t="s">
        <v>463</v>
      </c>
      <c r="CB118" s="1094"/>
      <c r="CC118" s="1094"/>
      <c r="CD118" s="1094"/>
      <c r="CE118" s="1094"/>
      <c r="CF118" s="1010" t="s">
        <v>459</v>
      </c>
      <c r="CG118" s="1011"/>
      <c r="CH118" s="1011"/>
      <c r="CI118" s="1011"/>
      <c r="CJ118" s="1011"/>
      <c r="CK118" s="1041"/>
      <c r="CL118" s="1042"/>
      <c r="CM118" s="1012" t="s">
        <v>464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463</v>
      </c>
      <c r="DH118" s="1055"/>
      <c r="DI118" s="1055"/>
      <c r="DJ118" s="1055"/>
      <c r="DK118" s="1056"/>
      <c r="DL118" s="1057" t="s">
        <v>232</v>
      </c>
      <c r="DM118" s="1055"/>
      <c r="DN118" s="1055"/>
      <c r="DO118" s="1055"/>
      <c r="DP118" s="1056"/>
      <c r="DQ118" s="1057" t="s">
        <v>232</v>
      </c>
      <c r="DR118" s="1055"/>
      <c r="DS118" s="1055"/>
      <c r="DT118" s="1055"/>
      <c r="DU118" s="1056"/>
      <c r="DV118" s="1058" t="s">
        <v>232</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460</v>
      </c>
      <c r="AB119" s="988"/>
      <c r="AC119" s="988"/>
      <c r="AD119" s="988"/>
      <c r="AE119" s="989"/>
      <c r="AF119" s="990">
        <v>85978</v>
      </c>
      <c r="AG119" s="988"/>
      <c r="AH119" s="988"/>
      <c r="AI119" s="988"/>
      <c r="AJ119" s="989"/>
      <c r="AK119" s="990">
        <v>820</v>
      </c>
      <c r="AL119" s="988"/>
      <c r="AM119" s="988"/>
      <c r="AN119" s="988"/>
      <c r="AO119" s="989"/>
      <c r="AP119" s="991">
        <v>0</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465</v>
      </c>
      <c r="BP119" s="1102"/>
      <c r="BQ119" s="1093">
        <v>38532489</v>
      </c>
      <c r="BR119" s="1094"/>
      <c r="BS119" s="1094"/>
      <c r="BT119" s="1094"/>
      <c r="BU119" s="1094"/>
      <c r="BV119" s="1094">
        <v>38945162</v>
      </c>
      <c r="BW119" s="1094"/>
      <c r="BX119" s="1094"/>
      <c r="BY119" s="1094"/>
      <c r="BZ119" s="1094"/>
      <c r="CA119" s="1094">
        <v>38249567</v>
      </c>
      <c r="CB119" s="1094"/>
      <c r="CC119" s="1094"/>
      <c r="CD119" s="1094"/>
      <c r="CE119" s="1094"/>
      <c r="CF119" s="1095"/>
      <c r="CG119" s="1096"/>
      <c r="CH119" s="1096"/>
      <c r="CI119" s="1096"/>
      <c r="CJ119" s="1097"/>
      <c r="CK119" s="1043"/>
      <c r="CL119" s="1044"/>
      <c r="CM119" s="1098" t="s">
        <v>466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232</v>
      </c>
      <c r="DH119" s="1080"/>
      <c r="DI119" s="1080"/>
      <c r="DJ119" s="1080"/>
      <c r="DK119" s="1081"/>
      <c r="DL119" s="1079" t="s">
        <v>232</v>
      </c>
      <c r="DM119" s="1080"/>
      <c r="DN119" s="1080"/>
      <c r="DO119" s="1080"/>
      <c r="DP119" s="1081"/>
      <c r="DQ119" s="1079" t="s">
        <v>463</v>
      </c>
      <c r="DR119" s="1080"/>
      <c r="DS119" s="1080"/>
      <c r="DT119" s="1080"/>
      <c r="DU119" s="1081"/>
      <c r="DV119" s="1082" t="s">
        <v>459</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232</v>
      </c>
      <c r="AG120" s="1055"/>
      <c r="AH120" s="1055"/>
      <c r="AI120" s="1055"/>
      <c r="AJ120" s="1056"/>
      <c r="AK120" s="1057" t="s">
        <v>232</v>
      </c>
      <c r="AL120" s="1055"/>
      <c r="AM120" s="1055"/>
      <c r="AN120" s="1055"/>
      <c r="AO120" s="1056"/>
      <c r="AP120" s="1058" t="s">
        <v>232</v>
      </c>
      <c r="AQ120" s="1059"/>
      <c r="AR120" s="1059"/>
      <c r="AS120" s="1059"/>
      <c r="AT120" s="1060"/>
      <c r="AU120" s="1085" t="s">
        <v>467</v>
      </c>
      <c r="AV120" s="1086"/>
      <c r="AW120" s="1086"/>
      <c r="AX120" s="1086"/>
      <c r="AY120" s="1087"/>
      <c r="AZ120" s="1036" t="s">
        <v>468</v>
      </c>
      <c r="BA120" s="985"/>
      <c r="BB120" s="985"/>
      <c r="BC120" s="985"/>
      <c r="BD120" s="985"/>
      <c r="BE120" s="985"/>
      <c r="BF120" s="985"/>
      <c r="BG120" s="985"/>
      <c r="BH120" s="985"/>
      <c r="BI120" s="985"/>
      <c r="BJ120" s="985"/>
      <c r="BK120" s="985"/>
      <c r="BL120" s="985"/>
      <c r="BM120" s="985"/>
      <c r="BN120" s="985"/>
      <c r="BO120" s="985"/>
      <c r="BP120" s="986"/>
      <c r="BQ120" s="1022">
        <v>2736927</v>
      </c>
      <c r="BR120" s="1023"/>
      <c r="BS120" s="1023"/>
      <c r="BT120" s="1023"/>
      <c r="BU120" s="1023"/>
      <c r="BV120" s="1023">
        <v>2736948</v>
      </c>
      <c r="BW120" s="1023"/>
      <c r="BX120" s="1023"/>
      <c r="BY120" s="1023"/>
      <c r="BZ120" s="1023"/>
      <c r="CA120" s="1023">
        <v>2830359</v>
      </c>
      <c r="CB120" s="1023"/>
      <c r="CC120" s="1023"/>
      <c r="CD120" s="1023"/>
      <c r="CE120" s="1023"/>
      <c r="CF120" s="1037">
        <v>22.8</v>
      </c>
      <c r="CG120" s="1038"/>
      <c r="CH120" s="1038"/>
      <c r="CI120" s="1038"/>
      <c r="CJ120" s="1038"/>
      <c r="CK120" s="1103" t="s">
        <v>469</v>
      </c>
      <c r="CL120" s="1104"/>
      <c r="CM120" s="1104"/>
      <c r="CN120" s="1104"/>
      <c r="CO120" s="1105"/>
      <c r="CP120" s="1111" t="s">
        <v>470</v>
      </c>
      <c r="CQ120" s="1112"/>
      <c r="CR120" s="1112"/>
      <c r="CS120" s="1112"/>
      <c r="CT120" s="1112"/>
      <c r="CU120" s="1112"/>
      <c r="CV120" s="1112"/>
      <c r="CW120" s="1112"/>
      <c r="CX120" s="1112"/>
      <c r="CY120" s="1112"/>
      <c r="CZ120" s="1112"/>
      <c r="DA120" s="1112"/>
      <c r="DB120" s="1112"/>
      <c r="DC120" s="1112"/>
      <c r="DD120" s="1112"/>
      <c r="DE120" s="1112"/>
      <c r="DF120" s="1113"/>
      <c r="DG120" s="1022" t="s">
        <v>232</v>
      </c>
      <c r="DH120" s="1023"/>
      <c r="DI120" s="1023"/>
      <c r="DJ120" s="1023"/>
      <c r="DK120" s="1023"/>
      <c r="DL120" s="1023">
        <v>15313080</v>
      </c>
      <c r="DM120" s="1023"/>
      <c r="DN120" s="1023"/>
      <c r="DO120" s="1023"/>
      <c r="DP120" s="1023"/>
      <c r="DQ120" s="1023">
        <v>14753386</v>
      </c>
      <c r="DR120" s="1023"/>
      <c r="DS120" s="1023"/>
      <c r="DT120" s="1023"/>
      <c r="DU120" s="1023"/>
      <c r="DV120" s="1024">
        <v>118.7</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459</v>
      </c>
      <c r="AB121" s="1055"/>
      <c r="AC121" s="1055"/>
      <c r="AD121" s="1055"/>
      <c r="AE121" s="1056"/>
      <c r="AF121" s="1057" t="s">
        <v>232</v>
      </c>
      <c r="AG121" s="1055"/>
      <c r="AH121" s="1055"/>
      <c r="AI121" s="1055"/>
      <c r="AJ121" s="1056"/>
      <c r="AK121" s="1057" t="s">
        <v>232</v>
      </c>
      <c r="AL121" s="1055"/>
      <c r="AM121" s="1055"/>
      <c r="AN121" s="1055"/>
      <c r="AO121" s="1056"/>
      <c r="AP121" s="1058" t="s">
        <v>232</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8046822</v>
      </c>
      <c r="BR121" s="1016"/>
      <c r="BS121" s="1016"/>
      <c r="BT121" s="1016"/>
      <c r="BU121" s="1016"/>
      <c r="BV121" s="1016">
        <v>4331630</v>
      </c>
      <c r="BW121" s="1016"/>
      <c r="BX121" s="1016"/>
      <c r="BY121" s="1016"/>
      <c r="BZ121" s="1016"/>
      <c r="CA121" s="1016">
        <v>4352532</v>
      </c>
      <c r="CB121" s="1016"/>
      <c r="CC121" s="1016"/>
      <c r="CD121" s="1016"/>
      <c r="CE121" s="1016"/>
      <c r="CF121" s="1010">
        <v>35</v>
      </c>
      <c r="CG121" s="1011"/>
      <c r="CH121" s="1011"/>
      <c r="CI121" s="1011"/>
      <c r="CJ121" s="1011"/>
      <c r="CK121" s="1106"/>
      <c r="CL121" s="1107"/>
      <c r="CM121" s="1107"/>
      <c r="CN121" s="1107"/>
      <c r="CO121" s="1108"/>
      <c r="CP121" s="1116" t="s">
        <v>473</v>
      </c>
      <c r="CQ121" s="1117"/>
      <c r="CR121" s="1117"/>
      <c r="CS121" s="1117"/>
      <c r="CT121" s="1117"/>
      <c r="CU121" s="1117"/>
      <c r="CV121" s="1117"/>
      <c r="CW121" s="1117"/>
      <c r="CX121" s="1117"/>
      <c r="CY121" s="1117"/>
      <c r="CZ121" s="1117"/>
      <c r="DA121" s="1117"/>
      <c r="DB121" s="1117"/>
      <c r="DC121" s="1117"/>
      <c r="DD121" s="1117"/>
      <c r="DE121" s="1117"/>
      <c r="DF121" s="1118"/>
      <c r="DG121" s="1015">
        <v>413417</v>
      </c>
      <c r="DH121" s="1016"/>
      <c r="DI121" s="1016"/>
      <c r="DJ121" s="1016"/>
      <c r="DK121" s="1016"/>
      <c r="DL121" s="1016">
        <v>458138</v>
      </c>
      <c r="DM121" s="1016"/>
      <c r="DN121" s="1016"/>
      <c r="DO121" s="1016"/>
      <c r="DP121" s="1016"/>
      <c r="DQ121" s="1016">
        <v>527041</v>
      </c>
      <c r="DR121" s="1016"/>
      <c r="DS121" s="1016"/>
      <c r="DT121" s="1016"/>
      <c r="DU121" s="1016"/>
      <c r="DV121" s="1017">
        <v>4.2</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232</v>
      </c>
      <c r="AB122" s="1055"/>
      <c r="AC122" s="1055"/>
      <c r="AD122" s="1055"/>
      <c r="AE122" s="1056"/>
      <c r="AF122" s="1057" t="s">
        <v>460</v>
      </c>
      <c r="AG122" s="1055"/>
      <c r="AH122" s="1055"/>
      <c r="AI122" s="1055"/>
      <c r="AJ122" s="1056"/>
      <c r="AK122" s="1057" t="s">
        <v>232</v>
      </c>
      <c r="AL122" s="1055"/>
      <c r="AM122" s="1055"/>
      <c r="AN122" s="1055"/>
      <c r="AO122" s="1056"/>
      <c r="AP122" s="1058" t="s">
        <v>232</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23005072</v>
      </c>
      <c r="BR122" s="1094"/>
      <c r="BS122" s="1094"/>
      <c r="BT122" s="1094"/>
      <c r="BU122" s="1094"/>
      <c r="BV122" s="1094">
        <v>22826051</v>
      </c>
      <c r="BW122" s="1094"/>
      <c r="BX122" s="1094"/>
      <c r="BY122" s="1094"/>
      <c r="BZ122" s="1094"/>
      <c r="CA122" s="1094">
        <v>22123374</v>
      </c>
      <c r="CB122" s="1094"/>
      <c r="CC122" s="1094"/>
      <c r="CD122" s="1094"/>
      <c r="CE122" s="1094"/>
      <c r="CF122" s="1114">
        <v>177.9</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v>12377</v>
      </c>
      <c r="DH122" s="1016"/>
      <c r="DI122" s="1016"/>
      <c r="DJ122" s="1016"/>
      <c r="DK122" s="1016"/>
      <c r="DL122" s="1016">
        <v>14361</v>
      </c>
      <c r="DM122" s="1016"/>
      <c r="DN122" s="1016"/>
      <c r="DO122" s="1016"/>
      <c r="DP122" s="1016"/>
      <c r="DQ122" s="1016">
        <v>14994</v>
      </c>
      <c r="DR122" s="1016"/>
      <c r="DS122" s="1016"/>
      <c r="DT122" s="1016"/>
      <c r="DU122" s="1016"/>
      <c r="DV122" s="1017">
        <v>0.1</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232</v>
      </c>
      <c r="AB123" s="1055"/>
      <c r="AC123" s="1055"/>
      <c r="AD123" s="1055"/>
      <c r="AE123" s="1056"/>
      <c r="AF123" s="1057" t="s">
        <v>232</v>
      </c>
      <c r="AG123" s="1055"/>
      <c r="AH123" s="1055"/>
      <c r="AI123" s="1055"/>
      <c r="AJ123" s="1056"/>
      <c r="AK123" s="1057" t="s">
        <v>232</v>
      </c>
      <c r="AL123" s="1055"/>
      <c r="AM123" s="1055"/>
      <c r="AN123" s="1055"/>
      <c r="AO123" s="1056"/>
      <c r="AP123" s="1058" t="s">
        <v>232</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475</v>
      </c>
      <c r="BP123" s="1102"/>
      <c r="BQ123" s="1161">
        <v>33788821</v>
      </c>
      <c r="BR123" s="1162"/>
      <c r="BS123" s="1162"/>
      <c r="BT123" s="1162"/>
      <c r="BU123" s="1162"/>
      <c r="BV123" s="1162">
        <v>29894629</v>
      </c>
      <c r="BW123" s="1162"/>
      <c r="BX123" s="1162"/>
      <c r="BY123" s="1162"/>
      <c r="BZ123" s="1162"/>
      <c r="CA123" s="1162">
        <v>29306265</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t="s">
        <v>460</v>
      </c>
      <c r="DH123" s="1055"/>
      <c r="DI123" s="1055"/>
      <c r="DJ123" s="1055"/>
      <c r="DK123" s="1056"/>
      <c r="DL123" s="1057" t="s">
        <v>460</v>
      </c>
      <c r="DM123" s="1055"/>
      <c r="DN123" s="1055"/>
      <c r="DO123" s="1055"/>
      <c r="DP123" s="1056"/>
      <c r="DQ123" s="1057" t="s">
        <v>232</v>
      </c>
      <c r="DR123" s="1055"/>
      <c r="DS123" s="1055"/>
      <c r="DT123" s="1055"/>
      <c r="DU123" s="1056"/>
      <c r="DV123" s="1058" t="s">
        <v>232</v>
      </c>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460</v>
      </c>
      <c r="AB124" s="1055"/>
      <c r="AC124" s="1055"/>
      <c r="AD124" s="1055"/>
      <c r="AE124" s="1056"/>
      <c r="AF124" s="1057" t="s">
        <v>460</v>
      </c>
      <c r="AG124" s="1055"/>
      <c r="AH124" s="1055"/>
      <c r="AI124" s="1055"/>
      <c r="AJ124" s="1056"/>
      <c r="AK124" s="1057" t="s">
        <v>232</v>
      </c>
      <c r="AL124" s="1055"/>
      <c r="AM124" s="1055"/>
      <c r="AN124" s="1055"/>
      <c r="AO124" s="1056"/>
      <c r="AP124" s="1058" t="s">
        <v>232</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39.5</v>
      </c>
      <c r="BR124" s="1124"/>
      <c r="BS124" s="1124"/>
      <c r="BT124" s="1124"/>
      <c r="BU124" s="1124"/>
      <c r="BV124" s="1124">
        <v>75.8</v>
      </c>
      <c r="BW124" s="1124"/>
      <c r="BX124" s="1124"/>
      <c r="BY124" s="1124"/>
      <c r="BZ124" s="1124"/>
      <c r="CA124" s="1124">
        <v>71.900000000000006</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15679199</v>
      </c>
      <c r="DH124" s="1080"/>
      <c r="DI124" s="1080"/>
      <c r="DJ124" s="1080"/>
      <c r="DK124" s="1081"/>
      <c r="DL124" s="1079" t="s">
        <v>479</v>
      </c>
      <c r="DM124" s="1080"/>
      <c r="DN124" s="1080"/>
      <c r="DO124" s="1080"/>
      <c r="DP124" s="1081"/>
      <c r="DQ124" s="1079" t="s">
        <v>232</v>
      </c>
      <c r="DR124" s="1080"/>
      <c r="DS124" s="1080"/>
      <c r="DT124" s="1080"/>
      <c r="DU124" s="1081"/>
      <c r="DV124" s="1082" t="s">
        <v>232</v>
      </c>
      <c r="DW124" s="1083"/>
      <c r="DX124" s="1083"/>
      <c r="DY124" s="1083"/>
      <c r="DZ124" s="1084"/>
    </row>
    <row r="125" spans="1:130" s="248" customFormat="1" ht="26.25" customHeight="1" x14ac:dyDescent="0.15">
      <c r="A125" s="1155"/>
      <c r="B125" s="1042"/>
      <c r="C125" s="1012" t="s">
        <v>464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479</v>
      </c>
      <c r="AB125" s="1055"/>
      <c r="AC125" s="1055"/>
      <c r="AD125" s="1055"/>
      <c r="AE125" s="1056"/>
      <c r="AF125" s="1057" t="s">
        <v>232</v>
      </c>
      <c r="AG125" s="1055"/>
      <c r="AH125" s="1055"/>
      <c r="AI125" s="1055"/>
      <c r="AJ125" s="1056"/>
      <c r="AK125" s="1057" t="s">
        <v>232</v>
      </c>
      <c r="AL125" s="1055"/>
      <c r="AM125" s="1055"/>
      <c r="AN125" s="1055"/>
      <c r="AO125" s="1056"/>
      <c r="AP125" s="1058" t="s">
        <v>232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232</v>
      </c>
      <c r="DH125" s="1023"/>
      <c r="DI125" s="1023"/>
      <c r="DJ125" s="1023"/>
      <c r="DK125" s="1023"/>
      <c r="DL125" s="1023" t="s">
        <v>232</v>
      </c>
      <c r="DM125" s="1023"/>
      <c r="DN125" s="1023"/>
      <c r="DO125" s="1023"/>
      <c r="DP125" s="1023"/>
      <c r="DQ125" s="1023" t="s">
        <v>479</v>
      </c>
      <c r="DR125" s="1023"/>
      <c r="DS125" s="1023"/>
      <c r="DT125" s="1023"/>
      <c r="DU125" s="1023"/>
      <c r="DV125" s="1024" t="s">
        <v>232</v>
      </c>
      <c r="DW125" s="1024"/>
      <c r="DX125" s="1024"/>
      <c r="DY125" s="1024"/>
      <c r="DZ125" s="1025"/>
    </row>
    <row r="126" spans="1:130" s="248" customFormat="1" ht="26.25" customHeight="1" thickBot="1" x14ac:dyDescent="0.2">
      <c r="A126" s="1155"/>
      <c r="B126" s="1042"/>
      <c r="C126" s="1012" t="s">
        <v>466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232</v>
      </c>
      <c r="AB126" s="1055"/>
      <c r="AC126" s="1055"/>
      <c r="AD126" s="1055"/>
      <c r="AE126" s="1056"/>
      <c r="AF126" s="1057" t="s">
        <v>232</v>
      </c>
      <c r="AG126" s="1055"/>
      <c r="AH126" s="1055"/>
      <c r="AI126" s="1055"/>
      <c r="AJ126" s="1056"/>
      <c r="AK126" s="1057" t="s">
        <v>232</v>
      </c>
      <c r="AL126" s="1055"/>
      <c r="AM126" s="1055"/>
      <c r="AN126" s="1055"/>
      <c r="AO126" s="1056"/>
      <c r="AP126" s="1058" t="s">
        <v>232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232</v>
      </c>
      <c r="DH126" s="1016"/>
      <c r="DI126" s="1016"/>
      <c r="DJ126" s="1016"/>
      <c r="DK126" s="1016"/>
      <c r="DL126" s="1016" t="s">
        <v>232</v>
      </c>
      <c r="DM126" s="1016"/>
      <c r="DN126" s="1016"/>
      <c r="DO126" s="1016"/>
      <c r="DP126" s="1016"/>
      <c r="DQ126" s="1016" t="s">
        <v>232</v>
      </c>
      <c r="DR126" s="1016"/>
      <c r="DS126" s="1016"/>
      <c r="DT126" s="1016"/>
      <c r="DU126" s="1016"/>
      <c r="DV126" s="1017" t="s">
        <v>232</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232</v>
      </c>
      <c r="AB127" s="1055"/>
      <c r="AC127" s="1055"/>
      <c r="AD127" s="1055"/>
      <c r="AE127" s="1056"/>
      <c r="AF127" s="1057" t="s">
        <v>232</v>
      </c>
      <c r="AG127" s="1055"/>
      <c r="AH127" s="1055"/>
      <c r="AI127" s="1055"/>
      <c r="AJ127" s="1056"/>
      <c r="AK127" s="1057" t="s">
        <v>479</v>
      </c>
      <c r="AL127" s="1055"/>
      <c r="AM127" s="1055"/>
      <c r="AN127" s="1055"/>
      <c r="AO127" s="1056"/>
      <c r="AP127" s="1058" t="s">
        <v>232</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232</v>
      </c>
      <c r="DH127" s="1016"/>
      <c r="DI127" s="1016"/>
      <c r="DJ127" s="1016"/>
      <c r="DK127" s="1016"/>
      <c r="DL127" s="1016" t="s">
        <v>232</v>
      </c>
      <c r="DM127" s="1016"/>
      <c r="DN127" s="1016"/>
      <c r="DO127" s="1016"/>
      <c r="DP127" s="1016"/>
      <c r="DQ127" s="1016" t="s">
        <v>479</v>
      </c>
      <c r="DR127" s="1016"/>
      <c r="DS127" s="1016"/>
      <c r="DT127" s="1016"/>
      <c r="DU127" s="1016"/>
      <c r="DV127" s="1017" t="s">
        <v>232</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654016</v>
      </c>
      <c r="AB128" s="1144"/>
      <c r="AC128" s="1144"/>
      <c r="AD128" s="1144"/>
      <c r="AE128" s="1145"/>
      <c r="AF128" s="1146">
        <v>656165</v>
      </c>
      <c r="AG128" s="1144"/>
      <c r="AH128" s="1144"/>
      <c r="AI128" s="1144"/>
      <c r="AJ128" s="1145"/>
      <c r="AK128" s="1146">
        <v>678934</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232</v>
      </c>
      <c r="BG128" s="1151"/>
      <c r="BH128" s="1151"/>
      <c r="BI128" s="1151"/>
      <c r="BJ128" s="1151"/>
      <c r="BK128" s="1151"/>
      <c r="BL128" s="1152"/>
      <c r="BM128" s="1150">
        <v>12.84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391</v>
      </c>
      <c r="DH128" s="1136"/>
      <c r="DI128" s="1136"/>
      <c r="DJ128" s="1136"/>
      <c r="DK128" s="1136"/>
      <c r="DL128" s="1136" t="s">
        <v>493</v>
      </c>
      <c r="DM128" s="1136"/>
      <c r="DN128" s="1136"/>
      <c r="DO128" s="1136"/>
      <c r="DP128" s="1136"/>
      <c r="DQ128" s="1136" t="s">
        <v>232</v>
      </c>
      <c r="DR128" s="1136"/>
      <c r="DS128" s="1136"/>
      <c r="DT128" s="1136"/>
      <c r="DU128" s="1136"/>
      <c r="DV128" s="1137" t="s">
        <v>391</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13836592</v>
      </c>
      <c r="AB129" s="1055"/>
      <c r="AC129" s="1055"/>
      <c r="AD129" s="1055"/>
      <c r="AE129" s="1056"/>
      <c r="AF129" s="1057">
        <v>13743594</v>
      </c>
      <c r="AG129" s="1055"/>
      <c r="AH129" s="1055"/>
      <c r="AI129" s="1055"/>
      <c r="AJ129" s="1056"/>
      <c r="AK129" s="1057">
        <v>14233876</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232</v>
      </c>
      <c r="BG129" s="1165"/>
      <c r="BH129" s="1165"/>
      <c r="BI129" s="1165"/>
      <c r="BJ129" s="1165"/>
      <c r="BK129" s="1165"/>
      <c r="BL129" s="1166"/>
      <c r="BM129" s="1164">
        <v>17.84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497</v>
      </c>
      <c r="X130" s="1170"/>
      <c r="Y130" s="1170"/>
      <c r="Z130" s="1171"/>
      <c r="AA130" s="1054">
        <v>1855240</v>
      </c>
      <c r="AB130" s="1055"/>
      <c r="AC130" s="1055"/>
      <c r="AD130" s="1055"/>
      <c r="AE130" s="1056"/>
      <c r="AF130" s="1057">
        <v>1813922</v>
      </c>
      <c r="AG130" s="1055"/>
      <c r="AH130" s="1055"/>
      <c r="AI130" s="1055"/>
      <c r="AJ130" s="1056"/>
      <c r="AK130" s="1057">
        <v>1801521</v>
      </c>
      <c r="AL130" s="1055"/>
      <c r="AM130" s="1055"/>
      <c r="AN130" s="1055"/>
      <c r="AO130" s="1056"/>
      <c r="AP130" s="1172"/>
      <c r="AQ130" s="1173"/>
      <c r="AR130" s="1173"/>
      <c r="AS130" s="1173"/>
      <c r="AT130" s="1174"/>
      <c r="AU130" s="286"/>
      <c r="AV130" s="286"/>
      <c r="AW130" s="286"/>
      <c r="AX130" s="1163" t="s">
        <v>498</v>
      </c>
      <c r="AY130" s="1046"/>
      <c r="AZ130" s="1046"/>
      <c r="BA130" s="1046"/>
      <c r="BB130" s="1046"/>
      <c r="BC130" s="1046"/>
      <c r="BD130" s="1046"/>
      <c r="BE130" s="1047"/>
      <c r="BF130" s="1200">
        <v>1.3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499</v>
      </c>
      <c r="X131" s="1208"/>
      <c r="Y131" s="1208"/>
      <c r="Z131" s="1209"/>
      <c r="AA131" s="1101">
        <v>11981352</v>
      </c>
      <c r="AB131" s="1080"/>
      <c r="AC131" s="1080"/>
      <c r="AD131" s="1080"/>
      <c r="AE131" s="1081"/>
      <c r="AF131" s="1079">
        <v>11929672</v>
      </c>
      <c r="AG131" s="1080"/>
      <c r="AH131" s="1080"/>
      <c r="AI131" s="1080"/>
      <c r="AJ131" s="1081"/>
      <c r="AK131" s="1079">
        <v>12432355</v>
      </c>
      <c r="AL131" s="1080"/>
      <c r="AM131" s="1080"/>
      <c r="AN131" s="1080"/>
      <c r="AO131" s="1081"/>
      <c r="AP131" s="1210"/>
      <c r="AQ131" s="1211"/>
      <c r="AR131" s="1211"/>
      <c r="AS131" s="1211"/>
      <c r="AT131" s="1212"/>
      <c r="AU131" s="286"/>
      <c r="AV131" s="286"/>
      <c r="AW131" s="286"/>
      <c r="AX131" s="1182" t="s">
        <v>500</v>
      </c>
      <c r="AY131" s="1133"/>
      <c r="AZ131" s="1133"/>
      <c r="BA131" s="1133"/>
      <c r="BB131" s="1133"/>
      <c r="BC131" s="1133"/>
      <c r="BD131" s="1133"/>
      <c r="BE131" s="1134"/>
      <c r="BF131" s="1183">
        <v>71.900000000000006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502</v>
      </c>
      <c r="W132" s="1193"/>
      <c r="X132" s="1193"/>
      <c r="Y132" s="1193"/>
      <c r="Z132" s="1194"/>
      <c r="AA132" s="1195">
        <v>0.85968595199999998</v>
      </c>
      <c r="AB132" s="1196"/>
      <c r="AC132" s="1196"/>
      <c r="AD132" s="1196"/>
      <c r="AE132" s="1197"/>
      <c r="AF132" s="1198">
        <v>1.865055468</v>
      </c>
      <c r="AG132" s="1196"/>
      <c r="AH132" s="1196"/>
      <c r="AI132" s="1196"/>
      <c r="AJ132" s="1197"/>
      <c r="AK132" s="1198">
        <v>1.2477603799999999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503</v>
      </c>
      <c r="W133" s="1176"/>
      <c r="X133" s="1176"/>
      <c r="Y133" s="1176"/>
      <c r="Z133" s="1177"/>
      <c r="AA133" s="1178">
        <v>1.5</v>
      </c>
      <c r="AB133" s="1179"/>
      <c r="AC133" s="1179"/>
      <c r="AD133" s="1179"/>
      <c r="AE133" s="1180"/>
      <c r="AF133" s="1178">
        <v>1.5</v>
      </c>
      <c r="AG133" s="1179"/>
      <c r="AH133" s="1179"/>
      <c r="AI133" s="1179"/>
      <c r="AJ133" s="1180"/>
      <c r="AK133" s="1178">
        <v>1.3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9sRzpd5n7gl+UFDx4v3equ4E3Mri2bvnVPTJPcLfYfvLjV38g7GjlVbEspWGGmUiTBtFgKpA+2JUk/s0AOtWw==" saltValue="sWGiaZRPlQZCINSUq8sl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lYki+fKrpcm+vCyYRyQvcRWcOlhir0sC55pCh7Tk7KOpY3/W8N28lafh+pTG1EwfF070vGNCC2+5y/Xy2udKw==" saltValue="JAnxl67LLITooqFFRViZ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4pjvxub66kQMsUCKKb82Ry0WEYd+F3ZJfTyCcc7f4Vu/4X2uprn7PdY7g1Zye/bYH08iW5sVaJBcSLuH+Zvw==" saltValue="SXYw6CIV1bAw582DeCSg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512</v>
      </c>
      <c r="AL9" s="1216"/>
      <c r="AM9" s="1216"/>
      <c r="AN9" s="1217"/>
      <c r="AO9" s="314">
        <v>4559488</v>
      </c>
      <c r="AP9" s="314">
        <v>71020</v>
      </c>
      <c r="AQ9" s="315">
        <v>63314</v>
      </c>
      <c r="AR9" s="316">
        <v>12.2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513</v>
      </c>
      <c r="AL10" s="1216"/>
      <c r="AM10" s="1216"/>
      <c r="AN10" s="1217"/>
      <c r="AO10" s="317">
        <v>1074405</v>
      </c>
      <c r="AP10" s="317">
        <v>16735</v>
      </c>
      <c r="AQ10" s="318">
        <v>6537</v>
      </c>
      <c r="AR10" s="319">
        <v>156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514</v>
      </c>
      <c r="AL11" s="1216"/>
      <c r="AM11" s="1216"/>
      <c r="AN11" s="1217"/>
      <c r="AO11" s="317">
        <v>104585</v>
      </c>
      <c r="AP11" s="317">
        <v>1629</v>
      </c>
      <c r="AQ11" s="318">
        <v>1199</v>
      </c>
      <c r="AR11" s="319">
        <v>35.9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516</v>
      </c>
      <c r="AP12" s="317" t="s">
        <v>516</v>
      </c>
      <c r="AQ12" s="318">
        <v>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517</v>
      </c>
      <c r="AL13" s="1216"/>
      <c r="AM13" s="1216"/>
      <c r="AN13" s="1217"/>
      <c r="AO13" s="317">
        <v>230731</v>
      </c>
      <c r="AP13" s="317">
        <v>3594</v>
      </c>
      <c r="AQ13" s="318">
        <v>2551</v>
      </c>
      <c r="AR13" s="319">
        <v>40.9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518</v>
      </c>
      <c r="AL14" s="1216"/>
      <c r="AM14" s="1216"/>
      <c r="AN14" s="1217"/>
      <c r="AO14" s="317">
        <v>26592</v>
      </c>
      <c r="AP14" s="317">
        <v>414</v>
      </c>
      <c r="AQ14" s="318">
        <v>1371</v>
      </c>
      <c r="AR14" s="319">
        <v>-69.8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519</v>
      </c>
      <c r="AL15" s="1222"/>
      <c r="AM15" s="1222"/>
      <c r="AN15" s="1223"/>
      <c r="AO15" s="317">
        <v>-266314</v>
      </c>
      <c r="AP15" s="317">
        <v>-4148</v>
      </c>
      <c r="AQ15" s="318">
        <v>-3830</v>
      </c>
      <c r="AR15" s="319">
        <v>8.3000000000000007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5729487</v>
      </c>
      <c r="AP16" s="317">
        <v>89244</v>
      </c>
      <c r="AQ16" s="318">
        <v>71148</v>
      </c>
      <c r="AR16" s="319">
        <v>25.4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524</v>
      </c>
      <c r="AL21" s="1225"/>
      <c r="AM21" s="1225"/>
      <c r="AN21" s="1226"/>
      <c r="AO21" s="330">
        <v>7.32</v>
      </c>
      <c r="AP21" s="331">
        <v>6.38</v>
      </c>
      <c r="AQ21" s="332">
        <v>0.94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525</v>
      </c>
      <c r="AL22" s="1225"/>
      <c r="AM22" s="1225"/>
      <c r="AN22" s="1226"/>
      <c r="AO22" s="335">
        <v>96.3</v>
      </c>
      <c r="AP22" s="336">
        <v>98.2</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529</v>
      </c>
      <c r="AL32" s="1219"/>
      <c r="AM32" s="1219"/>
      <c r="AN32" s="1220"/>
      <c r="AO32" s="345">
        <v>1465684</v>
      </c>
      <c r="AP32" s="345">
        <v>22830</v>
      </c>
      <c r="AQ32" s="346">
        <v>34974</v>
      </c>
      <c r="AR32" s="347">
        <v>-34.700000000000003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530</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531</v>
      </c>
      <c r="AL34" s="1219"/>
      <c r="AM34" s="1219"/>
      <c r="AN34" s="1220"/>
      <c r="AO34" s="345" t="s">
        <v>516</v>
      </c>
      <c r="AP34" s="345" t="s">
        <v>516</v>
      </c>
      <c r="AQ34" s="346">
        <v>13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532</v>
      </c>
      <c r="AL35" s="1219"/>
      <c r="AM35" s="1219"/>
      <c r="AN35" s="1220"/>
      <c r="AO35" s="345">
        <v>1072618</v>
      </c>
      <c r="AP35" s="345">
        <v>16707</v>
      </c>
      <c r="AQ35" s="346">
        <v>9202</v>
      </c>
      <c r="AR35" s="347">
        <v>81.599999999999994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533</v>
      </c>
      <c r="AL36" s="1219"/>
      <c r="AM36" s="1219"/>
      <c r="AN36" s="1220"/>
      <c r="AO36" s="345">
        <v>95928</v>
      </c>
      <c r="AP36" s="345">
        <v>1494</v>
      </c>
      <c r="AQ36" s="346">
        <v>1932</v>
      </c>
      <c r="AR36" s="347">
        <v>-22.7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534</v>
      </c>
      <c r="AL37" s="1219"/>
      <c r="AM37" s="1219"/>
      <c r="AN37" s="1220"/>
      <c r="AO37" s="345">
        <v>820</v>
      </c>
      <c r="AP37" s="345">
        <v>13</v>
      </c>
      <c r="AQ37" s="346">
        <v>1045</v>
      </c>
      <c r="AR37" s="347">
        <v>-98.8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535</v>
      </c>
      <c r="AL38" s="1228"/>
      <c r="AM38" s="1228"/>
      <c r="AN38" s="1229"/>
      <c r="AO38" s="348">
        <v>531</v>
      </c>
      <c r="AP38" s="348">
        <v>8</v>
      </c>
      <c r="AQ38" s="349">
        <v>1</v>
      </c>
      <c r="AR38" s="337">
        <v>700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536</v>
      </c>
      <c r="AL39" s="1228"/>
      <c r="AM39" s="1228"/>
      <c r="AN39" s="1229"/>
      <c r="AO39" s="345">
        <v>-678934</v>
      </c>
      <c r="AP39" s="345">
        <v>-10575</v>
      </c>
      <c r="AQ39" s="346">
        <v>-6121</v>
      </c>
      <c r="AR39" s="347">
        <v>72.8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537</v>
      </c>
      <c r="AL40" s="1219"/>
      <c r="AM40" s="1219"/>
      <c r="AN40" s="1220"/>
      <c r="AO40" s="345">
        <v>-1801521</v>
      </c>
      <c r="AP40" s="345">
        <v>-28061</v>
      </c>
      <c r="AQ40" s="346">
        <v>-29274</v>
      </c>
      <c r="AR40" s="347">
        <v>-4.0999999999999996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155126</v>
      </c>
      <c r="AP41" s="345">
        <v>2416</v>
      </c>
      <c r="AQ41" s="346">
        <v>11772</v>
      </c>
      <c r="AR41" s="347">
        <v>-79.5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1439135</v>
      </c>
      <c r="AN51" s="367">
        <v>21890</v>
      </c>
      <c r="AO51" s="368">
        <v>8.1</v>
      </c>
      <c r="AP51" s="369">
        <v>44504</v>
      </c>
      <c r="AQ51" s="370">
        <v>-5.9</v>
      </c>
      <c r="AR51" s="371">
        <v>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924935</v>
      </c>
      <c r="AN52" s="375">
        <v>14069</v>
      </c>
      <c r="AO52" s="376">
        <v>-22.6</v>
      </c>
      <c r="AP52" s="377">
        <v>25876</v>
      </c>
      <c r="AQ52" s="378">
        <v>7.4</v>
      </c>
      <c r="AR52" s="379">
        <v>-30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3186406</v>
      </c>
      <c r="AN53" s="367">
        <v>48788</v>
      </c>
      <c r="AO53" s="368">
        <v>122.9</v>
      </c>
      <c r="AP53" s="369">
        <v>47820</v>
      </c>
      <c r="AQ53" s="370">
        <v>7.5</v>
      </c>
      <c r="AR53" s="371">
        <v>115.4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2032322</v>
      </c>
      <c r="AN54" s="375">
        <v>31118</v>
      </c>
      <c r="AO54" s="376">
        <v>121.2</v>
      </c>
      <c r="AP54" s="377">
        <v>25855</v>
      </c>
      <c r="AQ54" s="378">
        <v>-0.1</v>
      </c>
      <c r="AR54" s="379">
        <v>121.3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788256</v>
      </c>
      <c r="AN55" s="367">
        <v>12143</v>
      </c>
      <c r="AO55" s="368">
        <v>-75.099999999999994</v>
      </c>
      <c r="AP55" s="369">
        <v>41934</v>
      </c>
      <c r="AQ55" s="370">
        <v>-12.3</v>
      </c>
      <c r="AR55" s="371">
        <v>-62.8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670509</v>
      </c>
      <c r="AN56" s="375">
        <v>10329</v>
      </c>
      <c r="AO56" s="376">
        <v>-66.8</v>
      </c>
      <c r="AP56" s="377">
        <v>23352</v>
      </c>
      <c r="AQ56" s="378">
        <v>-9.6999999999999993</v>
      </c>
      <c r="AR56" s="379">
        <v>-57.1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1837812</v>
      </c>
      <c r="AN57" s="367">
        <v>28489</v>
      </c>
      <c r="AO57" s="368">
        <v>134.6</v>
      </c>
      <c r="AP57" s="369">
        <v>45588</v>
      </c>
      <c r="AQ57" s="370">
        <v>8.6999999999999993</v>
      </c>
      <c r="AR57" s="371">
        <v>125.9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944475</v>
      </c>
      <c r="AN58" s="375">
        <v>14641</v>
      </c>
      <c r="AO58" s="376">
        <v>41.7</v>
      </c>
      <c r="AP58" s="377">
        <v>24150</v>
      </c>
      <c r="AQ58" s="378">
        <v>3.4</v>
      </c>
      <c r="AR58" s="379">
        <v>38.299999999999997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743989</v>
      </c>
      <c r="AN59" s="367">
        <v>11589</v>
      </c>
      <c r="AO59" s="368">
        <v>-59.3</v>
      </c>
      <c r="AP59" s="369">
        <v>45483</v>
      </c>
      <c r="AQ59" s="370">
        <v>-0.2</v>
      </c>
      <c r="AR59" s="371">
        <v>-59.1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359281</v>
      </c>
      <c r="AN60" s="375">
        <v>5596</v>
      </c>
      <c r="AO60" s="376">
        <v>-61.8</v>
      </c>
      <c r="AP60" s="377">
        <v>24241</v>
      </c>
      <c r="AQ60" s="378">
        <v>0.4</v>
      </c>
      <c r="AR60" s="379">
        <v>-62.2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1599120</v>
      </c>
      <c r="AN61" s="382">
        <v>24580</v>
      </c>
      <c r="AO61" s="383">
        <v>26.2</v>
      </c>
      <c r="AP61" s="384">
        <v>45066</v>
      </c>
      <c r="AQ61" s="385">
        <v>-0.4</v>
      </c>
      <c r="AR61" s="371">
        <v>26.6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986304</v>
      </c>
      <c r="AN62" s="375">
        <v>15151</v>
      </c>
      <c r="AO62" s="376">
        <v>2.2999999999999998</v>
      </c>
      <c r="AP62" s="377">
        <v>24695</v>
      </c>
      <c r="AQ62" s="378">
        <v>0.3</v>
      </c>
      <c r="AR62" s="379">
        <v>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YIwz6O/NohlS44Y2q5bzI3PGUtNzyBRYNx8YkMurV7fcOSL2ta2gAa50lLjGAocaH2ChLLyENanKK91K0aBBw==" saltValue="cihhAwA+cxNofIj6v6u7l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nZV8+s2eGK3/yrIxTsWSsLVJZYrWo7mujBQ40KfSsSLFPRSKHs/aYGxoNubksIxJfblzPxgI4CvkKqoUyllqtg==" saltValue="+3VTi30NA/rw2kfBvEUF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2tlQI0eXpsnN7MeH4ItTWv1B7f8s4JersCDU3waQz9ej8P3mVuJTznbYx4GRsEcs+pWQzdgPB0p4uy2aLM5YJQ==" saltValue="xm6E469OrDm5NWyZX676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11.93</v>
      </c>
      <c r="G47" s="12">
        <v>11.14</v>
      </c>
      <c r="H47" s="12">
        <v>11.15</v>
      </c>
      <c r="I47" s="12">
        <v>10.87</v>
      </c>
      <c r="J47" s="13">
        <v>10.57</v>
      </c>
    </row>
    <row r="48" spans="2:10" ht="57.75" customHeight="1" x14ac:dyDescent="0.15">
      <c r="B48" s="14"/>
      <c r="C48" s="1240" t="s">
        <v>4</v>
      </c>
      <c r="D48" s="1240"/>
      <c r="E48" s="1241"/>
      <c r="F48" s="15">
        <v>0.11</v>
      </c>
      <c r="G48" s="16">
        <v>0.11</v>
      </c>
      <c r="H48" s="16">
        <v>2.21</v>
      </c>
      <c r="I48" s="16">
        <v>0.12</v>
      </c>
      <c r="J48" s="17">
        <v>0.44</v>
      </c>
    </row>
    <row r="49" spans="2:10" ht="57.75" customHeight="1" thickBot="1" x14ac:dyDescent="0.2">
      <c r="B49" s="18"/>
      <c r="C49" s="1242" t="s">
        <v>5</v>
      </c>
      <c r="D49" s="1242"/>
      <c r="E49" s="1243"/>
      <c r="F49" s="19" t="s">
        <v>562</v>
      </c>
      <c r="G49" s="20" t="s">
        <v>563</v>
      </c>
      <c r="H49" s="20">
        <v>2.13</v>
      </c>
      <c r="I49" s="20" t="s">
        <v>564</v>
      </c>
      <c r="J49" s="21">
        <v>0.32</v>
      </c>
    </row>
    <row r="50" spans="2:10" ht="13.5" customHeight="1" x14ac:dyDescent="0.15"/>
  </sheetData>
  <sheetProtection algorithmName="SHA-512" hashValue="INnvof3C7jG7++NPYNQF3MqKXrX5rGDBQDmKtZtj6n4rZpI/VMXls6F4VQEQp3PTa4feAjAGa+40P+znAOTGtQ==" saltValue="J98vOrObaJH+N0utasMI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2022-10-04T03:18:37Z</cp:lastPrinted>
  <dcterms:created xsi:type="dcterms:W3CDTF">2022-02-02T05:54:03Z</dcterms:created>
  <dcterms:modified xsi:type="dcterms:W3CDTF">2022-10-04T03:18:44Z</dcterms:modified>
  <cp:category/>
</cp:coreProperties>
</file>