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9200" windowHeight="10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<sst xmlns="http://schemas.openxmlformats.org/spreadsheetml/2006/main" count="1164" uniqueCount="622">
  <si>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</si>
  <si>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</si>
  <si>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</si>
  <si>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</si>
  <si>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</si>
  <si>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</si>
  <si>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</si>
  <si>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</si>
  <si>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</si>
  <si>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</si>
  <si>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</si>
  <si>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</si>
  <si>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</si>
  <si>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</si>
  <si>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</si>
  <si>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</si>
  <si>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</si>
  <si>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</si>
  <si>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</si>
  <si>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</si>
  <si>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</si>
  <si>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</si>
  <si>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</si>
  <si>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</si>
  <si>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</si>
  <si>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</si>
  <si>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</si>
  <si>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</si>
  <si>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</si>
  <si>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</si>
  <si>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</si>
  <si>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</si>
  <si>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</si>
  <si>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</si>
  <si>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</si>
  <si>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</si>
  <si>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</si>
  <si>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</si>
  <si>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</si>
  <si>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</si>
  <si>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</si>
  <si>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</si>
  <si>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</si>
  <si>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</si>
  <si>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</si>
  <si>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</si>
  <si>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</si>
  <si>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</si>
  <si>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</si>
  <si>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</si>
  <si>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</si>
  <si>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</si>
  <si>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</si>
  <si>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</si>
  <si>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</si>
  <si>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</si>
  <si>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</si>
  <si>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</si>
  <si>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</si>
  <si>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</si>
  <si>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</si>
  <si>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</si>
  <si>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</si>
  <si>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</si>
  <si>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</si>
  <si>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</si>
  <si>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</si>
  <si>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</si>
  <si>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</si>
  <si>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</si>
  <si>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</si>
  <si>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</si>
  <si>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</si>
  <si>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</si>
  <si>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</si>
  <si>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</si>
  <si>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</si>
  <si>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</si>
  <si>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</si>
  <si>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</si>
  <si>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</si>
  <si>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</si>
  <si>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</si>
  <si>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</si>
  <si>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</si>
  <si>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</si>
  <si>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</si>
  <si>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</si>
  <si>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</si>
  <si>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</si>
  <si>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</si>
  <si>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</si>
  <si>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</si>
  <si>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</si>
  <si>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</si>
  <si>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</si>
  <si>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</si>
  <si>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</si>
  <si>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高石市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</si>
  <si>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</si>
  <si>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</si>
  <si>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</si>
  <si>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</si>
  <si>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</si>
  <si>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</si>
  <si>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</si>
  <si>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</si>
  <si>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</si>
  <si>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</si>
  <si>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</si>
  <si>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</si>
  <si>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</si>
  <si>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</si>
  <si>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</si>
  <si>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</si>
  <si>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</si>
  <si>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</si>
  <si>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</si>
  <si>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</si>
  <si>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</si>
  <si>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</si>
  <si>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</si>
  <si>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</si>
  <si>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</si>
  <si>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</si>
  <si>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</si>
  <si>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</si>
  <si>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</si>
  <si>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</si>
  <si>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</si>
  <si>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</si>
  <si>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</si>
  <si>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</si>
  <si>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</si>
  <si>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</si>
  <si>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</si>
  <si>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</si>
  <si>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</si>
  <si>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</si>
  <si>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</si>
  <si>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</si>
  <si>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</si>
  <si>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</si>
  <si>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</si>
  <si>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</si>
  <si>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</si>
  <si>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</si>
  <si>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</si>
  <si>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</si>
  <si>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</si>
  <si>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</si>
  <si>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</si>
  <si>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</si>
  <si>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</si>
  <si>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</si>
  <si>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</si>
  <si>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</si>
  <si>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</si>
  <si>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</si>
  <si>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</si>
  <si>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</si>
  <si>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</si>
  <si>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</si>
  <si>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</si>
  <si>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</si>
  <si>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</si>
  <si>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</si>
  <si>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</si>
  <si>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</si>
  <si>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</si>
  <si>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</si>
  <si>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</si>
  <si>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</si>
  <si>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</si>
  <si>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</si>
  <si>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</si>
  <si>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</si>
  <si>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</si>
  <si>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</si>
  <si>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</si>
  <si>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</si>
  <si>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</si>
  <si>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</si>
  <si>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</si>
  <si>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</si>
  <si>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</si>
  <si>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</si>
  <si>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</si>
  <si>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</si>
  <si>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</si>
  <si>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</si>
  <si>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</si>
  <si>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</si>
  <si>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</si>
  <si>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</si>
  <si>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</si>
  <si>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</si>
  <si>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</si>
  <si>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</si>
  <si>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</si>
  <si>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</si>
  <si>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</si>
  <si>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</si>
  <si>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</si>
  <si>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</si>
  <si>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</si>
  <si>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</si>
  <si>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</si>
  <si>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</si>
  <si>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</si>
  <si>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</si>
  <si>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大阪府高石市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</si>
  <si>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</si>
  <si>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</si>
  <si>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</si>
  <si>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</si>
  <si>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</si>
  <si>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</si>
  <si>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</si>
  <si>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</si>
  <si>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</si>
  <si>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</si>
  <si>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</si>
  <si>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</si>
  <si>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</si>
  <si>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</si>
  <si>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</si>
  <si>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</si>
  <si>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</si>
  <si>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</si>
  <si>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</si>
  <si>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</si>
  <si>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</si>
  <si>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</si>
  <si>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</si>
  <si>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</si>
  <si>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</si>
  <si>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</si>
  <si>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</si>
  <si>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</si>
  <si>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</si>
  <si>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</si>
  <si>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</si>
  <si>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</si>
  <si>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</si>
  <si>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</si>
  <si>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</si>
  <si>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</si>
  <si>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</si>
  <si>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</si>
  <si>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</si>
  <si>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</si>
  <si>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</si>
  <si>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</si>
  <si>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</si>
  <si>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</si>
  <si>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</si>
  <si>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</si>
  <si>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</si>
  <si>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</si>
  <si>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</si>
  <si>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</si>
  <si>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</si>
  <si>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</si>
  <si>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</si>
  <si>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</si>
  <si>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</si>
  <si>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</si>
  <si>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</si>
  <si>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</si>
  <si>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</si>
  <si>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</si>
  <si>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</si>
  <si>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</si>
  <si>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</si>
  <si>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</si>
  <si>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</si>
  <si>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</si>
  <si>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</si>
  <si>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</si>
  <si>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</si>
  <si>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</si>
  <si>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</si>
  <si>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</si>
  <si>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</si>
  <si>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</si>
  <si>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</si>
  <si>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</si>
  <si>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</si>
  <si>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</si>
  <si>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</si>
  <si>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</si>
  <si>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</si>
  <si>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</si>
  <si>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</si>
  <si>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</si>
  <si>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</si>
  <si>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</si>
  <si>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</si>
  <si>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</si>
  <si>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</si>
  <si>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</si>
  <si>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</si>
  <si>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</si>
  <si>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</si>
  <si>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</si>
  <si>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</si>
  <si>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</si>
  <si>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</si>
  <si>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</si>
  <si>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</si>
  <si>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</si>
  <si>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</si>
  <si>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</si>
  <si>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</si>
  <si>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</si>
  <si>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</si>
  <si>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</si>
  <si>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</si>
  <si>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</si>
  <si>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</si>
  <si>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</si>
  <si>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</si>
  <si>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</si>
  <si>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</si>
  <si>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</si>
  <si>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</si>
  <si>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</si>
  <si>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</si>
  <si>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</si>
  <si>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</si>
  <si>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</si>
  <si>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</si>
  <si>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</si>
  <si>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</si>
  <si>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</si>
  <si>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</si>
  <si>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</si>
  <si>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</si>
  <si>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</si>
  <si>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</si>
  <si>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</si>
  <si>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</si>
  <si>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</si>
  <si>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</si>
  <si>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</si>
  <si>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</si>
  <si>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</si>
  <si>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</si>
  <si>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</si>
  <si>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</si>
  <si>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</si>
  <si>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</si>
  <si>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</si>
  <si>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</si>
  <si>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</si>
  <si>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</si>
  <si>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</si>
  <si>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</si>
  <si>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</si>
  <si>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</si>
  <si>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</si>
  <si>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</si>
  <si>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</si>
  <si>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</si>
  <si>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大阪府高石市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</si>
  <si>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</si>
  <si>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</si>
  <si>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</si>
  <si>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</si>
  <si>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</si>
  <si>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</si>
  <si>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</si>
  <si>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</si>
  <si>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</si>
  <si>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</si>
  <si>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</si>
  <si>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</si>
  <si>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</si>
  <si>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</si>
  <si>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</si>
  <si>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</si>
  <si>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</si>
  <si>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</si>
  <si>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</si>
  <si>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</si>
  <si>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</si>
  <si>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</si>
  <si>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</si>
  <si>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</si>
  <si>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</si>
  <si>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</si>
  <si>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</si>
  <si>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</si>
  <si>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</si>
  <si>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</si>
  <si>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</si>
  <si>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</si>
  <si>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</si>
  <si>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</si>
  <si>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</si>
  <si>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</si>
  <si>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</si>
  <si>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</si>
  <si>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</si>
  <si>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</si>
  <si>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</si>
  <si>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</si>
  <si>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</si>
  <si>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</si>
  <si>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</si>
  <si>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</si>
  <si>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</si>
  <si>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</si>
  <si>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</si>
  <si>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</si>
  <si>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</si>
  <si>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</si>
  <si>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</si>
  <si>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</si>
  <si>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</si>
  <si>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</si>
  <si>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</si>
  <si>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</si>
  <si>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</si>
  <si>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</si>
  <si>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</si>
  <si>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</si>
  <si>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</si>
  <si>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</si>
  <si>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</si>
  <si>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</si>
  <si>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</si>
  <si>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</si>
  <si>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</si>
  <si>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</si>
  <si>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</si>
  <si>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</si>
  <si>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</si>
  <si>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</si>
  <si>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</si>
  <si>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</si>
  <si>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</si>
  <si>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</si>
  <si>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</si>
  <si>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</si>
  <si>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</si>
  <si>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</si>
  <si>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</si>
  <si>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</si>
  <si>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</si>
  <si>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</si>
  <si>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</si>
  <si>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</si>
  <si>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</si>
  <si>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</si>
  <si>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</si>
  <si>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</si>
  <si>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</si>
  <si>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</si>
  <si>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</si>
  <si>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</si>
  <si>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</si>
  <si>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</si>
  <si>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</si>
  <si>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</si>
  <si>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</si>
  <si>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</si>
  <si>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</si>
  <si>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</si>
  <si>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</si>
  <si>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</si>
  <si>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</si>
  <si>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</si>
  <si>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</si>
  <si>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</si>
  <si>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</si>
  <si>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</si>
  <si>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</si>
  <si>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</si>
  <si>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</si>
  <si>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</si>
  <si>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</si>
  <si>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</si>
  <si>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</si>
  <si>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</si>
  <si>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</si>
  <si>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</si>
  <si>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</si>
  <si>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</si>
  <si>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</si>
  <si>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</si>
  <si>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</si>
  <si>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</si>
  <si>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</si>
  <si>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</si>
  <si>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</si>
  <si>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</si>
  <si>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</si>
  <si>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</si>
  <si>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</si>
  <si>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</si>
  <si>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</si>
  <si>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</si>
  <si>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</si>
  <si>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</si>
  <si>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</si>
  <si>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</si>
  <si>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</si>
  <si>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</si>
  <si>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</si>
  <si>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</si>
  <si>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</si>
  <si>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</si>
  <si>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</si>
  <si>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</si>
  <si>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</si>
  <si>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</si>
  <si>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</si>
  <si>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</si>
  <si>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</si>
  <si>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</si>
  <si>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</si>
  <si>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</si>
  <si>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</si>
  <si>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</si>
  <si>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</si>
  <si>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</si>
  <si>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</si>
  <si>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</si>
  <si>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</si>
  <si>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</si>
  <si>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</si>
  <si>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</si>
  <si>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</si>
  <si>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</si>
  <si>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</si>
  <si>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</si>
  <si>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</si>
  <si>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</si>
  <si>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</si>
  <si>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</si>
  <si>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</si>
  <si>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</si>
  <si>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</si>
  <si>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</si>
  <si>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</si>
  <si>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</si>
  <si>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</si>
  <si>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</si>
  <si>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</si>
  <si>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</si>
  <si>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</si>
  <si>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</si>
  <si>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</si>
  <si>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</si>
  <si>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</si>
  <si>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</si>
  <si>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</si>
  <si>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</si>
  <si>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</si>
  <si>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</si>
  <si>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</si>
  <si>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</si>
  <si>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</si>
  <si>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</si>
  <si>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</si>
  <si>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1.87</t>
  </si>
  <si>
    <t>▲ 1.94</t>
  </si>
  <si>
    <t>国民健康保険特別会計</t>
  </si>
  <si>
    <t>▲ 5.61</t>
  </si>
  <si>
    <t>▲ 3.10</t>
  </si>
  <si>
    <t>▲ 2.64</t>
  </si>
  <si>
    <t>▲ 1.69</t>
  </si>
  <si>
    <t>▲ 0.35</t>
  </si>
  <si>
    <t>水道事業会計</t>
  </si>
  <si>
    <t>一般会計</t>
  </si>
  <si>
    <t>介護保険特別会計</t>
  </si>
  <si>
    <t>下水道事業会計</t>
  </si>
  <si>
    <t>後期高齢者医療保険特別会計</t>
  </si>
  <si>
    <t>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</si>
  <si>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</si>
  <si>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</si>
  <si>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</si>
  <si>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</si>
  <si>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</si>
  <si>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</si>
  <si>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</si>
  <si>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</si>
  <si>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</si>
  <si>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泉北環境整備施設組合（一般会計）</t>
    <rPh sb="0" eb="10">
      <t>センボクカンキョウセイビシセツクミアイ</t>
    </rPh>
    <rPh sb="11" eb="13">
      <t>イッパン</t>
    </rPh>
    <rPh sb="13" eb="15">
      <t>カイケイ</t>
    </rPh>
    <phoneticPr fontId="2"/>
  </si>
  <si>
    <t>高石市泉大津市墓地組合（一般会計）</t>
    <rPh sb="0" eb="3">
      <t>タカイシシ</t>
    </rPh>
    <rPh sb="3" eb="7">
      <t>イズミオオツシ</t>
    </rPh>
    <rPh sb="7" eb="9">
      <t>ボチ</t>
    </rPh>
    <rPh sb="9" eb="11">
      <t>クミアイ</t>
    </rPh>
    <rPh sb="12" eb="14">
      <t>イッパン</t>
    </rPh>
    <rPh sb="14" eb="16">
      <t>カイケイ</t>
    </rPh>
    <phoneticPr fontId="2"/>
  </si>
  <si>
    <t>泉北水道企業団</t>
    <rPh sb="0" eb="2">
      <t>センボク</t>
    </rPh>
    <rPh sb="2" eb="4">
      <t>スイドウ</t>
    </rPh>
    <rPh sb="4" eb="6">
      <t>キギョウ</t>
    </rPh>
    <rPh sb="6" eb="7">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</si>
  <si>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</si>
  <si>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</si>
  <si>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</si>
  <si>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ミチ</t>
    </rPh>
    <rPh sb="15" eb="17">
      <t>ジギョウ</t>
    </rPh>
    <rPh sb="17" eb="19">
      <t>カイケイ</t>
    </rPh>
    <phoneticPr fontId="2"/>
  </si>
  <si>
    <t>高石市土地開発公社</t>
    <rPh sb="0" eb="3">
      <t>タカイシシ</t>
    </rPh>
    <rPh sb="3" eb="5">
      <t>トチ</t>
    </rPh>
    <rPh sb="5" eb="7">
      <t>カイハツ</t>
    </rPh>
    <rPh sb="7" eb="9">
      <t>コウシャ</t>
    </rPh>
    <phoneticPr fontId="2"/>
  </si>
  <si>
    <t>高石市保健医療センター</t>
    <rPh sb="0" eb="3">
      <t>タカイシシ</t>
    </rPh>
    <rPh sb="3" eb="5">
      <t>ホケン</t>
    </rPh>
    <rPh sb="5" eb="7">
      <t>イリョウ</t>
    </rPh>
    <phoneticPr fontId="2"/>
  </si>
  <si>
    <t>高石都市開発株式会社</t>
    <rPh sb="0" eb="2">
      <t>タカイシ</t>
    </rPh>
    <rPh sb="2" eb="4">
      <t>トシ</t>
    </rPh>
    <rPh sb="4" eb="6">
      <t>カイハツ</t>
    </rPh>
    <rPh sb="6" eb="10">
      <t>カブシキガイシャ</t>
    </rPh>
    <phoneticPr fontId="2"/>
  </si>
  <si>
    <t>保健医療基金</t>
    <rPh sb="0" eb="2">
      <t>ホケン</t>
    </rPh>
    <rPh sb="2" eb="4">
      <t>イリョウ</t>
    </rPh>
    <rPh sb="4" eb="6">
      <t>キキン</t>
    </rPh>
    <phoneticPr fontId="5"/>
  </si>
  <si>
    <t>石油貯蔵施設立地対策等基金</t>
    <rPh sb="0" eb="2">
      <t>セキユ</t>
    </rPh>
    <rPh sb="2" eb="4">
      <t>チョゾウ</t>
    </rPh>
    <rPh sb="4" eb="6">
      <t>シセツ</t>
    </rPh>
    <rPh sb="6" eb="8">
      <t>リッチ</t>
    </rPh>
    <rPh sb="8" eb="10">
      <t>タイサク</t>
    </rPh>
    <rPh sb="10" eb="11">
      <t>トウ</t>
    </rPh>
    <rPh sb="11" eb="13">
      <t>キキン</t>
    </rPh>
    <phoneticPr fontId="5"/>
  </si>
  <si>
    <t>緑化基金</t>
    <rPh sb="0" eb="2">
      <t>リョクカ</t>
    </rPh>
    <rPh sb="2" eb="4">
      <t>キキン</t>
    </rPh>
    <phoneticPr fontId="5"/>
  </si>
  <si>
    <t>奨学基金</t>
    <rPh sb="0" eb="2">
      <t>ショウガク</t>
    </rPh>
    <rPh sb="2" eb="4">
      <t>キキン</t>
    </rPh>
    <phoneticPr fontId="5"/>
  </si>
  <si>
    <t>市営浜墓地基金</t>
    <rPh sb="0" eb="2">
      <t>シエイ</t>
    </rPh>
    <rPh sb="2" eb="3">
      <t>ハマ</t>
    </rPh>
    <rPh sb="3" eb="5">
      <t>ボチ</t>
    </rPh>
    <rPh sb="5" eb="7">
      <t>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</si>
  <si>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</si>
  <si>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</si>
  <si>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</si>
  <si>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</si>
  <si>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</si>
  <si>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</si>
  <si>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</si>
  <si>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</si>
  <si>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</si>
  <si>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</si>
  <si>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が低下傾向にある主な要因は、高石市土地開発公社の解散に伴う土地の買戻しを行ったこと等であり、たかいし市民文化会館の建設事業にかかる償還が令和4年度に終了することから、今後も低下することが見込まれる。実質公債費比率についても上記に伴う地方債現在高の減少等により、今後も低下する見込みである。しかしながら、将来負担比率と実質公債費比率は類似団体内平均値と比較すると高い水準にあるため、今後も地方債は慎重に発行する必要がある。</t>
    <rPh sb="1" eb="3">
      <t>ショウライ</t>
    </rPh>
    <rPh sb="3" eb="5">
      <t>フタン</t>
    </rPh>
    <rPh sb="5" eb="7">
      <t>ヒリツ</t>
    </rPh>
    <rPh sb="8" eb="10">
      <t>テイカ</t>
    </rPh>
    <rPh sb="10" eb="12">
      <t>ケイコウ</t>
    </rPh>
    <rPh sb="15" eb="16">
      <t>オモ</t>
    </rPh>
    <rPh sb="17" eb="19">
      <t>ヨウイン</t>
    </rPh>
    <rPh sb="21" eb="24">
      <t>タカイシシ</t>
    </rPh>
    <rPh sb="48" eb="49">
      <t>トウ</t>
    </rPh>
    <rPh sb="57" eb="59">
      <t>シミン</t>
    </rPh>
    <rPh sb="59" eb="61">
      <t>ブンカ</t>
    </rPh>
    <rPh sb="61" eb="63">
      <t>カイカン</t>
    </rPh>
    <rPh sb="64" eb="66">
      <t>ケンセツ</t>
    </rPh>
    <rPh sb="66" eb="68">
      <t>ジギョウ</t>
    </rPh>
    <rPh sb="72" eb="74">
      <t>ショウカン</t>
    </rPh>
    <rPh sb="75" eb="77">
      <t>レイワ</t>
    </rPh>
    <rPh sb="78" eb="80">
      <t>ネンド</t>
    </rPh>
    <rPh sb="81" eb="83">
      <t>シュウリョウ</t>
    </rPh>
    <rPh sb="90" eb="92">
      <t>コンゴ</t>
    </rPh>
    <rPh sb="93" eb="95">
      <t>テイカ</t>
    </rPh>
    <rPh sb="100" eb="102">
      <t>ミコ</t>
    </rPh>
    <rPh sb="118" eb="120">
      <t>ジョウキ</t>
    </rPh>
    <rPh sb="121" eb="122">
      <t>トモナ</t>
    </rPh>
    <rPh sb="123" eb="126">
      <t>チホウサイ</t>
    </rPh>
    <rPh sb="126" eb="128">
      <t>ゲンザイ</t>
    </rPh>
    <rPh sb="128" eb="129">
      <t>ダカ</t>
    </rPh>
    <rPh sb="130" eb="132">
      <t>ゲンショウ</t>
    </rPh>
    <rPh sb="132" eb="133">
      <t>トウ</t>
    </rPh>
    <rPh sb="137" eb="139">
      <t>コンゴ</t>
    </rPh>
    <rPh sb="140" eb="142">
      <t>テイカ</t>
    </rPh>
    <rPh sb="144" eb="146">
      <t>ミコ</t>
    </rPh>
    <rPh sb="173" eb="175">
      <t>ルイジ</t>
    </rPh>
    <rPh sb="175" eb="177">
      <t>ダンタイ</t>
    </rPh>
    <rPh sb="177" eb="178">
      <t>ナイ</t>
    </rPh>
    <rPh sb="178" eb="181">
      <t>ヘイキンチ</t>
    </rPh>
    <rPh sb="182" eb="184">
      <t>ヒカク</t>
    </rPh>
    <rPh sb="187" eb="188">
      <t>タカ</t>
    </rPh>
    <rPh sb="189" eb="191">
      <t>スイジュン</t>
    </rPh>
    <rPh sb="197" eb="199">
      <t>コンゴ</t>
    </rPh>
    <rPh sb="200" eb="203">
      <t>チホウサイ</t>
    </rPh>
    <rPh sb="204" eb="206">
      <t>シンチョウ</t>
    </rPh>
    <rPh sb="207" eb="209">
      <t>ハッコウ</t>
    </rPh>
    <rPh sb="211" eb="213">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</si>
  <si>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</si>
  <si>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</si>
  <si>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</si>
  <si>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内平均値と比べて高い水準にあるが、令和2年度に高石市土地開発公社の解散に伴う土地の買戻しを行ったこと等により、低下している。一方で、有形固定資産減価償却率は類似団体内平均値よりも低い水準となっているが、上昇傾向にある。小中学校計10校の有形固定資産減価償却率が63％以上、本庁舎が93％以上になっていることなど、施設の老朽化が主な要因として挙げられる。いずれも令和2年度策定の高石市公共施設個別施設計画等に基づき、老朽化対策に取り組んでいく。</t>
    <rPh sb="12" eb="13">
      <t>ナイ</t>
    </rPh>
    <rPh sb="13" eb="16">
      <t>ヘイキンチ</t>
    </rPh>
    <rPh sb="35" eb="38">
      <t>タカイシシ</t>
    </rPh>
    <rPh sb="62" eb="63">
      <t>トウ</t>
    </rPh>
    <rPh sb="74" eb="76">
      <t>イッポウ</t>
    </rPh>
    <rPh sb="94" eb="95">
      <t>ナイ</t>
    </rPh>
    <rPh sb="95" eb="98">
      <t>ヘイキンチ</t>
    </rPh>
    <rPh sb="114" eb="116">
      <t>ケイコウ</t>
    </rPh>
    <rPh sb="124" eb="125">
      <t>ケイ</t>
    </rPh>
    <rPh sb="154" eb="156">
      <t>イジョウ</t>
    </rPh>
    <rPh sb="170" eb="173">
      <t>ロウキュウカ</t>
    </rPh>
    <rPh sb="174" eb="175">
      <t>ア</t>
    </rPh>
    <rPh sb="175" eb="176">
      <t>オモ</t>
    </rPh>
    <rPh sb="177" eb="179">
      <t>ヨウイン</t>
    </rPh>
    <rPh sb="204" eb="206">
      <t>シセツ</t>
    </rPh>
    <rPh sb="206" eb="207">
      <t>トウ</t>
    </rPh>
    <rPh sb="208" eb="210">
      <t>シセツ</t>
    </rPh>
    <rPh sb="210" eb="212">
      <t>ケイカク</t>
    </rPh>
    <rPh sb="213" eb="214">
      <t>トウ</t>
    </rPh>
    <rPh sb="214" eb="215">
      <t>モト</t>
    </rPh>
    <rPh sb="221" eb="223">
      <t>タイサク</t>
    </rPh>
    <rPh sb="224" eb="225">
      <t>ト</t>
    </rPh>
    <rPh sb="226" eb="227">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</si>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</sst>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4ACE-43E6-A966-1E62667532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37343</c:v>
                </c:pt>
                <c:pt idx="1">
                  <c:v>42208</c:v>
                </c:pt>
                <c:pt idx="2">
                  <c:v>50228</c:v>
                </c:pt>
                <c:pt idx="3">
                  <c:v>63188</c:v>
                </c:pt>
                <c:pt idx="4">
                  <c:v>63935</c:v>
                </c:pt>
              </c:numCache>
            </c:numRef>
          </c:val>
          <c:smooth val="0"/>
          <c:extLst>
            <c:ext xmlns:c16="http://schemas.microsoft.com/office/drawing/2014/chart" uri="{C3380CC4-5D6E-409C-BE32-E72D297353CC}">
              <c16:uniqueId val="{00000001-4ACE-43E6-A966-1E62667532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0.83</c:v>
                </c:pt>
                <c:pt idx="1">
                  <c:v>1.58</c:v>
                </c:pt>
                <c:pt idx="2">
                  <c:v>1.02</c:v>
                </c:pt>
                <c:pt idx="3">
                  <c:v>0.59</c:v>
                </c:pt>
                <c:pt idx="4">
                  <c:v>2.29</c:v>
                </c:pt>
              </c:numCache>
            </c:numRef>
          </c:val>
          <c:extLst>
            <c:ext xmlns:c16="http://schemas.microsoft.com/office/drawing/2014/chart" uri="{C3380CC4-5D6E-409C-BE32-E72D297353CC}">
              <c16:uniqueId val="{00000000-A0DA-429D-8877-6AA2B679FF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19.16</c:v>
                </c:pt>
                <c:pt idx="1">
                  <c:v>21.71</c:v>
                </c:pt>
                <c:pt idx="2">
                  <c:v>22.28</c:v>
                </c:pt>
                <c:pt idx="3">
                  <c:v>15.69</c:v>
                </c:pt>
                <c:pt idx="4">
                  <c:v>15.75</c:v>
                </c:pt>
              </c:numCache>
            </c:numRef>
          </c:val>
          <c:extLst>
            <c:ext xmlns:c16="http://schemas.microsoft.com/office/drawing/2014/chart" uri="{C3380CC4-5D6E-409C-BE32-E72D297353CC}">
              <c16:uniqueId val="{00000001-A0DA-429D-8877-6AA2B679FF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3.21</c:v>
                </c:pt>
                <c:pt idx="2">
                  <c:v>0.38</c:v>
                </c:pt>
                <c:pt idx="3">
                  <c:v>-1.94</c:v>
                </c:pt>
                <c:pt idx="4">
                  <c:v>2.0299999999999998</c:v>
                </c:pt>
              </c:numCache>
            </c:numRef>
          </c:val>
          <c:smooth val="0"/>
          <c:extLst>
            <c:ext xmlns:c16="http://schemas.microsoft.com/office/drawing/2014/chart" uri="{C3380CC4-5D6E-409C-BE32-E72D297353CC}">
              <c16:uniqueId val="{00000002-A0DA-429D-8877-6AA2B679FF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0.06</c:v>
                </c:pt>
                <c:pt idx="4">
                  <c:v>#N/A</c:v>
                </c:pt>
                <c:pt idx="5">
                  <c:v>7.0000000000000007E-2</c:v>
                </c:pt>
                <c:pt idx="6">
                  <c:v>#N/A</c:v>
                </c:pt>
                <c:pt idx="7">
                  <c:v>0.3</c:v>
                </c:pt>
                <c:pt idx="8">
                  <c:v>0</c:v>
                </c:pt>
                <c:pt idx="9">
                  <c:v>0</c:v>
                </c:pt>
              </c:numCache>
            </c:numRef>
          </c:val>
          <c:extLst>
            <c:ext xmlns:c16="http://schemas.microsoft.com/office/drawing/2014/chart" uri="{C3380CC4-5D6E-409C-BE32-E72D297353CC}">
              <c16:uniqueId val="{00000000-2D5B-4866-9F2A-66510F6439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5B-4866-9F2A-66510F6439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5B-4866-9F2A-66510F643975}"/>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D5B-4866-9F2A-66510F643975}"/>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0.28000000000000003</c:v>
                </c:pt>
                <c:pt idx="4">
                  <c:v>#N/A</c:v>
                </c:pt>
                <c:pt idx="5">
                  <c:v>0.28000000000000003</c:v>
                </c:pt>
                <c:pt idx="6">
                  <c:v>#N/A</c:v>
                </c:pt>
                <c:pt idx="7">
                  <c:v>0.28000000000000003</c:v>
                </c:pt>
                <c:pt idx="8">
                  <c:v>#N/A</c:v>
                </c:pt>
                <c:pt idx="9">
                  <c:v>0.28999999999999998</c:v>
                </c:pt>
              </c:numCache>
            </c:numRef>
          </c:val>
          <c:extLst>
            <c:ext xmlns:c16="http://schemas.microsoft.com/office/drawing/2014/chart" uri="{C3380CC4-5D6E-409C-BE32-E72D297353CC}">
              <c16:uniqueId val="{00000004-2D5B-4866-9F2A-66510F64397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0.89</c:v>
                </c:pt>
              </c:numCache>
            </c:numRef>
          </c:val>
          <c:extLst>
            <c:ext xmlns:c16="http://schemas.microsoft.com/office/drawing/2014/chart" uri="{C3380CC4-5D6E-409C-BE32-E72D297353CC}">
              <c16:uniqueId val="{00000005-2D5B-4866-9F2A-66510F64397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1.04</c:v>
                </c:pt>
                <c:pt idx="4">
                  <c:v>#N/A</c:v>
                </c:pt>
                <c:pt idx="5">
                  <c:v>1.01</c:v>
                </c:pt>
                <c:pt idx="6">
                  <c:v>#N/A</c:v>
                </c:pt>
                <c:pt idx="7">
                  <c:v>1.01</c:v>
                </c:pt>
                <c:pt idx="8">
                  <c:v>#N/A</c:v>
                </c:pt>
                <c:pt idx="9">
                  <c:v>1.49</c:v>
                </c:pt>
              </c:numCache>
            </c:numRef>
          </c:val>
          <c:extLst>
            <c:ext xmlns:c16="http://schemas.microsoft.com/office/drawing/2014/chart" uri="{C3380CC4-5D6E-409C-BE32-E72D297353CC}">
              <c16:uniqueId val="{00000006-2D5B-4866-9F2A-66510F64397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0.82</c:v>
                </c:pt>
                <c:pt idx="2">
                  <c:v>#N/A</c:v>
                </c:pt>
                <c:pt idx="3">
                  <c:v>1.57</c:v>
                </c:pt>
                <c:pt idx="4">
                  <c:v>#N/A</c:v>
                </c:pt>
                <c:pt idx="5">
                  <c:v>1.02</c:v>
                </c:pt>
                <c:pt idx="6">
                  <c:v>#N/A</c:v>
                </c:pt>
                <c:pt idx="7">
                  <c:v>0.57999999999999996</c:v>
                </c:pt>
                <c:pt idx="8">
                  <c:v>#N/A</c:v>
                </c:pt>
                <c:pt idx="9">
                  <c:v>2.29</c:v>
                </c:pt>
              </c:numCache>
            </c:numRef>
          </c:val>
          <c:extLst>
            <c:ext xmlns:c16="http://schemas.microsoft.com/office/drawing/2014/chart" uri="{C3380CC4-5D6E-409C-BE32-E72D297353CC}">
              <c16:uniqueId val="{00000007-2D5B-4866-9F2A-66510F64397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13.51</c:v>
                </c:pt>
                <c:pt idx="2">
                  <c:v>#N/A</c:v>
                </c:pt>
                <c:pt idx="3">
                  <c:v>13.87</c:v>
                </c:pt>
                <c:pt idx="4">
                  <c:v>#N/A</c:v>
                </c:pt>
                <c:pt idx="5">
                  <c:v>14.37</c:v>
                </c:pt>
                <c:pt idx="6">
                  <c:v>#N/A</c:v>
                </c:pt>
                <c:pt idx="7">
                  <c:v>15.37</c:v>
                </c:pt>
                <c:pt idx="8">
                  <c:v>#N/A</c:v>
                </c:pt>
                <c:pt idx="9">
                  <c:v>15.57</c:v>
                </c:pt>
              </c:numCache>
            </c:numRef>
          </c:val>
          <c:extLst>
            <c:ext xmlns:c16="http://schemas.microsoft.com/office/drawing/2014/chart" uri="{C3380CC4-5D6E-409C-BE32-E72D297353CC}">
              <c16:uniqueId val="{00000008-2D5B-4866-9F2A-66510F64397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5.61</c:v>
                </c:pt>
                <c:pt idx="1">
                  <c:v>#N/A</c:v>
                </c:pt>
                <c:pt idx="2">
                  <c:v>3.1</c:v>
                </c:pt>
                <c:pt idx="3">
                  <c:v>#N/A</c:v>
                </c:pt>
                <c:pt idx="4">
                  <c:v>2.64</c:v>
                </c:pt>
                <c:pt idx="5">
                  <c:v>#N/A</c:v>
                </c:pt>
                <c:pt idx="6">
                  <c:v>1.69</c:v>
                </c:pt>
                <c:pt idx="7">
                  <c:v>#N/A</c:v>
                </c:pt>
                <c:pt idx="8">
                  <c:v>0.35</c:v>
                </c:pt>
                <c:pt idx="9">
                  <c:v>#N/A</c:v>
                </c:pt>
              </c:numCache>
            </c:numRef>
          </c:val>
          <c:extLst>
            <c:ext xmlns:c16="http://schemas.microsoft.com/office/drawing/2014/chart" uri="{C3380CC4-5D6E-409C-BE32-E72D297353CC}">
              <c16:uniqueId val="{00000009-2D5B-4866-9F2A-66510F6439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2546</c:v>
                </c:pt>
                <c:pt idx="5">
                  <c:v>2594</c:v>
                </c:pt>
                <c:pt idx="8">
                  <c:v>2562</c:v>
                </c:pt>
                <c:pt idx="11">
                  <c:v>2490</c:v>
                </c:pt>
                <c:pt idx="14">
                  <c:v>2488</c:v>
                </c:pt>
              </c:numCache>
            </c:numRef>
          </c:val>
          <c:extLst>
            <c:ext xmlns:c16="http://schemas.microsoft.com/office/drawing/2014/chart" uri="{C3380CC4-5D6E-409C-BE32-E72D297353CC}">
              <c16:uniqueId val="{00000000-0F11-4D8F-A832-1FDF3AC3C2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11-4D8F-A832-1FDF3AC3C2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11-4D8F-A832-1FDF3AC3C2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549</c:v>
                </c:pt>
                <c:pt idx="3">
                  <c:v>545</c:v>
                </c:pt>
                <c:pt idx="6">
                  <c:v>408</c:v>
                </c:pt>
                <c:pt idx="9">
                  <c:v>405</c:v>
                </c:pt>
                <c:pt idx="12">
                  <c:v>375</c:v>
                </c:pt>
              </c:numCache>
            </c:numRef>
          </c:val>
          <c:extLst>
            <c:ext xmlns:c16="http://schemas.microsoft.com/office/drawing/2014/chart" uri="{C3380CC4-5D6E-409C-BE32-E72D297353CC}">
              <c16:uniqueId val="{00000003-0F11-4D8F-A832-1FDF3AC3C2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567</c:v>
                </c:pt>
                <c:pt idx="3">
                  <c:v>592</c:v>
                </c:pt>
                <c:pt idx="6">
                  <c:v>597</c:v>
                </c:pt>
                <c:pt idx="9">
                  <c:v>617</c:v>
                </c:pt>
                <c:pt idx="12">
                  <c:v>509</c:v>
                </c:pt>
              </c:numCache>
            </c:numRef>
          </c:val>
          <c:extLst>
            <c:ext xmlns:c16="http://schemas.microsoft.com/office/drawing/2014/chart" uri="{C3380CC4-5D6E-409C-BE32-E72D297353CC}">
              <c16:uniqueId val="{00000004-0F11-4D8F-A832-1FDF3AC3C2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11-4D8F-A832-1FDF3AC3C2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11-4D8F-A832-1FDF3AC3C2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3120</c:v>
                </c:pt>
                <c:pt idx="3">
                  <c:v>3115</c:v>
                </c:pt>
                <c:pt idx="6">
                  <c:v>3134</c:v>
                </c:pt>
                <c:pt idx="9">
                  <c:v>3172</c:v>
                </c:pt>
                <c:pt idx="12">
                  <c:v>3146</c:v>
                </c:pt>
              </c:numCache>
            </c:numRef>
          </c:val>
          <c:extLst>
            <c:ext xmlns:c16="http://schemas.microsoft.com/office/drawing/2014/chart" uri="{C3380CC4-5D6E-409C-BE32-E72D297353CC}">
              <c16:uniqueId val="{00000007-0F11-4D8F-A832-1FDF3AC3C2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1690</c:v>
                </c:pt>
                <c:pt idx="2">
                  <c:v>#N/A</c:v>
                </c:pt>
                <c:pt idx="3">
                  <c:v>#N/A</c:v>
                </c:pt>
                <c:pt idx="4">
                  <c:v>1658</c:v>
                </c:pt>
                <c:pt idx="5">
                  <c:v>#N/A</c:v>
                </c:pt>
                <c:pt idx="6">
                  <c:v>#N/A</c:v>
                </c:pt>
                <c:pt idx="7">
                  <c:v>1577</c:v>
                </c:pt>
                <c:pt idx="8">
                  <c:v>#N/A</c:v>
                </c:pt>
                <c:pt idx="9">
                  <c:v>#N/A</c:v>
                </c:pt>
                <c:pt idx="10">
                  <c:v>1704</c:v>
                </c:pt>
                <c:pt idx="11">
                  <c:v>#N/A</c:v>
                </c:pt>
                <c:pt idx="12">
                  <c:v>#N/A</c:v>
                </c:pt>
                <c:pt idx="13">
                  <c:v>1542</c:v>
                </c:pt>
                <c:pt idx="14">
                  <c:v>#N/A</c:v>
                </c:pt>
              </c:numCache>
            </c:numRef>
          </c:val>
          <c:smooth val="0"/>
          <c:extLst>
            <c:ext xmlns:c16="http://schemas.microsoft.com/office/drawing/2014/chart" uri="{C3380CC4-5D6E-409C-BE32-E72D297353CC}">
              <c16:uniqueId val="{00000008-0F11-4D8F-A832-1FDF3AC3C2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24420</c:v>
                </c:pt>
                <c:pt idx="5">
                  <c:v>24086</c:v>
                </c:pt>
                <c:pt idx="8">
                  <c:v>23952</c:v>
                </c:pt>
                <c:pt idx="11">
                  <c:v>23595</c:v>
                </c:pt>
                <c:pt idx="14">
                  <c:v>23534</c:v>
                </c:pt>
              </c:numCache>
            </c:numRef>
          </c:val>
          <c:extLst>
            <c:ext xmlns:c16="http://schemas.microsoft.com/office/drawing/2014/chart" uri="{C3380CC4-5D6E-409C-BE32-E72D297353CC}">
              <c16:uniqueId val="{00000000-3BCC-4055-987B-B901520681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8183</c:v>
                </c:pt>
                <c:pt idx="5">
                  <c:v>8630</c:v>
                </c:pt>
                <c:pt idx="8">
                  <c:v>9075</c:v>
                </c:pt>
                <c:pt idx="11">
                  <c:v>8610</c:v>
                </c:pt>
                <c:pt idx="14">
                  <c:v>8083</c:v>
                </c:pt>
              </c:numCache>
            </c:numRef>
          </c:val>
          <c:extLst>
            <c:ext xmlns:c16="http://schemas.microsoft.com/office/drawing/2014/chart" uri="{C3380CC4-5D6E-409C-BE32-E72D297353CC}">
              <c16:uniqueId val="{00000001-3BCC-4055-987B-B901520681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3200</c:v>
                </c:pt>
                <c:pt idx="5">
                  <c:v>3505</c:v>
                </c:pt>
                <c:pt idx="8">
                  <c:v>3862</c:v>
                </c:pt>
                <c:pt idx="11">
                  <c:v>3120</c:v>
                </c:pt>
                <c:pt idx="14">
                  <c:v>3411</c:v>
                </c:pt>
              </c:numCache>
            </c:numRef>
          </c:val>
          <c:extLst>
            <c:ext xmlns:c16="http://schemas.microsoft.com/office/drawing/2014/chart" uri="{C3380CC4-5D6E-409C-BE32-E72D297353CC}">
              <c16:uniqueId val="{00000002-3BCC-4055-987B-B901520681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CC-4055-987B-B901520681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CC-4055-987B-B901520681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1393</c:v>
                </c:pt>
                <c:pt idx="3">
                  <c:v>949</c:v>
                </c:pt>
                <c:pt idx="6">
                  <c:v>500</c:v>
                </c:pt>
                <c:pt idx="9">
                  <c:v>418</c:v>
                </c:pt>
                <c:pt idx="12">
                  <c:v>0</c:v>
                </c:pt>
              </c:numCache>
            </c:numRef>
          </c:val>
          <c:extLst>
            <c:ext xmlns:c16="http://schemas.microsoft.com/office/drawing/2014/chart" uri="{C3380CC4-5D6E-409C-BE32-E72D297353CC}">
              <c16:uniqueId val="{00000005-3BCC-4055-987B-B901520681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2670</c:v>
                </c:pt>
                <c:pt idx="3">
                  <c:v>2474</c:v>
                </c:pt>
                <c:pt idx="6">
                  <c:v>2418</c:v>
                </c:pt>
                <c:pt idx="9">
                  <c:v>2425</c:v>
                </c:pt>
                <c:pt idx="12">
                  <c:v>2417</c:v>
                </c:pt>
              </c:numCache>
            </c:numRef>
          </c:val>
          <c:extLst>
            <c:ext xmlns:c16="http://schemas.microsoft.com/office/drawing/2014/chart" uri="{C3380CC4-5D6E-409C-BE32-E72D297353CC}">
              <c16:uniqueId val="{00000006-3BCC-4055-987B-B901520681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4220</c:v>
                </c:pt>
                <c:pt idx="3">
                  <c:v>3753</c:v>
                </c:pt>
                <c:pt idx="6">
                  <c:v>3418</c:v>
                </c:pt>
                <c:pt idx="9">
                  <c:v>3097</c:v>
                </c:pt>
                <c:pt idx="12">
                  <c:v>2867</c:v>
                </c:pt>
              </c:numCache>
            </c:numRef>
          </c:val>
          <c:extLst>
            <c:ext xmlns:c16="http://schemas.microsoft.com/office/drawing/2014/chart" uri="{C3380CC4-5D6E-409C-BE32-E72D297353CC}">
              <c16:uniqueId val="{00000007-3BCC-4055-987B-B901520681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10642</c:v>
                </c:pt>
                <c:pt idx="3">
                  <c:v>9683</c:v>
                </c:pt>
                <c:pt idx="6">
                  <c:v>9230</c:v>
                </c:pt>
                <c:pt idx="9">
                  <c:v>9020</c:v>
                </c:pt>
                <c:pt idx="12">
                  <c:v>8564</c:v>
                </c:pt>
              </c:numCache>
            </c:numRef>
          </c:val>
          <c:extLst>
            <c:ext xmlns:c16="http://schemas.microsoft.com/office/drawing/2014/chart" uri="{C3380CC4-5D6E-409C-BE32-E72D297353CC}">
              <c16:uniqueId val="{00000008-3BCC-4055-987B-B901520681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CC-4055-987B-B901520681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36939</c:v>
                </c:pt>
                <c:pt idx="3">
                  <c:v>36657</c:v>
                </c:pt>
                <c:pt idx="6">
                  <c:v>36827</c:v>
                </c:pt>
                <c:pt idx="9">
                  <c:v>35959</c:v>
                </c:pt>
                <c:pt idx="12">
                  <c:v>35368</c:v>
                </c:pt>
              </c:numCache>
            </c:numRef>
          </c:val>
          <c:extLst>
            <c:ext xmlns:c16="http://schemas.microsoft.com/office/drawing/2014/chart" uri="{C3380CC4-5D6E-409C-BE32-E72D297353CC}">
              <c16:uniqueId val="{0000000A-3BCC-4055-987B-B901520681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20060</c:v>
                </c:pt>
                <c:pt idx="2">
                  <c:v>#N/A</c:v>
                </c:pt>
                <c:pt idx="3">
                  <c:v>#N/A</c:v>
                </c:pt>
                <c:pt idx="4">
                  <c:v>17295</c:v>
                </c:pt>
                <c:pt idx="5">
                  <c:v>#N/A</c:v>
                </c:pt>
                <c:pt idx="6">
                  <c:v>#N/A</c:v>
                </c:pt>
                <c:pt idx="7">
                  <c:v>15503</c:v>
                </c:pt>
                <c:pt idx="8">
                  <c:v>#N/A</c:v>
                </c:pt>
                <c:pt idx="9">
                  <c:v>#N/A</c:v>
                </c:pt>
                <c:pt idx="10">
                  <c:v>15594</c:v>
                </c:pt>
                <c:pt idx="11">
                  <c:v>#N/A</c:v>
                </c:pt>
                <c:pt idx="12">
                  <c:v>#N/A</c:v>
                </c:pt>
                <c:pt idx="13">
                  <c:v>14190</c:v>
                </c:pt>
                <c:pt idx="14">
                  <c:v>#N/A</c:v>
                </c:pt>
              </c:numCache>
            </c:numRef>
          </c:val>
          <c:smooth val="0"/>
          <c:extLst>
            <c:ext xmlns:c16="http://schemas.microsoft.com/office/drawing/2014/chart" uri="{C3380CC4-5D6E-409C-BE32-E72D297353CC}">
              <c16:uniqueId val="{0000000B-3BCC-4055-987B-B901520681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2952</c:v>
                </c:pt>
                <c:pt idx="1">
                  <c:v>2105</c:v>
                </c:pt>
                <c:pt idx="2">
                  <c:v>2149</c:v>
                </c:pt>
              </c:numCache>
            </c:numRef>
          </c:val>
          <c:extLst>
            <c:ext xmlns:c16="http://schemas.microsoft.com/office/drawing/2014/chart" uri="{C3380CC4-5D6E-409C-BE32-E72D297353CC}">
              <c16:uniqueId val="{00000000-309C-4968-BFA4-1D5094D2EF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9C-4968-BFA4-1D5094D2EF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2392</c:v>
                </c:pt>
                <c:pt idx="1">
                  <c:v>2161</c:v>
                </c:pt>
                <c:pt idx="2">
                  <c:v>2056</c:v>
                </c:pt>
              </c:numCache>
            </c:numRef>
          </c:val>
          <c:extLst>
            <c:ext xmlns:c16="http://schemas.microsoft.com/office/drawing/2014/chart" uri="{C3380CC4-5D6E-409C-BE32-E72D297353CC}">
              <c16:uniqueId val="{00000002-309C-4968-BFA4-1D5094D2EF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{9E9DE557-0955-424E-B370-1532673B664A}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77C-4B59-9C79-C207EB6ED5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{BAB856CF-210A-4A47-AA77-8D185EFF5AD8}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7C-4B59-9C79-C207EB6ED5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{1D49E47A-E179-4471-ACD6-9CBE579E1752}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7C-4B59-9C79-C207EB6ED5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{E30A5DD7-ACF1-4329-8289-AAC9D4A4BA53}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7C-4B59-9C79-C207EB6ED5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{F1B34248-514B-4771-A754-03B33E5A260D}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7C-4B59-9C79-C207EB6ED5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{EEE0B488-536D-4E55-9AD4-5F1BBC7B8030}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77C-4B59-9C79-C207EB6ED5B5}"/>
                </c:ext>
              </c:extLst>
            </c:dLbl>
            <c:dLbl>
              <c:idx val="16"/>
              <c:layout>
                <c:manualLayout>
                  <c:x val="-2.17271838504870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{D88F67C4-3D1F-43AC-A80B-6B1FC6006129}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77C-4B59-9C79-C207EB6ED5B5}"/>
                </c:ext>
              </c:extLst>
            </c:dLbl>
            <c:dLbl>
              <c:idx val="24"/>
              <c:layout>
                <c:manualLayout>
                  <c:x val="-4.24337672693193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{3D343C64-4F7B-4441-B67B-42A98466BD63}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77C-4B59-9C79-C207EB6ED5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{3D59E4C6-9685-4ADD-85AF-9C654AC8C6CD}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77C-4B59-9C79-C207EB6ED5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54.4</c:v>
                </c:pt>
                <c:pt idx="16">
                  <c:v>56.1</c:v>
                </c:pt>
                <c:pt idx="24">
                  <c:v>56.2</c:v>
                </c:pt>
                <c:pt idx="32">
                  <c:v>57.8</c:v>
                </c:pt>
              </c:numCache>
            </c:numRef>
          </c:xVal>
          <c:yVal>
            <c:numRef>
              <c:f>公会計指標分析・財政指標組合せ分析表!$BP$51:$DC$51</c:f>
              <c:numCache>
                <c:formatCode>#,##0.0;"▲ "#,##0.0</c:formatCode>
                <c:ptCount val="40"/>
                <c:pt idx="0">
                  <c:v>178.5</c:v>
                </c:pt>
                <c:pt idx="8">
                  <c:v>155.5</c:v>
                </c:pt>
                <c:pt idx="16">
                  <c:v>136.9</c:v>
                </c:pt>
                <c:pt idx="24">
                  <c:v>135.6</c:v>
                </c:pt>
                <c:pt idx="32">
                  <c:v>121</c:v>
                </c:pt>
              </c:numCache>
            </c:numRef>
          </c:yVal>
          <c:smooth val="0"/>
          <c:extLst>
            <c:ext xmlns:c16="http://schemas.microsoft.com/office/drawing/2014/chart" uri="{C3380CC4-5D6E-409C-BE32-E72D297353CC}">
              <c16:uniqueId val="{00000009-177C-4B59-9C79-C207EB6ED5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{4C3A5E0C-384E-4A2E-817E-D095BC46E5FA}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77C-4B59-9C79-C207EB6ED5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{3CA059D3-B4A7-40FD-9007-5C600C12723E}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7C-4B59-9C79-C207EB6ED5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{640D9373-0F8F-4673-B06E-C46B1DC67923}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7C-4B59-9C79-C207EB6ED5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{AB1D1A7F-2481-429A-8E97-455D82F31396}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7C-4B59-9C79-C207EB6ED5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{6FBE5423-E38D-426D-8FCD-96CC8A63F562}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7C-4B59-9C79-C207EB6ED5B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{4BD92459-8F7D-455A-9A7B-85D9D879869C}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77C-4B59-9C79-C207EB6ED5B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{58EE224B-435E-4C4D-B7F1-A3C5010AD0E1}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77C-4B59-9C79-C207EB6ED5B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{964DB6DE-F1D2-4548-96F3-135F8B729A6E}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77C-4B59-9C79-C207EB6ED5B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{627084AC-2DC1-40F3-821C-4D6B403176F7}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77C-4B59-9C79-C207EB6ED5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177C-4B59-9C79-C207EB6ED5B5}"/>
            </c:ext>
          </c:extLst>
        </c:ser>
        <c:dLbls>
          <c:showLegendKey val="0"/>
          <c:showVal val="1"/>
          <c:showCatName val="0"/>
          <c:showSerName val="0"/>
          <c:showPercent val="0"/>
          <c:showBubbleSize val="0"/>
        </c:dLbls>
        <c:axId val="46179840"/>
        <c:axId val="46181760"/>
      </c:scatterChart>
      <c:valAx>
        <c:axId val="46179840"/>
        <c:scaling>
          <c:orientation val="maxMin"/>
          <c:max val="64"/>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{E22712DB-C2E2-4DDB-B9A2-B53BBEF07FC5}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D16-4325-B0EB-6836DE1BA6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{2B531CAA-6248-4C00-92AB-192E343B6498}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16-4325-B0EB-6836DE1BA6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{A547EE24-B96B-4A7D-8DFE-AEDA07BA7DC0}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16-4325-B0EB-6836DE1BA6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{26BCAC8E-B04C-49F7-941A-CB907105E766}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16-4325-B0EB-6836DE1BA6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{99A414C5-0D89-4360-B296-CED4BF79DC23}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16-4325-B0EB-6836DE1BA6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{1812550A-5B69-4221-B177-99A76CDC1D84}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D16-4325-B0EB-6836DE1BA64A}"/>
                </c:ext>
              </c:extLst>
            </c:dLbl>
            <c:dLbl>
              <c:idx val="16"/>
              <c:layout>
                <c:manualLayout>
                  <c:x val="-4.156515061707973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{FCC8CDA7-0EAC-4EFA-ABF9-7888C2607867}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D16-4325-B0EB-6836DE1BA64A}"/>
                </c:ext>
              </c:extLst>
            </c:dLbl>
            <c:dLbl>
              <c:idx val="24"/>
              <c:layout>
                <c:manualLayout>
                  <c:x val="-2.170318372710654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{C54034D7-D2C8-42BA-BE49-B3CD35F67ACD}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D16-4325-B0EB-6836DE1BA6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{363BEAD7-7935-427A-BE2C-DE1B54F1F0CB}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D16-4325-B0EB-6836DE1BA6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15.6</c:v>
                </c:pt>
                <c:pt idx="16">
                  <c:v>14.6</c:v>
                </c:pt>
                <c:pt idx="24">
                  <c:v>14.5</c:v>
                </c:pt>
                <c:pt idx="32">
                  <c:v>13.9</c:v>
                </c:pt>
              </c:numCache>
            </c:numRef>
          </c:xVal>
          <c:yVal>
            <c:numRef>
              <c:f>公会計指標分析・財政指標組合せ分析表!$BP$73:$DC$73</c:f>
              <c:numCache>
                <c:formatCode>#,##0.0;"▲ "#,##0.0</c:formatCode>
                <c:ptCount val="40"/>
                <c:pt idx="0">
                  <c:v>178.5</c:v>
                </c:pt>
                <c:pt idx="8">
                  <c:v>155.5</c:v>
                </c:pt>
                <c:pt idx="16">
                  <c:v>136.9</c:v>
                </c:pt>
                <c:pt idx="24">
                  <c:v>135.6</c:v>
                </c:pt>
                <c:pt idx="32">
                  <c:v>121</c:v>
                </c:pt>
              </c:numCache>
            </c:numRef>
          </c:yVal>
          <c:smooth val="0"/>
          <c:extLst>
            <c:ext xmlns:c16="http://schemas.microsoft.com/office/drawing/2014/chart" uri="{C3380CC4-5D6E-409C-BE32-E72D297353CC}">
              <c16:uniqueId val="{00000009-ED16-4325-B0EB-6836DE1BA6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3.81123592119224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{C82E6E0A-9D18-4E98-8802-1EAE76F0BDD1}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D16-4325-B0EB-6836DE1BA6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{578A7052-631D-420F-924B-0AE512C1FCCF}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16-4325-B0EB-6836DE1BA6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{252F29FD-CCC0-4C2B-B42C-AFE8F332564C}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16-4325-B0EB-6836DE1BA6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{24BC1A86-0A09-40C6-94B9-2748F6DB40BD}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16-4325-B0EB-6836DE1BA6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{93A86003-D4FC-434C-9547-B48D806EA93B}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16-4325-B0EB-6836DE1BA64A}"/>
                </c:ext>
              </c:extLst>
            </c:dLbl>
            <c:dLbl>
              <c:idx val="8"/>
              <c:layout>
                <c:manualLayout>
                  <c:x val="-2.8829840147400865E-2"/>
                  <c:y val="-4.698980825490940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{72CF2199-A8C8-4758-BD5B-6BEA1BEF302B}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D16-4325-B0EB-6836DE1BA64A}"/>
                </c:ext>
              </c:extLst>
            </c:dLbl>
            <c:dLbl>
              <c:idx val="16"/>
              <c:layout>
                <c:manualLayout>
                  <c:x val="-3.1697991619110633E-2"/>
                  <c:y val="-0.11886887315424886"/>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{26B55FCE-9011-4BDC-9D87-D3A6D86BCAF2}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D16-4325-B0EB-6836DE1BA64A}"/>
                </c:ext>
              </c:extLst>
            </c:dLbl>
            <c:dLbl>
              <c:idx val="24"/>
              <c:layout>
                <c:manualLayout>
                  <c:x val="-3.1570342725075584E-2"/>
                  <c:y val="-3.81447242872319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{C9060104-27DB-47B0-B60F-1A3E1E6CDCE6}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D16-4325-B0EB-6836DE1BA64A}"/>
                </c:ext>
              </c:extLst>
            </c:dLbl>
            <c:dLbl>
              <c:idx val="32"/>
              <c:layout>
                <c:manualLayout>
                  <c:x val="-3.1570342725075584E-2"/>
                  <c:y val="-6.996558684902531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{8A8BC140-2C63-4ECF-9779-C852A8648062}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D16-4325-B0EB-6836DE1BA6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D16-4325-B0EB-6836DE1BA64A}"/>
            </c:ext>
          </c:extLst>
        </c:ser>
        <c:dLbls>
          <c:showLegendKey val="0"/>
          <c:showVal val="1"/>
          <c:showCatName val="0"/>
          <c:showSerName val="0"/>
          <c:showPercent val="0"/>
          <c:showBubbleSize val="0"/>
        </c:dLbls>
        <c:axId val="84219776"/>
        <c:axId val="84234240"/>
      </c:scatterChart>
      <c:valAx>
        <c:axId val="8421977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については、南海中央線整備事業や南海本線等連続立体交差事業等により引き続き高い水準を維持しているが、過去に発行した起債の利率見直しや借換等により、前年度と比較して減となった。また下水道事業会計への繰出金が減少したため、公営企業債の元利償還金に対する繰入金も減少した。そのため、実質公債費率（分子）は前年度と比較して減となった。今後も事業を精査し、適切な地方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地方債発行の抑制や土地開発公社が保有している南海中央線用地の買い戻しを行ったこと等による将来負担額の減少、財政調整基金等の充当可能基金の増加により、将来負担比率（分子）については減少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今後も地方債の発行を十分に精査し、将来負担額の減少に努める。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・財政調整基金については約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万円の増であったが、その他の特定目的基金については約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万円の減となり、基金全体としては前年度比約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・主な減少要因は、総合ライフケアセンターの起債の償還等への取崩しによる保険医療基金の減、福祉バスの駐車場改修工事への取崩しによる福祉基金の減等である。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残高については前年度と比較し増となったが、その他特定目的基金残高については減少傾向にある。財政調整基金については、今後新たに発生する財政需要等に、その他特定目的基金については、基金の使途に合った事業内容であるか精査し適切に積立・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・保健医療基金：休日診療所の指定管理者委託料及び保健医療施設の公債費等、保健医療行政の充実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・石油貯蔵施設立地対策等基金：石油貯蔵施設立地対策等交付金交付規則に掲げる目的及び要件に該当する公共事業への活用</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・緑化基金：樹木等維持管理費等、市内緑化の総合的な推進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・保健医療基金：運用収入があったものの、総合ライフケアセンターの起債の償還等へ取崩ししているため、約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・石油貯蔵施設立地対策等基金：石油貯蔵施設立地対策等交付金を積み立てたため、約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・緑化基金：樹木等の維持管理経費へ取崩ししているため、約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・保健医療基金：今後も休日診療所の指定管理者委託料や、保健医療施設の建設に係る償還に活用するとともに、老朽化による修繕費の財源としても活用する。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・石油貯蔵施設立地対策等基金：複数年度に渡る事業に活用するため、適切に積立・取崩しを行う。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・緑化基金：樹木の維持管理等、今後も基金の使途にあった事業内容に活用するため、適切に積立・取崩しを行う。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・地方消費税交付金や普通交付税、法人事業税交付金の増等に加え、生活保護医療費や障害者自立支援給付費等の扶助費の減等により、決算余剰金が発生したため、令和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年度末の基金残高は前年度比約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・主要事業である南海中央線整備事業や南海本線等連続立体交差事業、蓮池公園整備事業等の財源として活用していく予定である。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・高石市公共施設個別施設計画に基づく修繕が今後見込まれるため、計画的に積立・取崩しを行っていく。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100">
              <a:latin typeface="ＭＳ Ｐゴシック" panose="020B0600070205080204" pitchFamily="50" charset="-128"/>
              <a:ea typeface="ＭＳ Ｐゴシック" panose="020B0600070205080204" pitchFamily="50" charset="-128"/>
            </a:rPr>
            <a:t>類似団体内平均値より低い水準にある。それぞれの公共施設等について令和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年度に高石市公共施設個別施設計画等を策定済みであり、同計画に基づいた施設の維持管理を適切に進めていく。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1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2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32385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297986"/>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154486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294902"/>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98969</xdr:rowOff>
    </xdr:from>
    <xdr:to>
      <xdr:col>15</xdr:col>
      <xdr:colOff>136525</xdr:colOff>
      <xdr:row>30</xdr:row>
      <xdr:rowOff>151402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24246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98969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196205"/>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50363</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02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47279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01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496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債務償還比率は類似団体内平均値と比較して高い水準にあるが、令和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年度は令和元年度と比較して数値は減少した。これは高石市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土地開発公社</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解散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土地の買戻しを行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ったこと等により、負担額が減少したことによるものである。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起債残高が多い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ことが債務償還比率の高さに影響している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ため、今後も地方債の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発行は慎重に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行う。</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57460</xdr:rowOff>
    </xdr:from>
    <xdr:to>
      <xdr:col>76</xdr:col>
      <xdr:colOff>73025</xdr:colOff>
      <xdr:row>32</xdr:row>
      <xdr:rowOff>159060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5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35887</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8234</xdr:rowOff>
    </xdr:from>
    <xdr:to>
      <xdr:col>72</xdr:col>
      <xdr:colOff>123825</xdr:colOff>
      <xdr:row>33</xdr:row>
      <xdr:rowOff>109834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6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108260</xdr:rowOff>
    </xdr:from>
    <xdr:to>
      <xdr:col>76</xdr:col>
      <xdr:colOff>22225</xdr:colOff>
      <xdr:row>33</xdr:row>
      <xdr:rowOff>59034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594660"/>
          <a:ext cx="711200" cy="1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114314</xdr:rowOff>
    </xdr:from>
    <xdr:to>
      <xdr:col>68</xdr:col>
      <xdr:colOff>123825</xdr:colOff>
      <xdr:row>33</xdr:row>
      <xdr:rowOff>44464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6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165114</xdr:rowOff>
    </xdr:from>
    <xdr:to>
      <xdr:col>72</xdr:col>
      <xdr:colOff>73025</xdr:colOff>
      <xdr:row>33</xdr:row>
      <xdr:rowOff>59034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651514"/>
          <a:ext cx="7620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158165</xdr:rowOff>
    </xdr:from>
    <xdr:to>
      <xdr:col>64</xdr:col>
      <xdr:colOff>123825</xdr:colOff>
      <xdr:row>34</xdr:row>
      <xdr:rowOff>88315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165114</xdr:rowOff>
    </xdr:from>
    <xdr:to>
      <xdr:col>68</xdr:col>
      <xdr:colOff>73025</xdr:colOff>
      <xdr:row>34</xdr:row>
      <xdr:rowOff>37515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651514"/>
          <a:ext cx="762000" cy="2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129208</xdr:rowOff>
    </xdr:from>
    <xdr:to>
      <xdr:col>60</xdr:col>
      <xdr:colOff>123825</xdr:colOff>
      <xdr:row>35</xdr:row>
      <xdr:rowOff>59358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9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37515</xdr:rowOff>
    </xdr:from>
    <xdr:to>
      <xdr:col>64</xdr:col>
      <xdr:colOff>73025</xdr:colOff>
      <xdr:row>35</xdr:row>
      <xdr:rowOff>8558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866815"/>
          <a:ext cx="7620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100961</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7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35591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6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79442</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5908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50485</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60512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17417</xdr:rowOff>
    </xdr:from>
    <xdr:to>
      <xdr:col>24</xdr:col>
      <xdr:colOff>63500</xdr:colOff>
      <xdr:row>39</xdr:row>
      <xdr:rowOff>45176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039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17417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7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130084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59344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164754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63233</xdr:rowOff>
    </xdr:from>
    <xdr:to>
      <xdr:col>55</xdr:col>
      <xdr:colOff>50800</xdr:colOff>
      <xdr:row>41</xdr:row>
      <xdr:rowOff>164833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149610</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66663</xdr:rowOff>
    </xdr:from>
    <xdr:to>
      <xdr:col>50</xdr:col>
      <xdr:colOff>165100</xdr:colOff>
      <xdr:row>41</xdr:row>
      <xdr:rowOff>168263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114033</xdr:rowOff>
    </xdr:from>
    <xdr:to>
      <xdr:col>55</xdr:col>
      <xdr:colOff>0</xdr:colOff>
      <xdr:row>41</xdr:row>
      <xdr:rowOff>117463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348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85865</xdr:rowOff>
    </xdr:from>
    <xdr:to>
      <xdr:col>46</xdr:col>
      <xdr:colOff>38100</xdr:colOff>
      <xdr:row>42</xdr:row>
      <xdr:rowOff>16015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117463</xdr:rowOff>
    </xdr:from>
    <xdr:to>
      <xdr:col>50</xdr:col>
      <xdr:colOff>114300</xdr:colOff>
      <xdr:row>41</xdr:row>
      <xdr:rowOff>136665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691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84341</xdr:rowOff>
    </xdr:from>
    <xdr:to>
      <xdr:col>41</xdr:col>
      <xdr:colOff>101600</xdr:colOff>
      <xdr:row>42</xdr:row>
      <xdr:rowOff>14491</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135141</xdr:rowOff>
    </xdr:from>
    <xdr:to>
      <xdr:col>45</xdr:col>
      <xdr:colOff>177800</xdr:colOff>
      <xdr:row>41</xdr:row>
      <xdr:rowOff>136665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645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84645</xdr:rowOff>
    </xdr:from>
    <xdr:to>
      <xdr:col>36</xdr:col>
      <xdr:colOff>165100</xdr:colOff>
      <xdr:row>42</xdr:row>
      <xdr:rowOff>14795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135141</xdr:rowOff>
    </xdr:from>
    <xdr:to>
      <xdr:col>41</xdr:col>
      <xdr:colOff>50800</xdr:colOff>
      <xdr:row>41</xdr:row>
      <xdr:rowOff>135445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645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159390</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7142</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2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5618</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20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5922</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2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92891</xdr:rowOff>
    </xdr:from>
    <xdr:to>
      <xdr:col>24</xdr:col>
      <xdr:colOff>114300</xdr:colOff>
      <xdr:row>62</xdr:row>
      <xdr:rowOff>23041</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71318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140426</xdr:rowOff>
    </xdr:from>
    <xdr:to>
      <xdr:col>24</xdr:col>
      <xdr:colOff>63500</xdr:colOff>
      <xdr:row>61</xdr:row>
      <xdr:rowOff>143691</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59887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128996</xdr:rowOff>
    </xdr:from>
    <xdr:to>
      <xdr:col>19</xdr:col>
      <xdr:colOff>177800</xdr:colOff>
      <xdr:row>61</xdr:row>
      <xdr:rowOff>140426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5874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56969</xdr:rowOff>
    </xdr:from>
    <xdr:to>
      <xdr:col>10</xdr:col>
      <xdr:colOff>165100</xdr:colOff>
      <xdr:row>61</xdr:row>
      <xdr:rowOff>158569</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61</xdr:row>
      <xdr:rowOff>128996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662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35741</xdr:rowOff>
    </xdr:from>
    <xdr:to>
      <xdr:col>6</xdr:col>
      <xdr:colOff>38100</xdr:colOff>
      <xdr:row>61</xdr:row>
      <xdr:rowOff>137341</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86541</xdr:rowOff>
    </xdr:from>
    <xdr:to>
      <xdr:col>10</xdr:col>
      <xdr:colOff>114300</xdr:colOff>
      <xdr:row>61</xdr:row>
      <xdr:rowOff>107769</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449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128468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5180</xdr:rowOff>
    </xdr:from>
    <xdr:to>
      <xdr:col>55</xdr:col>
      <xdr:colOff>50800</xdr:colOff>
      <xdr:row>64</xdr:row>
      <xdr:rowOff>106780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91557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5597</xdr:rowOff>
    </xdr:from>
    <xdr:to>
      <xdr:col>50</xdr:col>
      <xdr:colOff>165100</xdr:colOff>
      <xdr:row>64</xdr:row>
      <xdr:rowOff>107197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55980</xdr:rowOff>
    </xdr:from>
    <xdr:to>
      <xdr:col>55</xdr:col>
      <xdr:colOff>0</xdr:colOff>
      <xdr:row>64</xdr:row>
      <xdr:rowOff>56397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28780"/>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5803</xdr:rowOff>
    </xdr:from>
    <xdr:to>
      <xdr:col>46</xdr:col>
      <xdr:colOff>38100</xdr:colOff>
      <xdr:row>64</xdr:row>
      <xdr:rowOff>107403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56397</xdr:rowOff>
    </xdr:from>
    <xdr:to>
      <xdr:col>50</xdr:col>
      <xdr:colOff>114300</xdr:colOff>
      <xdr:row>64</xdr:row>
      <xdr:rowOff>56603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2919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5821</xdr:rowOff>
    </xdr:from>
    <xdr:to>
      <xdr:col>41</xdr:col>
      <xdr:colOff>101600</xdr:colOff>
      <xdr:row>64</xdr:row>
      <xdr:rowOff>107421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56603</xdr:rowOff>
    </xdr:from>
    <xdr:to>
      <xdr:col>45</xdr:col>
      <xdr:colOff>177800</xdr:colOff>
      <xdr:row>64</xdr:row>
      <xdr:rowOff>56621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2940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5899</xdr:rowOff>
    </xdr:from>
    <xdr:to>
      <xdr:col>36</xdr:col>
      <xdr:colOff>165100</xdr:colOff>
      <xdr:row>64</xdr:row>
      <xdr:rowOff>107499</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56621</xdr:rowOff>
    </xdr:from>
    <xdr:to>
      <xdr:col>41</xdr:col>
      <xdr:colOff>50800</xdr:colOff>
      <xdr:row>64</xdr:row>
      <xdr:rowOff>56699</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29421"/>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98324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98530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98548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98626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07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82</xdr:row>
      <xdr:rowOff>19050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036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148589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3994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xdr:rowOff>
    </xdr:from>
    <xdr:to>
      <xdr:col>6</xdr:col>
      <xdr:colOff>38100</xdr:colOff>
      <xdr:row>81</xdr:row>
      <xdr:rowOff>115570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81</xdr:row>
      <xdr:rowOff>106680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132097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20828</xdr:rowOff>
    </xdr:from>
    <xdr:to>
      <xdr:col>55</xdr:col>
      <xdr:colOff>50800</xdr:colOff>
      <xdr:row>86</xdr:row>
      <xdr:rowOff>122428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107205</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8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20828</xdr:rowOff>
    </xdr:from>
    <xdr:to>
      <xdr:col>50</xdr:col>
      <xdr:colOff>165100</xdr:colOff>
      <xdr:row>86</xdr:row>
      <xdr:rowOff>122428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71628</xdr:rowOff>
    </xdr:from>
    <xdr:to>
      <xdr:col>55</xdr:col>
      <xdr:colOff>0</xdr:colOff>
      <xdr:row>86</xdr:row>
      <xdr:rowOff>71628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9639300" y="14816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20828</xdr:rowOff>
    </xdr:from>
    <xdr:to>
      <xdr:col>46</xdr:col>
      <xdr:colOff>38100</xdr:colOff>
      <xdr:row>86</xdr:row>
      <xdr:rowOff>122428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71628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8750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20828</xdr:rowOff>
    </xdr:from>
    <xdr:to>
      <xdr:col>41</xdr:col>
      <xdr:colOff>101600</xdr:colOff>
      <xdr:row>86</xdr:row>
      <xdr:rowOff>122428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71628</xdr:rowOff>
    </xdr:from>
    <xdr:to>
      <xdr:col>45</xdr:col>
      <xdr:colOff>177800</xdr:colOff>
      <xdr:row>86</xdr:row>
      <xdr:rowOff>71628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861300" y="14816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21210</xdr:rowOff>
    </xdr:from>
    <xdr:to>
      <xdr:col>36</xdr:col>
      <xdr:colOff>165100</xdr:colOff>
      <xdr:row>86</xdr:row>
      <xdr:rowOff>122810</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71628</xdr:rowOff>
    </xdr:from>
    <xdr:to>
      <xdr:col>41</xdr:col>
      <xdr:colOff>50800</xdr:colOff>
      <xdr:row>86</xdr:row>
      <xdr:rowOff>72010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81632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113555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113555</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113555</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113937</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25416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51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69744"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77233</xdr:rowOff>
    </xdr:from>
    <xdr:ext cx="405111" cy="259045"/>
    <xdr:sp macro="" textlink="">
      <xdr:nvSpPr>
        <xdr:cNvPr id="420" name="n_1aveValue【港湾・漁港】&#10;有形固定資産減価償却率">
          <a:extLst>
            <a:ext uri="{FF2B5EF4-FFF2-40B4-BE49-F238E27FC236}">
              <a16:creationId xmlns:a16="http://schemas.microsoft.com/office/drawing/2014/main" id="{00000000-0008-0000-0100-0000A4010000}"/>
            </a:ext>
          </a:extLst>
        </xdr:cNvPr>
        <xdr:cNvSpPr txBox="1"/>
      </xdr:nvSpPr>
      <xdr:spPr>
        <a:xfrm>
          <a:off x="3582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21" name="n_2aveValue【港湾・漁港】&#10;有形固定資産減価償却率">
          <a:extLst>
            <a:ext uri="{FF2B5EF4-FFF2-40B4-BE49-F238E27FC236}">
              <a16:creationId xmlns:a16="http://schemas.microsoft.com/office/drawing/2014/main" id="{00000000-0008-0000-0100-0000A5010000}"/>
            </a:ext>
          </a:extLst>
        </xdr:cNvPr>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22" name="n_3aveValue【港湾・漁港】&#10;有形固定資産減価償却率">
          <a:extLst>
            <a:ext uri="{FF2B5EF4-FFF2-40B4-BE49-F238E27FC236}">
              <a16:creationId xmlns:a16="http://schemas.microsoft.com/office/drawing/2014/main" id="{00000000-0008-0000-0100-0000A6010000}"/>
            </a:ext>
          </a:extLst>
        </xdr:cNvPr>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159529</xdr:rowOff>
    </xdr:from>
    <xdr:ext cx="405111" cy="259045"/>
    <xdr:sp macro="" textlink="">
      <xdr:nvSpPr>
        <xdr:cNvPr id="423" name="n_4aveValue【港湾・漁港】&#10;有形固定資産減価償却率">
          <a:extLst>
            <a:ext uri="{FF2B5EF4-FFF2-40B4-BE49-F238E27FC236}">
              <a16:creationId xmlns:a16="http://schemas.microsoft.com/office/drawing/2014/main" id="{00000000-0008-0000-0100-0000A7010000}"/>
            </a:ext>
          </a:extLst>
        </xdr:cNvPr>
        <xdr:cNvSpPr txBox="1"/>
      </xdr:nvSpPr>
      <xdr:spPr>
        <a:xfrm>
          <a:off x="927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a:extLst>
            <a:ext uri="{FF2B5EF4-FFF2-40B4-BE49-F238E27FC236}">
              <a16:creationId xmlns:a16="http://schemas.microsoft.com/office/drawing/2014/main" id="{00000000-0008-0000-0100-0000B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48" name="【港湾・漁港】&#10;一人当たり有形固定資産（償却資産）額最小値テキスト">
          <a:extLst>
            <a:ext uri="{FF2B5EF4-FFF2-40B4-BE49-F238E27FC236}">
              <a16:creationId xmlns:a16="http://schemas.microsoft.com/office/drawing/2014/main" id="{00000000-0008-0000-0100-0000C0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50" name="【港湾・漁港】&#10;一人当たり有形固定資産（償却資産）額最大値テキスト">
          <a:extLst>
            <a:ext uri="{FF2B5EF4-FFF2-40B4-BE49-F238E27FC236}">
              <a16:creationId xmlns:a16="http://schemas.microsoft.com/office/drawing/2014/main" id="{00000000-0008-0000-0100-0000C2010000}"/>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52" name="【港湾・漁港】&#10;一人当たり有形固定資産（償却資産）額平均値テキスト">
          <a:extLst>
            <a:ext uri="{FF2B5EF4-FFF2-40B4-BE49-F238E27FC236}">
              <a16:creationId xmlns:a16="http://schemas.microsoft.com/office/drawing/2014/main" id="{00000000-0008-0000-0100-0000C4010000}"/>
            </a:ext>
          </a:extLst>
        </xdr:cNvPr>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101600</xdr:rowOff>
    </xdr:from>
    <xdr:to>
      <xdr:col>55</xdr:col>
      <xdr:colOff>50800</xdr:colOff>
      <xdr:row>109</xdr:row>
      <xdr:rowOff>31750</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0426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16527</xdr:rowOff>
    </xdr:from>
    <xdr:ext cx="249299" cy="259045"/>
    <xdr:sp macro="" textlink="">
      <xdr:nvSpPr>
        <xdr:cNvPr id="464" name="【港湾・漁港】&#10;一人当たり有形固定資産（償却資産）額該当値テキスト">
          <a:extLst>
            <a:ext uri="{FF2B5EF4-FFF2-40B4-BE49-F238E27FC236}">
              <a16:creationId xmlns:a16="http://schemas.microsoft.com/office/drawing/2014/main" id="{00000000-0008-0000-0100-0000D0010000}"/>
            </a:ext>
          </a:extLst>
        </xdr:cNvPr>
        <xdr:cNvSpPr txBox="1"/>
      </xdr:nvSpPr>
      <xdr:spPr>
        <a:xfrm>
          <a:off x="10515600" y="1853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129529</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67" name="n_3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68" name="n_4ave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95" name="【認定こども園・幼稚園・保育所】&#10;有形固定資産減価償却率最小値テキスト">
          <a:extLst>
            <a:ext uri="{FF2B5EF4-FFF2-40B4-BE49-F238E27FC236}">
              <a16:creationId xmlns:a16="http://schemas.microsoft.com/office/drawing/2014/main" id="{00000000-0008-0000-0100-0000EF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97" name="【認定こども園・幼稚園・保育所】&#10;有形固定資産減価償却率最大値テキスト">
          <a:extLst>
            <a:ext uri="{FF2B5EF4-FFF2-40B4-BE49-F238E27FC236}">
              <a16:creationId xmlns:a16="http://schemas.microsoft.com/office/drawing/2014/main" id="{00000000-0008-0000-0100-0000F1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99" name="【認定こども園・幼稚園・保育所】&#10;有形固定資産減価償却率平均値テキスト">
          <a:extLst>
            <a:ext uri="{FF2B5EF4-FFF2-40B4-BE49-F238E27FC236}">
              <a16:creationId xmlns:a16="http://schemas.microsoft.com/office/drawing/2014/main" id="{00000000-0008-0000-0100-0000F3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511" name="【認定こども園・幼稚園・保育所】&#10;有形固定資産減価償却率該当値テキスト">
          <a:extLst>
            <a:ext uri="{FF2B5EF4-FFF2-40B4-BE49-F238E27FC236}">
              <a16:creationId xmlns:a16="http://schemas.microsoft.com/office/drawing/2014/main" id="{00000000-0008-0000-0100-0000FF010000}"/>
            </a:ext>
          </a:extLst>
        </xdr:cNvPr>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95794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5481300" y="67447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66403</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4592300" y="67447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66403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3703300" y="672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120106</xdr:rowOff>
    </xdr:from>
    <xdr:to>
      <xdr:col>67</xdr:col>
      <xdr:colOff>101600</xdr:colOff>
      <xdr:row>39</xdr:row>
      <xdr:rowOff>50256</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276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170906</xdr:rowOff>
    </xdr:from>
    <xdr:to>
      <xdr:col>71</xdr:col>
      <xdr:colOff>177800</xdr:colOff>
      <xdr:row>39</xdr:row>
      <xdr:rowOff>33746</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814300" y="66860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41383</xdr:rowOff>
    </xdr:from>
    <xdr:ext cx="405111" cy="259045"/>
    <xdr:sp macro="" textlink="">
      <xdr:nvSpPr>
        <xdr:cNvPr id="527" name="n_4mainValue【認定こども園・幼稚園・保育所】&#10;有形固定資産減価償却率">
          <a:extLst>
            <a:ext uri="{FF2B5EF4-FFF2-40B4-BE49-F238E27FC236}">
              <a16:creationId xmlns:a16="http://schemas.microsoft.com/office/drawing/2014/main" id="{00000000-0008-0000-0100-00000F020000}"/>
            </a:ext>
          </a:extLst>
        </xdr:cNvPr>
        <xdr:cNvSpPr txBox="1"/>
      </xdr:nvSpPr>
      <xdr:spPr>
        <a:xfrm>
          <a:off x="12611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00000000-0008-0000-0100-00002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00000000-0008-0000-0100-000026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00000000-0008-0000-0100-000028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00000000-0008-0000-0100-00002A02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9415</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00000000-0008-0000-0100-000036020000}"/>
            </a:ext>
          </a:extLst>
        </xdr:cNvPr>
        <xdr:cNvSpPr txBox="1"/>
      </xdr:nvSpPr>
      <xdr:spPr>
        <a:xfrm>
          <a:off x="22199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41910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21323300" y="6723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160782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0434300" y="67284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160782</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9545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8605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165354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8656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75" name="n_1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76" name="n_2ave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77" name="n_3ave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78" name="n_4ave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579" name="n_1main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580" name="n_2mainValue【認定こども園・幼稚園・保育所】&#10;一人当たり面積">
          <a:extLst>
            <a:ext uri="{FF2B5EF4-FFF2-40B4-BE49-F238E27FC236}">
              <a16:creationId xmlns:a16="http://schemas.microsoft.com/office/drawing/2014/main" id="{00000000-0008-0000-0100-000044020000}"/>
            </a:ext>
          </a:extLst>
        </xdr:cNvPr>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581" name="n_3mainValue【認定こども園・幼稚園・保育所】&#10;一人当たり面積">
          <a:extLst>
            <a:ext uri="{FF2B5EF4-FFF2-40B4-BE49-F238E27FC236}">
              <a16:creationId xmlns:a16="http://schemas.microsoft.com/office/drawing/2014/main" id="{00000000-0008-0000-0100-000045020000}"/>
            </a:ext>
          </a:extLst>
        </xdr:cNvPr>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582" name="n_4mainValue【認定こども園・幼稚園・保育所】&#10;一人当たり面積">
          <a:extLst>
            <a:ext uri="{FF2B5EF4-FFF2-40B4-BE49-F238E27FC236}">
              <a16:creationId xmlns:a16="http://schemas.microsoft.com/office/drawing/2014/main" id="{00000000-0008-0000-0100-000046020000}"/>
            </a:ext>
          </a:extLst>
        </xdr:cNvPr>
        <xdr:cNvSpPr txBox="1"/>
      </xdr:nvSpPr>
      <xdr:spPr>
        <a:xfrm>
          <a:off x="18421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08" name="【学校施設】&#10;有形固定資産減価償却率最小値テキスト">
          <a:extLst>
            <a:ext uri="{FF2B5EF4-FFF2-40B4-BE49-F238E27FC236}">
              <a16:creationId xmlns:a16="http://schemas.microsoft.com/office/drawing/2014/main" id="{00000000-0008-0000-0100-000060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10" name="【学校施設】&#10;有形固定資産減価償却率最大値テキスト">
          <a:extLst>
            <a:ext uri="{FF2B5EF4-FFF2-40B4-BE49-F238E27FC236}">
              <a16:creationId xmlns:a16="http://schemas.microsoft.com/office/drawing/2014/main" id="{00000000-0008-0000-0100-000062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612" name="【学校施設】&#10;有形固定資産減価償却率平均値テキスト">
          <a:extLst>
            <a:ext uri="{FF2B5EF4-FFF2-40B4-BE49-F238E27FC236}">
              <a16:creationId xmlns:a16="http://schemas.microsoft.com/office/drawing/2014/main" id="{00000000-0008-0000-0100-000064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33037</xdr:rowOff>
    </xdr:from>
    <xdr:ext cx="405111" cy="259045"/>
    <xdr:sp macro="" textlink="">
      <xdr:nvSpPr>
        <xdr:cNvPr id="624" name="【学校施設】&#10;有形固定資産減価償却率該当値テキスト">
          <a:extLst>
            <a:ext uri="{FF2B5EF4-FFF2-40B4-BE49-F238E27FC236}">
              <a16:creationId xmlns:a16="http://schemas.microsoft.com/office/drawing/2014/main" id="{00000000-0008-0000-0100-000070020000}"/>
            </a:ext>
          </a:extLst>
        </xdr:cNvPr>
        <xdr:cNvSpPr txBox="1"/>
      </xdr:nvSpPr>
      <xdr:spPr>
        <a:xfrm>
          <a:off x="16357600"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60960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5481300" y="10347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68580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4592300" y="1034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68580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3703300" y="1032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36195</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814300" y="1028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633" name="n_1aveValue【学校施設】&#10;有形固定資産減価償却率">
          <a:extLst>
            <a:ext uri="{FF2B5EF4-FFF2-40B4-BE49-F238E27FC236}">
              <a16:creationId xmlns:a16="http://schemas.microsoft.com/office/drawing/2014/main" id="{00000000-0008-0000-0100-000079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34" name="n_2aveValue【学校施設】&#10;有形固定資産減価償却率">
          <a:extLst>
            <a:ext uri="{FF2B5EF4-FFF2-40B4-BE49-F238E27FC236}">
              <a16:creationId xmlns:a16="http://schemas.microsoft.com/office/drawing/2014/main" id="{00000000-0008-0000-0100-00007A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35" name="n_3aveValue【学校施設】&#10;有形固定資産減価償却率">
          <a:extLst>
            <a:ext uri="{FF2B5EF4-FFF2-40B4-BE49-F238E27FC236}">
              <a16:creationId xmlns:a16="http://schemas.microsoft.com/office/drawing/2014/main" id="{00000000-0008-0000-0100-00007B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36" name="n_4aveValue【学校施設】&#10;有形固定資産減価償却率">
          <a:extLst>
            <a:ext uri="{FF2B5EF4-FFF2-40B4-BE49-F238E27FC236}">
              <a16:creationId xmlns:a16="http://schemas.microsoft.com/office/drawing/2014/main" id="{00000000-0008-0000-0100-00007C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128287</xdr:rowOff>
    </xdr:from>
    <xdr:ext cx="405111" cy="259045"/>
    <xdr:sp macro="" textlink="">
      <xdr:nvSpPr>
        <xdr:cNvPr id="637" name="n_1mainValue【学校施設】&#10;有形固定資産減価償却率">
          <a:extLst>
            <a:ext uri="{FF2B5EF4-FFF2-40B4-BE49-F238E27FC236}">
              <a16:creationId xmlns:a16="http://schemas.microsoft.com/office/drawing/2014/main" id="{00000000-0008-0000-0100-00007D020000}"/>
            </a:ext>
          </a:extLst>
        </xdr:cNvPr>
        <xdr:cNvSpPr txBox="1"/>
      </xdr:nvSpPr>
      <xdr:spPr>
        <a:xfrm>
          <a:off x="15266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638" name="n_2mainValue【学校施設】&#10;有形固定資産減価償却率">
          <a:extLst>
            <a:ext uri="{FF2B5EF4-FFF2-40B4-BE49-F238E27FC236}">
              <a16:creationId xmlns:a16="http://schemas.microsoft.com/office/drawing/2014/main" id="{00000000-0008-0000-0100-00007E020000}"/>
            </a:ext>
          </a:extLst>
        </xdr:cNvPr>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639" name="n_3mainValue【学校施設】&#10;有形固定資産減価償却率">
          <a:extLst>
            <a:ext uri="{FF2B5EF4-FFF2-40B4-BE49-F238E27FC236}">
              <a16:creationId xmlns:a16="http://schemas.microsoft.com/office/drawing/2014/main" id="{00000000-0008-0000-0100-00007F020000}"/>
            </a:ext>
          </a:extLst>
        </xdr:cNvPr>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40" name="n_4mainValue【学校施設】&#10;有形固定資産減価償却率">
          <a:extLst>
            <a:ext uri="{FF2B5EF4-FFF2-40B4-BE49-F238E27FC236}">
              <a16:creationId xmlns:a16="http://schemas.microsoft.com/office/drawing/2014/main" id="{00000000-0008-0000-0100-00008002000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a:extLst>
            <a:ext uri="{FF2B5EF4-FFF2-40B4-BE49-F238E27FC236}">
              <a16:creationId xmlns:a16="http://schemas.microsoft.com/office/drawing/2014/main" id="{00000000-0008-0000-0100-00009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65" name="【学校施設】&#10;一人当たり面積最小値テキスト">
          <a:extLst>
            <a:ext uri="{FF2B5EF4-FFF2-40B4-BE49-F238E27FC236}">
              <a16:creationId xmlns:a16="http://schemas.microsoft.com/office/drawing/2014/main" id="{00000000-0008-0000-0100-000099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67" name="【学校施設】&#10;一人当たり面積最大値テキスト">
          <a:extLst>
            <a:ext uri="{FF2B5EF4-FFF2-40B4-BE49-F238E27FC236}">
              <a16:creationId xmlns:a16="http://schemas.microsoft.com/office/drawing/2014/main" id="{00000000-0008-0000-0100-00009B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69" name="【学校施設】&#10;一人当たり面積平均値テキスト">
          <a:extLst>
            <a:ext uri="{FF2B5EF4-FFF2-40B4-BE49-F238E27FC236}">
              <a16:creationId xmlns:a16="http://schemas.microsoft.com/office/drawing/2014/main" id="{00000000-0008-0000-0100-00009D020000}"/>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105219</xdr:rowOff>
    </xdr:from>
    <xdr:to>
      <xdr:col>116</xdr:col>
      <xdr:colOff>114300</xdr:colOff>
      <xdr:row>63</xdr:row>
      <xdr:rowOff>35369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22110700" y="107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81" name="【学校施設】&#10;一人当たり面積該当値テキスト">
          <a:extLst>
            <a:ext uri="{FF2B5EF4-FFF2-40B4-BE49-F238E27FC236}">
              <a16:creationId xmlns:a16="http://schemas.microsoft.com/office/drawing/2014/main" id="{00000000-0008-0000-0100-0000A9020000}"/>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106553</xdr:rowOff>
    </xdr:from>
    <xdr:to>
      <xdr:col>112</xdr:col>
      <xdr:colOff>38100</xdr:colOff>
      <xdr:row>63</xdr:row>
      <xdr:rowOff>36703</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21272500" y="107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156019</xdr:rowOff>
    </xdr:from>
    <xdr:to>
      <xdr:col>116</xdr:col>
      <xdr:colOff>63500</xdr:colOff>
      <xdr:row>62</xdr:row>
      <xdr:rowOff>157353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21323300" y="1078591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106744</xdr:rowOff>
    </xdr:from>
    <xdr:to>
      <xdr:col>107</xdr:col>
      <xdr:colOff>101600</xdr:colOff>
      <xdr:row>63</xdr:row>
      <xdr:rowOff>36894</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20383500" y="107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157353</xdr:rowOff>
    </xdr:from>
    <xdr:to>
      <xdr:col>111</xdr:col>
      <xdr:colOff>177800</xdr:colOff>
      <xdr:row>62</xdr:row>
      <xdr:rowOff>157544</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0434300" y="107872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107124</xdr:rowOff>
    </xdr:from>
    <xdr:to>
      <xdr:col>102</xdr:col>
      <xdr:colOff>165100</xdr:colOff>
      <xdr:row>63</xdr:row>
      <xdr:rowOff>37274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9494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157544</xdr:rowOff>
    </xdr:from>
    <xdr:to>
      <xdr:col>107</xdr:col>
      <xdr:colOff>50800</xdr:colOff>
      <xdr:row>62</xdr:row>
      <xdr:rowOff>157924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9545300" y="1078744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108077</xdr:rowOff>
    </xdr:from>
    <xdr:to>
      <xdr:col>98</xdr:col>
      <xdr:colOff>38100</xdr:colOff>
      <xdr:row>63</xdr:row>
      <xdr:rowOff>38227</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8605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157924</xdr:rowOff>
    </xdr:from>
    <xdr:to>
      <xdr:col>102</xdr:col>
      <xdr:colOff>114300</xdr:colOff>
      <xdr:row>62</xdr:row>
      <xdr:rowOff>158877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8656300" y="1078782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90" name="n_1aveValue【学校施設】&#10;一人当たり面積">
          <a:extLst>
            <a:ext uri="{FF2B5EF4-FFF2-40B4-BE49-F238E27FC236}">
              <a16:creationId xmlns:a16="http://schemas.microsoft.com/office/drawing/2014/main" id="{00000000-0008-0000-0100-0000B2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91" name="n_2aveValue【学校施設】&#10;一人当たり面積">
          <a:extLst>
            <a:ext uri="{FF2B5EF4-FFF2-40B4-BE49-F238E27FC236}">
              <a16:creationId xmlns:a16="http://schemas.microsoft.com/office/drawing/2014/main" id="{00000000-0008-0000-0100-0000B3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92" name="n_3aveValue【学校施設】&#10;一人当たり面積">
          <a:extLst>
            <a:ext uri="{FF2B5EF4-FFF2-40B4-BE49-F238E27FC236}">
              <a16:creationId xmlns:a16="http://schemas.microsoft.com/office/drawing/2014/main" id="{00000000-0008-0000-0100-0000B4020000}"/>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93" name="n_4aveValue【学校施設】&#10;一人当たり面積">
          <a:extLst>
            <a:ext uri="{FF2B5EF4-FFF2-40B4-BE49-F238E27FC236}">
              <a16:creationId xmlns:a16="http://schemas.microsoft.com/office/drawing/2014/main" id="{00000000-0008-0000-0100-0000B5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27830</xdr:rowOff>
    </xdr:from>
    <xdr:ext cx="469744" cy="259045"/>
    <xdr:sp macro="" textlink="">
      <xdr:nvSpPr>
        <xdr:cNvPr id="694" name="n_1mainValue【学校施設】&#10;一人当たり面積">
          <a:extLst>
            <a:ext uri="{FF2B5EF4-FFF2-40B4-BE49-F238E27FC236}">
              <a16:creationId xmlns:a16="http://schemas.microsoft.com/office/drawing/2014/main" id="{00000000-0008-0000-0100-0000B6020000}"/>
            </a:ext>
          </a:extLst>
        </xdr:cNvPr>
        <xdr:cNvSpPr txBox="1"/>
      </xdr:nvSpPr>
      <xdr:spPr>
        <a:xfrm>
          <a:off x="21075727" y="108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28021</xdr:rowOff>
    </xdr:from>
    <xdr:ext cx="469744" cy="259045"/>
    <xdr:sp macro="" textlink="">
      <xdr:nvSpPr>
        <xdr:cNvPr id="695" name="n_2mainValue【学校施設】&#10;一人当たり面積">
          <a:extLst>
            <a:ext uri="{FF2B5EF4-FFF2-40B4-BE49-F238E27FC236}">
              <a16:creationId xmlns:a16="http://schemas.microsoft.com/office/drawing/2014/main" id="{00000000-0008-0000-0100-0000B7020000}"/>
            </a:ext>
          </a:extLst>
        </xdr:cNvPr>
        <xdr:cNvSpPr txBox="1"/>
      </xdr:nvSpPr>
      <xdr:spPr>
        <a:xfrm>
          <a:off x="20199427" y="108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28401</xdr:rowOff>
    </xdr:from>
    <xdr:ext cx="469744" cy="259045"/>
    <xdr:sp macro="" textlink="">
      <xdr:nvSpPr>
        <xdr:cNvPr id="696" name="n_3mainValue【学校施設】&#10;一人当たり面積">
          <a:extLst>
            <a:ext uri="{FF2B5EF4-FFF2-40B4-BE49-F238E27FC236}">
              <a16:creationId xmlns:a16="http://schemas.microsoft.com/office/drawing/2014/main" id="{00000000-0008-0000-0100-0000B8020000}"/>
            </a:ext>
          </a:extLst>
        </xdr:cNvPr>
        <xdr:cNvSpPr txBox="1"/>
      </xdr:nvSpPr>
      <xdr:spPr>
        <a:xfrm>
          <a:off x="193104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29354</xdr:rowOff>
    </xdr:from>
    <xdr:ext cx="469744" cy="259045"/>
    <xdr:sp macro="" textlink="">
      <xdr:nvSpPr>
        <xdr:cNvPr id="697" name="n_4mainValue【学校施設】&#10;一人当たり面積">
          <a:extLst>
            <a:ext uri="{FF2B5EF4-FFF2-40B4-BE49-F238E27FC236}">
              <a16:creationId xmlns:a16="http://schemas.microsoft.com/office/drawing/2014/main" id="{00000000-0008-0000-0100-0000B9020000}"/>
            </a:ext>
          </a:extLst>
        </xdr:cNvPr>
        <xdr:cNvSpPr txBox="1"/>
      </xdr:nvSpPr>
      <xdr:spPr>
        <a:xfrm>
          <a:off x="18421427" y="108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a:extLst>
            <a:ext uri="{FF2B5EF4-FFF2-40B4-BE49-F238E27FC236}">
              <a16:creationId xmlns:a16="http://schemas.microsoft.com/office/drawing/2014/main" id="{00000000-0008-0000-0100-0000E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9" name="【公民館】&#10;有形固定資産減価償却率最小値テキスト">
          <a:extLst>
            <a:ext uri="{FF2B5EF4-FFF2-40B4-BE49-F238E27FC236}">
              <a16:creationId xmlns:a16="http://schemas.microsoft.com/office/drawing/2014/main" id="{00000000-0008-0000-0100-0000E3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41" name="【公民館】&#10;有形固定資産減価償却率最大値テキスト">
          <a:extLst>
            <a:ext uri="{FF2B5EF4-FFF2-40B4-BE49-F238E27FC236}">
              <a16:creationId xmlns:a16="http://schemas.microsoft.com/office/drawing/2014/main" id="{00000000-0008-0000-0100-0000E502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43" name="【公民館】&#10;有形固定資産減価償却率平均値テキスト">
          <a:extLst>
            <a:ext uri="{FF2B5EF4-FFF2-40B4-BE49-F238E27FC236}">
              <a16:creationId xmlns:a16="http://schemas.microsoft.com/office/drawing/2014/main" id="{00000000-0008-0000-0100-0000E7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17780</xdr:rowOff>
    </xdr:from>
    <xdr:to>
      <xdr:col>85</xdr:col>
      <xdr:colOff>177800</xdr:colOff>
      <xdr:row>105</xdr:row>
      <xdr:rowOff>119380</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167657</xdr:rowOff>
    </xdr:from>
    <xdr:ext cx="405111" cy="259045"/>
    <xdr:sp macro="" textlink="">
      <xdr:nvSpPr>
        <xdr:cNvPr id="755" name="【公民館】&#10;有形固定資産減価償却率該当値テキスト">
          <a:extLst>
            <a:ext uri="{FF2B5EF4-FFF2-40B4-BE49-F238E27FC236}">
              <a16:creationId xmlns:a16="http://schemas.microsoft.com/office/drawing/2014/main" id="{00000000-0008-0000-0100-0000F3020000}"/>
            </a:ext>
          </a:extLst>
        </xdr:cNvPr>
        <xdr:cNvSpPr txBox="1"/>
      </xdr:nvSpPr>
      <xdr:spPr>
        <a:xfrm>
          <a:off x="16357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68580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5481300" y="18028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26670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4592300" y="17987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156211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3703300" y="1794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114300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814300" y="17903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64" name="n_1aveValue【公民館】&#10;有形固定資産減価償却率">
          <a:extLst>
            <a:ext uri="{FF2B5EF4-FFF2-40B4-BE49-F238E27FC236}">
              <a16:creationId xmlns:a16="http://schemas.microsoft.com/office/drawing/2014/main" id="{00000000-0008-0000-0100-0000FC02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65" name="n_2aveValue【公民館】&#10;有形固定資産減価償却率">
          <a:extLst>
            <a:ext uri="{FF2B5EF4-FFF2-40B4-BE49-F238E27FC236}">
              <a16:creationId xmlns:a16="http://schemas.microsoft.com/office/drawing/2014/main" id="{00000000-0008-0000-0100-0000FD02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66" name="n_3aveValue【公民館】&#10;有形固定資産減価償却率">
          <a:extLst>
            <a:ext uri="{FF2B5EF4-FFF2-40B4-BE49-F238E27FC236}">
              <a16:creationId xmlns:a16="http://schemas.microsoft.com/office/drawing/2014/main" id="{00000000-0008-0000-0100-0000FE02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67" name="n_4aveValue【公民館】&#10;有形固定資産減価償却率">
          <a:extLst>
            <a:ext uri="{FF2B5EF4-FFF2-40B4-BE49-F238E27FC236}">
              <a16:creationId xmlns:a16="http://schemas.microsoft.com/office/drawing/2014/main" id="{00000000-0008-0000-0100-0000FF02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768" name="n_1mainValue【公民館】&#10;有形固定資産減価償却率">
          <a:extLst>
            <a:ext uri="{FF2B5EF4-FFF2-40B4-BE49-F238E27FC236}">
              <a16:creationId xmlns:a16="http://schemas.microsoft.com/office/drawing/2014/main" id="{00000000-0008-0000-0100-000000030000}"/>
            </a:ext>
          </a:extLst>
        </xdr:cNvPr>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69" name="n_2mainValue【公民館】&#10;有形固定資産減価償却率">
          <a:extLst>
            <a:ext uri="{FF2B5EF4-FFF2-40B4-BE49-F238E27FC236}">
              <a16:creationId xmlns:a16="http://schemas.microsoft.com/office/drawing/2014/main" id="{00000000-0008-0000-0100-00000103000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770" name="n_3mainValue【公民館】&#10;有形固定資産減価償却率">
          <a:extLst>
            <a:ext uri="{FF2B5EF4-FFF2-40B4-BE49-F238E27FC236}">
              <a16:creationId xmlns:a16="http://schemas.microsoft.com/office/drawing/2014/main" id="{00000000-0008-0000-0100-000002030000}"/>
            </a:ext>
          </a:extLst>
        </xdr:cNvPr>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71" name="n_4mainValue【公民館】&#10;有形固定資産減価償却率">
          <a:extLst>
            <a:ext uri="{FF2B5EF4-FFF2-40B4-BE49-F238E27FC236}">
              <a16:creationId xmlns:a16="http://schemas.microsoft.com/office/drawing/2014/main" id="{00000000-0008-0000-0100-000003030000}"/>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a:extLst>
            <a:ext uri="{FF2B5EF4-FFF2-40B4-BE49-F238E27FC236}">
              <a16:creationId xmlns:a16="http://schemas.microsoft.com/office/drawing/2014/main" id="{00000000-0008-0000-0100-00001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98" name="【公民館】&#10;一人当たり面積最小値テキスト">
          <a:extLst>
            <a:ext uri="{FF2B5EF4-FFF2-40B4-BE49-F238E27FC236}">
              <a16:creationId xmlns:a16="http://schemas.microsoft.com/office/drawing/2014/main" id="{00000000-0008-0000-0100-00001E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00" name="【公民館】&#10;一人当たり面積最大値テキスト">
          <a:extLst>
            <a:ext uri="{FF2B5EF4-FFF2-40B4-BE49-F238E27FC236}">
              <a16:creationId xmlns:a16="http://schemas.microsoft.com/office/drawing/2014/main" id="{00000000-0008-0000-0100-000020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02" name="【公民館】&#10;一人当たり面積平均値テキスト">
          <a:extLst>
            <a:ext uri="{FF2B5EF4-FFF2-40B4-BE49-F238E27FC236}">
              <a16:creationId xmlns:a16="http://schemas.microsoft.com/office/drawing/2014/main" id="{00000000-0008-0000-0100-00002203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814" name="【公民館】&#10;一人当たり面積該当値テキスト">
          <a:extLst>
            <a:ext uri="{FF2B5EF4-FFF2-40B4-BE49-F238E27FC236}">
              <a16:creationId xmlns:a16="http://schemas.microsoft.com/office/drawing/2014/main" id="{00000000-0008-0000-0100-00002E030000}"/>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108</xdr:row>
      <xdr:rowOff>1088</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19545300" y="1851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23" name="n_1aveValue【公民館】&#10;一人当たり面積">
          <a:extLst>
            <a:ext uri="{FF2B5EF4-FFF2-40B4-BE49-F238E27FC236}">
              <a16:creationId xmlns:a16="http://schemas.microsoft.com/office/drawing/2014/main" id="{00000000-0008-0000-0100-00003703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24" name="n_2aveValue【公民館】&#10;一人当たり面積">
          <a:extLst>
            <a:ext uri="{FF2B5EF4-FFF2-40B4-BE49-F238E27FC236}">
              <a16:creationId xmlns:a16="http://schemas.microsoft.com/office/drawing/2014/main" id="{00000000-0008-0000-0100-00003803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25" name="n_3aveValue【公民館】&#10;一人当たり面積">
          <a:extLst>
            <a:ext uri="{FF2B5EF4-FFF2-40B4-BE49-F238E27FC236}">
              <a16:creationId xmlns:a16="http://schemas.microsoft.com/office/drawing/2014/main" id="{00000000-0008-0000-0100-00003903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26" name="n_4aveValue【公民館】&#10;一人当たり面積">
          <a:extLst>
            <a:ext uri="{FF2B5EF4-FFF2-40B4-BE49-F238E27FC236}">
              <a16:creationId xmlns:a16="http://schemas.microsoft.com/office/drawing/2014/main" id="{00000000-0008-0000-0100-00003A03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827" name="n_1mainValue【公民館】&#10;一人当たり面積">
          <a:extLst>
            <a:ext uri="{FF2B5EF4-FFF2-40B4-BE49-F238E27FC236}">
              <a16:creationId xmlns:a16="http://schemas.microsoft.com/office/drawing/2014/main" id="{00000000-0008-0000-0100-00003B030000}"/>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828" name="n_2mainValue【公民館】&#10;一人当たり面積">
          <a:extLst>
            <a:ext uri="{FF2B5EF4-FFF2-40B4-BE49-F238E27FC236}">
              <a16:creationId xmlns:a16="http://schemas.microsoft.com/office/drawing/2014/main" id="{00000000-0008-0000-0100-00003C030000}"/>
            </a:ext>
          </a:extLst>
        </xdr:cNvPr>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829" name="n_3mainValue【公民館】&#10;一人当たり面積">
          <a:extLst>
            <a:ext uri="{FF2B5EF4-FFF2-40B4-BE49-F238E27FC236}">
              <a16:creationId xmlns:a16="http://schemas.microsoft.com/office/drawing/2014/main" id="{00000000-0008-0000-0100-00003D030000}"/>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30" name="n_4mainValue【公民館】&#10;一人当たり面積">
          <a:extLst>
            <a:ext uri="{FF2B5EF4-FFF2-40B4-BE49-F238E27FC236}">
              <a16:creationId xmlns:a16="http://schemas.microsoft.com/office/drawing/2014/main" id="{00000000-0008-0000-0100-00003E030000}"/>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類似団体内平均値と比較して有形固定資産減価償却率が高くなっている施設は、橋りょう・トンネル及び港湾・漁港であり、低くなっている施設は公営住宅及び学校施設である。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橋りょうについては、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年度策定の高石市橋梁長寿命化修繕計画に基づき、順次修繕を行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い、老朽化への対応を行っている。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漁港については、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に大阪府から移管を受けたため、提供データに基づき新たに計上している。高石漁港海岸長寿命化計画書等に基づき改修等を行うことで、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年度より長寿命化工事を行っているため、今後の有形固定資産減価償却率の減少を見込んでいる。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学校施設については、トイレの大規模改修工事等を進めているため、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今後の有形固定資産減価償却率の減少を見込んでいる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5806</xdr:rowOff>
    </xdr:from>
    <xdr:to>
      <xdr:col>20</xdr:col>
      <xdr:colOff>38100</xdr:colOff>
      <xdr:row>36</xdr:row>
      <xdr:rowOff>107406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56606</xdr:rowOff>
    </xdr:from>
    <xdr:to>
      <xdr:col>24</xdr:col>
      <xdr:colOff>63500</xdr:colOff>
      <xdr:row>36</xdr:row>
      <xdr:rowOff>89263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288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144599</xdr:rowOff>
    </xdr:from>
    <xdr:to>
      <xdr:col>15</xdr:col>
      <xdr:colOff>101600</xdr:colOff>
      <xdr:row>36</xdr:row>
      <xdr:rowOff>74749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23949</xdr:rowOff>
    </xdr:from>
    <xdr:to>
      <xdr:col>19</xdr:col>
      <xdr:colOff>177800</xdr:colOff>
      <xdr:row>36</xdr:row>
      <xdr:rowOff>56606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19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23949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79284</xdr:rowOff>
    </xdr:from>
    <xdr:to>
      <xdr:col>6</xdr:col>
      <xdr:colOff>38100</xdr:colOff>
      <xdr:row>36</xdr:row>
      <xdr:rowOff>9434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130084</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308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123933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91276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25961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36847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19685</xdr:rowOff>
    </xdr:from>
    <xdr:to>
      <xdr:col>36</xdr:col>
      <xdr:colOff>165100</xdr:colOff>
      <xdr:row>39</xdr:row>
      <xdr:rowOff>121285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70485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6972300" y="6751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137812</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169817</xdr:rowOff>
    </xdr:from>
    <xdr:to>
      <xdr:col>24</xdr:col>
      <xdr:colOff>62865</xdr:colOff>
      <xdr:row>64</xdr:row>
      <xdr:rowOff>125730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77101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129557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125730</xdr:rowOff>
    </xdr:from>
    <xdr:to>
      <xdr:col>24</xdr:col>
      <xdr:colOff>152400</xdr:colOff>
      <xdr:row>64</xdr:row>
      <xdr:rowOff>125730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116494</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546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169817</xdr:rowOff>
    </xdr:from>
    <xdr:to>
      <xdr:col>24</xdr:col>
      <xdr:colOff>152400</xdr:colOff>
      <xdr:row>56</xdr:row>
      <xdr:rowOff>169817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77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135000</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042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153307</xdr:rowOff>
    </xdr:from>
    <xdr:to>
      <xdr:col>20</xdr:col>
      <xdr:colOff>38100</xdr:colOff>
      <xdr:row>61</xdr:row>
      <xdr:rowOff>83457</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115751</xdr:rowOff>
    </xdr:from>
    <xdr:to>
      <xdr:col>15</xdr:col>
      <xdr:colOff>101600</xdr:colOff>
      <xdr:row>61</xdr:row>
      <xdr:rowOff>45901</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127017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972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91440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98069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27940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148590</xdr:rowOff>
    </xdr:from>
    <xdr:to>
      <xdr:col>19</xdr:col>
      <xdr:colOff>177800</xdr:colOff>
      <xdr:row>57</xdr:row>
      <xdr:rowOff>34290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9749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91440</xdr:rowOff>
    </xdr:from>
    <xdr:to>
      <xdr:col>15</xdr:col>
      <xdr:colOff>50800</xdr:colOff>
      <xdr:row>56</xdr:row>
      <xdr:rowOff>148590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9692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153307</xdr:rowOff>
    </xdr:from>
    <xdr:to>
      <xdr:col>6</xdr:col>
      <xdr:colOff>38100</xdr:colOff>
      <xdr:row>56</xdr:row>
      <xdr:rowOff>83457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32657</xdr:rowOff>
    </xdr:from>
    <xdr:to>
      <xdr:col>10</xdr:col>
      <xdr:colOff>114300</xdr:colOff>
      <xdr:row>56</xdr:row>
      <xdr:rowOff>91440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9633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74584</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101617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44467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158767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99984</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200-0000E6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200-0000E8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200-0000EA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125549</xdr:rowOff>
    </xdr:from>
    <xdr:to>
      <xdr:col>55</xdr:col>
      <xdr:colOff>50800</xdr:colOff>
      <xdr:row>64</xdr:row>
      <xdr:rowOff>55699</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104267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40476</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200-0000F6000000}"/>
            </a:ext>
          </a:extLst>
        </xdr:cNvPr>
        <xdr:cNvSpPr txBox="1"/>
      </xdr:nvSpPr>
      <xdr:spPr>
        <a:xfrm>
          <a:off x="10515600" y="1084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4899</xdr:rowOff>
    </xdr:from>
    <xdr:to>
      <xdr:col>55</xdr:col>
      <xdr:colOff>0</xdr:colOff>
      <xdr:row>64</xdr:row>
      <xdr:rowOff>6531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9639300" y="1097769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8750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127181</xdr:rowOff>
    </xdr:from>
    <xdr:to>
      <xdr:col>41</xdr:col>
      <xdr:colOff>101600</xdr:colOff>
      <xdr:row>64</xdr:row>
      <xdr:rowOff>57331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781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6531</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861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127181</xdr:rowOff>
    </xdr:from>
    <xdr:to>
      <xdr:col>36</xdr:col>
      <xdr:colOff>165100</xdr:colOff>
      <xdr:row>64</xdr:row>
      <xdr:rowOff>57331</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6921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6531</xdr:rowOff>
    </xdr:from>
    <xdr:to>
      <xdr:col>41</xdr:col>
      <xdr:colOff>50800</xdr:colOff>
      <xdr:row>64</xdr:row>
      <xdr:rowOff>6531</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6972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200-0000FF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200-00000001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200-000001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200-000002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200-000003010000}"/>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200-000004010000}"/>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48458</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200-000005010000}"/>
            </a:ext>
          </a:extLst>
        </xdr:cNvPr>
        <xdr:cNvSpPr txBox="1"/>
      </xdr:nvSpPr>
      <xdr:spPr>
        <a:xfrm>
          <a:off x="7626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48458</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200-000006010000}"/>
            </a:ext>
          </a:extLst>
        </xdr:cNvPr>
        <xdr:cNvSpPr txBox="1"/>
      </xdr:nvSpPr>
      <xdr:spPr>
        <a:xfrm>
          <a:off x="6737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00000000-0008-0000-02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00000000-0008-0000-0200-00001E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00000000-0008-0000-0200-000020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00000000-0008-0000-0200-000022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00000000-0008-0000-0200-00002E010000}"/>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60961</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3797300" y="14074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15239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908300" y="14028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42163</xdr:rowOff>
    </xdr:from>
    <xdr:to>
      <xdr:col>10</xdr:col>
      <xdr:colOff>165100</xdr:colOff>
      <xdr:row>81</xdr:row>
      <xdr:rowOff>143763</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968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92963</xdr:rowOff>
    </xdr:from>
    <xdr:to>
      <xdr:col>15</xdr:col>
      <xdr:colOff>50800</xdr:colOff>
      <xdr:row>81</xdr:row>
      <xdr:rowOff>140970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019300" y="139804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165608</xdr:rowOff>
    </xdr:from>
    <xdr:to>
      <xdr:col>6</xdr:col>
      <xdr:colOff>38100</xdr:colOff>
      <xdr:row>81</xdr:row>
      <xdr:rowOff>95758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079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44958</xdr:rowOff>
    </xdr:from>
    <xdr:to>
      <xdr:col>10</xdr:col>
      <xdr:colOff>114300</xdr:colOff>
      <xdr:row>81</xdr:row>
      <xdr:rowOff>92963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130300" y="1393240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1" name="n_1ave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2" name="n_2ave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3" name="n_3ave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4" name="n_4ave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315" name="n_1main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316" name="n_2main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134890</xdr:rowOff>
    </xdr:from>
    <xdr:ext cx="405111" cy="259045"/>
    <xdr:sp macro="" textlink="">
      <xdr:nvSpPr>
        <xdr:cNvPr id="317" name="n_3main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86885</xdr:rowOff>
    </xdr:from>
    <xdr:ext cx="405111" cy="259045"/>
    <xdr:sp macro="" textlink="">
      <xdr:nvSpPr>
        <xdr:cNvPr id="318" name="n_4main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2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200-00005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200-000055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200-000057010000}"/>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xdr:rowOff>
    </xdr:from>
    <xdr:to>
      <xdr:col>55</xdr:col>
      <xdr:colOff>50800</xdr:colOff>
      <xdr:row>81</xdr:row>
      <xdr:rowOff>106045</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27322</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200-000063010000}"/>
            </a:ext>
          </a:extLst>
        </xdr:cNvPr>
        <xdr:cNvSpPr txBox="1"/>
      </xdr:nvSpPr>
      <xdr:spPr>
        <a:xfrm>
          <a:off x="10515600"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xdr:rowOff>
    </xdr:from>
    <xdr:to>
      <xdr:col>50</xdr:col>
      <xdr:colOff>165100</xdr:colOff>
      <xdr:row>81</xdr:row>
      <xdr:rowOff>106045</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588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55245</xdr:rowOff>
    </xdr:from>
    <xdr:to>
      <xdr:col>55</xdr:col>
      <xdr:colOff>0</xdr:colOff>
      <xdr:row>81</xdr:row>
      <xdr:rowOff>55245</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9639300" y="1394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xdr:rowOff>
    </xdr:from>
    <xdr:to>
      <xdr:col>46</xdr:col>
      <xdr:colOff>38100</xdr:colOff>
      <xdr:row>81</xdr:row>
      <xdr:rowOff>106045</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69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55245</xdr:rowOff>
    </xdr:from>
    <xdr:to>
      <xdr:col>50</xdr:col>
      <xdr:colOff>114300</xdr:colOff>
      <xdr:row>81</xdr:row>
      <xdr:rowOff>55245</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8750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xdr:rowOff>
    </xdr:from>
    <xdr:to>
      <xdr:col>41</xdr:col>
      <xdr:colOff>101600</xdr:colOff>
      <xdr:row>81</xdr:row>
      <xdr:rowOff>106045</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810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55245</xdr:rowOff>
    </xdr:from>
    <xdr:to>
      <xdr:col>45</xdr:col>
      <xdr:colOff>177800</xdr:colOff>
      <xdr:row>81</xdr:row>
      <xdr:rowOff>55245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861300" y="1394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10161</xdr:rowOff>
    </xdr:from>
    <xdr:to>
      <xdr:col>36</xdr:col>
      <xdr:colOff>165100</xdr:colOff>
      <xdr:row>81</xdr:row>
      <xdr:rowOff>111761</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692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55245</xdr:rowOff>
    </xdr:from>
    <xdr:to>
      <xdr:col>41</xdr:col>
      <xdr:colOff>50800</xdr:colOff>
      <xdr:row>81</xdr:row>
      <xdr:rowOff>60961</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6972300" y="13942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4" name="n_1aveValue【福祉施設】&#10;一人当たり面積">
          <a:extLst>
            <a:ext uri="{FF2B5EF4-FFF2-40B4-BE49-F238E27FC236}">
              <a16:creationId xmlns:a16="http://schemas.microsoft.com/office/drawing/2014/main" id="{00000000-0008-0000-0200-00006C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5" name="n_2aveValue【福祉施設】&#10;一人当たり面積">
          <a:extLst>
            <a:ext uri="{FF2B5EF4-FFF2-40B4-BE49-F238E27FC236}">
              <a16:creationId xmlns:a16="http://schemas.microsoft.com/office/drawing/2014/main" id="{00000000-0008-0000-0200-00006D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6" name="n_3aveValue【福祉施設】&#10;一人当たり面積">
          <a:extLst>
            <a:ext uri="{FF2B5EF4-FFF2-40B4-BE49-F238E27FC236}">
              <a16:creationId xmlns:a16="http://schemas.microsoft.com/office/drawing/2014/main" id="{00000000-0008-0000-0200-00006E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福祉施設】&#10;一人当たり面積">
          <a:extLst>
            <a:ext uri="{FF2B5EF4-FFF2-40B4-BE49-F238E27FC236}">
              <a16:creationId xmlns:a16="http://schemas.microsoft.com/office/drawing/2014/main" id="{00000000-0008-0000-0200-00006F010000}"/>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122572</xdr:rowOff>
    </xdr:from>
    <xdr:ext cx="469744" cy="259045"/>
    <xdr:sp macro="" textlink="">
      <xdr:nvSpPr>
        <xdr:cNvPr id="368" name="n_1mainValue【福祉施設】&#10;一人当たり面積">
          <a:extLst>
            <a:ext uri="{FF2B5EF4-FFF2-40B4-BE49-F238E27FC236}">
              <a16:creationId xmlns:a16="http://schemas.microsoft.com/office/drawing/2014/main" id="{00000000-0008-0000-0200-000070010000}"/>
            </a:ext>
          </a:extLst>
        </xdr:cNvPr>
        <xdr:cNvSpPr txBox="1"/>
      </xdr:nvSpPr>
      <xdr:spPr>
        <a:xfrm>
          <a:off x="93917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122572</xdr:rowOff>
    </xdr:from>
    <xdr:ext cx="469744" cy="259045"/>
    <xdr:sp macro="" textlink="">
      <xdr:nvSpPr>
        <xdr:cNvPr id="369" name="n_2mainValue【福祉施設】&#10;一人当たり面積">
          <a:extLst>
            <a:ext uri="{FF2B5EF4-FFF2-40B4-BE49-F238E27FC236}">
              <a16:creationId xmlns:a16="http://schemas.microsoft.com/office/drawing/2014/main" id="{00000000-0008-0000-0200-000071010000}"/>
            </a:ext>
          </a:extLst>
        </xdr:cNvPr>
        <xdr:cNvSpPr txBox="1"/>
      </xdr:nvSpPr>
      <xdr:spPr>
        <a:xfrm>
          <a:off x="8515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122572</xdr:rowOff>
    </xdr:from>
    <xdr:ext cx="469744" cy="259045"/>
    <xdr:sp macro="" textlink="">
      <xdr:nvSpPr>
        <xdr:cNvPr id="370" name="n_3mainValue【福祉施設】&#10;一人当たり面積">
          <a:extLst>
            <a:ext uri="{FF2B5EF4-FFF2-40B4-BE49-F238E27FC236}">
              <a16:creationId xmlns:a16="http://schemas.microsoft.com/office/drawing/2014/main" id="{00000000-0008-0000-0200-000072010000}"/>
            </a:ext>
          </a:extLst>
        </xdr:cNvPr>
        <xdr:cNvSpPr txBox="1"/>
      </xdr:nvSpPr>
      <xdr:spPr>
        <a:xfrm>
          <a:off x="762642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128288</xdr:rowOff>
    </xdr:from>
    <xdr:ext cx="469744" cy="259045"/>
    <xdr:sp macro="" textlink="">
      <xdr:nvSpPr>
        <xdr:cNvPr id="371" name="n_4mainValue【福祉施設】&#10;一人当たり面積">
          <a:extLst>
            <a:ext uri="{FF2B5EF4-FFF2-40B4-BE49-F238E27FC236}">
              <a16:creationId xmlns:a16="http://schemas.microsoft.com/office/drawing/2014/main" id="{00000000-0008-0000-0200-000073010000}"/>
            </a:ext>
          </a:extLst>
        </xdr:cNvPr>
        <xdr:cNvSpPr txBox="1"/>
      </xdr:nvSpPr>
      <xdr:spPr>
        <a:xfrm>
          <a:off x="67374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00000000-0008-0000-02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00000000-0008-0000-02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00000000-0008-0000-0200-000090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00000000-0008-0000-0200-000092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147864</xdr:rowOff>
    </xdr:from>
    <xdr:to>
      <xdr:col>24</xdr:col>
      <xdr:colOff>114300</xdr:colOff>
      <xdr:row>103</xdr:row>
      <xdr:rowOff>78014</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4584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170741</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0000000-0008-0000-0200-00009E010000}"/>
            </a:ext>
          </a:extLst>
        </xdr:cNvPr>
        <xdr:cNvSpPr txBox="1"/>
      </xdr:nvSpPr>
      <xdr:spPr>
        <a:xfrm>
          <a:off x="4673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166007</xdr:rowOff>
    </xdr:from>
    <xdr:to>
      <xdr:col>24</xdr:col>
      <xdr:colOff>63500</xdr:colOff>
      <xdr:row>103</xdr:row>
      <xdr:rowOff>27214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3797300" y="176539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82550</xdr:rowOff>
    </xdr:from>
    <xdr:to>
      <xdr:col>15</xdr:col>
      <xdr:colOff>101600</xdr:colOff>
      <xdr:row>103</xdr:row>
      <xdr:rowOff>12700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2857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102</xdr:row>
      <xdr:rowOff>166007</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2908300" y="1762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49893</xdr:rowOff>
    </xdr:from>
    <xdr:to>
      <xdr:col>10</xdr:col>
      <xdr:colOff>165100</xdr:colOff>
      <xdr:row>102</xdr:row>
      <xdr:rowOff>151493</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968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100693</xdr:rowOff>
    </xdr:from>
    <xdr:to>
      <xdr:col>15</xdr:col>
      <xdr:colOff>50800</xdr:colOff>
      <xdr:row>102</xdr:row>
      <xdr:rowOff>133350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019300" y="175885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17236</xdr:rowOff>
    </xdr:from>
    <xdr:to>
      <xdr:col>6</xdr:col>
      <xdr:colOff>38100</xdr:colOff>
      <xdr:row>102</xdr:row>
      <xdr:rowOff>118836</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079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68036</xdr:rowOff>
    </xdr:from>
    <xdr:to>
      <xdr:col>10</xdr:col>
      <xdr:colOff>114300</xdr:colOff>
      <xdr:row>102</xdr:row>
      <xdr:rowOff>100693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130300" y="175559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3" name="n_1aveValue【市民会館】&#10;有形固定資産減価償却率">
          <a:extLst>
            <a:ext uri="{FF2B5EF4-FFF2-40B4-BE49-F238E27FC236}">
              <a16:creationId xmlns:a16="http://schemas.microsoft.com/office/drawing/2014/main" id="{00000000-0008-0000-0200-0000A7010000}"/>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4" name="n_2aveValue【市民会館】&#10;有形固定資産減価償却率">
          <a:extLst>
            <a:ext uri="{FF2B5EF4-FFF2-40B4-BE49-F238E27FC236}">
              <a16:creationId xmlns:a16="http://schemas.microsoft.com/office/drawing/2014/main" id="{00000000-0008-0000-0200-0000A8010000}"/>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5" name="n_3aveValue【市民会館】&#10;有形固定資産減価償却率">
          <a:extLst>
            <a:ext uri="{FF2B5EF4-FFF2-40B4-BE49-F238E27FC236}">
              <a16:creationId xmlns:a16="http://schemas.microsoft.com/office/drawing/2014/main" id="{00000000-0008-0000-0200-0000A9010000}"/>
            </a:ext>
          </a:extLst>
        </xdr:cNvPr>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6" name="n_4aveValue【市民会館】&#10;有形固定資産減価償却率">
          <a:extLst>
            <a:ext uri="{FF2B5EF4-FFF2-40B4-BE49-F238E27FC236}">
              <a16:creationId xmlns:a16="http://schemas.microsoft.com/office/drawing/2014/main" id="{00000000-0008-0000-0200-0000AA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427" name="n_1mainValue【市民会館】&#10;有形固定資産減価償却率">
          <a:extLst>
            <a:ext uri="{FF2B5EF4-FFF2-40B4-BE49-F238E27FC236}">
              <a16:creationId xmlns:a16="http://schemas.microsoft.com/office/drawing/2014/main" id="{00000000-0008-0000-0200-0000AB010000}"/>
            </a:ext>
          </a:extLst>
        </xdr:cNvPr>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29227</xdr:rowOff>
    </xdr:from>
    <xdr:ext cx="405111" cy="259045"/>
    <xdr:sp macro="" textlink="">
      <xdr:nvSpPr>
        <xdr:cNvPr id="428" name="n_2mainValue【市民会館】&#10;有形固定資産減価償却率">
          <a:extLst>
            <a:ext uri="{FF2B5EF4-FFF2-40B4-BE49-F238E27FC236}">
              <a16:creationId xmlns:a16="http://schemas.microsoft.com/office/drawing/2014/main" id="{00000000-0008-0000-0200-0000AC010000}"/>
            </a:ext>
          </a:extLst>
        </xdr:cNvPr>
        <xdr:cNvSpPr txBox="1"/>
      </xdr:nvSpPr>
      <xdr:spPr>
        <a:xfrm>
          <a:off x="2705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168020</xdr:rowOff>
    </xdr:from>
    <xdr:ext cx="405111" cy="259045"/>
    <xdr:sp macro="" textlink="">
      <xdr:nvSpPr>
        <xdr:cNvPr id="429" name="n_3mainValue【市民会館】&#10;有形固定資産減価償却率">
          <a:extLst>
            <a:ext uri="{FF2B5EF4-FFF2-40B4-BE49-F238E27FC236}">
              <a16:creationId xmlns:a16="http://schemas.microsoft.com/office/drawing/2014/main" id="{00000000-0008-0000-0200-0000AD010000}"/>
            </a:ext>
          </a:extLst>
        </xdr:cNvPr>
        <xdr:cNvSpPr txBox="1"/>
      </xdr:nvSpPr>
      <xdr:spPr>
        <a:xfrm>
          <a:off x="1816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135363</xdr:rowOff>
    </xdr:from>
    <xdr:ext cx="405111" cy="259045"/>
    <xdr:sp macro="" textlink="">
      <xdr:nvSpPr>
        <xdr:cNvPr id="430" name="n_4mainValue【市民会館】&#10;有形固定資産減価償却率">
          <a:extLst>
            <a:ext uri="{FF2B5EF4-FFF2-40B4-BE49-F238E27FC236}">
              <a16:creationId xmlns:a16="http://schemas.microsoft.com/office/drawing/2014/main" id="{00000000-0008-0000-0200-0000AE010000}"/>
            </a:ext>
          </a:extLst>
        </xdr:cNvPr>
        <xdr:cNvSpPr txBox="1"/>
      </xdr:nvSpPr>
      <xdr:spPr>
        <a:xfrm>
          <a:off x="927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101798</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126637</xdr:rowOff>
    </xdr:from>
    <xdr:to>
      <xdr:col>50</xdr:col>
      <xdr:colOff>165100</xdr:colOff>
      <xdr:row>107</xdr:row>
      <xdr:rowOff>56787</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5987</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9639300" y="183478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126637</xdr:rowOff>
    </xdr:from>
    <xdr:to>
      <xdr:col>46</xdr:col>
      <xdr:colOff>38100</xdr:colOff>
      <xdr:row>107</xdr:row>
      <xdr:rowOff>56787</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xdr:rowOff>
    </xdr:from>
    <xdr:to>
      <xdr:col>50</xdr:col>
      <xdr:colOff>114300</xdr:colOff>
      <xdr:row>107</xdr:row>
      <xdr:rowOff>5987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8750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126637</xdr:rowOff>
    </xdr:from>
    <xdr:to>
      <xdr:col>41</xdr:col>
      <xdr:colOff>101600</xdr:colOff>
      <xdr:row>107</xdr:row>
      <xdr:rowOff>56787</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5987</xdr:rowOff>
    </xdr:from>
    <xdr:to>
      <xdr:col>45</xdr:col>
      <xdr:colOff>177800</xdr:colOff>
      <xdr:row>107</xdr:row>
      <xdr:rowOff>5987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7861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5987</xdr:rowOff>
    </xdr:from>
    <xdr:to>
      <xdr:col>41</xdr:col>
      <xdr:colOff>50800</xdr:colOff>
      <xdr:row>107</xdr:row>
      <xdr:rowOff>5987</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6972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47914</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9391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47914</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8515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47914</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7626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47914</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6737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7620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4827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139065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37</xdr:row>
      <xdr:rowOff>97155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639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113030</xdr:rowOff>
    </xdr:from>
    <xdr:to>
      <xdr:col>67</xdr:col>
      <xdr:colOff>101600</xdr:colOff>
      <xdr:row>37</xdr:row>
      <xdr:rowOff>43180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37</xdr:row>
      <xdr:rowOff>55245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814300" y="63360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00000000-0008-0000-02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00000000-0008-0000-0200-000038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00000000-0008-0000-0200-00003A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00000000-0008-0000-0200-00003C02000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43425</xdr:rowOff>
    </xdr:from>
    <xdr:to>
      <xdr:col>116</xdr:col>
      <xdr:colOff>114300</xdr:colOff>
      <xdr:row>39</xdr:row>
      <xdr:rowOff>145025</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2110700" y="67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21852</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00000000-0008-0000-0200-000048020000}"/>
            </a:ext>
          </a:extLst>
        </xdr:cNvPr>
        <xdr:cNvSpPr txBox="1"/>
      </xdr:nvSpPr>
      <xdr:spPr>
        <a:xfrm>
          <a:off x="22199600" y="67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30709</xdr:rowOff>
    </xdr:from>
    <xdr:to>
      <xdr:col>112</xdr:col>
      <xdr:colOff>38100</xdr:colOff>
      <xdr:row>39</xdr:row>
      <xdr:rowOff>132309</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67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81509</xdr:rowOff>
    </xdr:from>
    <xdr:to>
      <xdr:col>116</xdr:col>
      <xdr:colOff>63500</xdr:colOff>
      <xdr:row>39</xdr:row>
      <xdr:rowOff>94225</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1323300" y="6768059"/>
          <a:ext cx="8382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42917</xdr:rowOff>
    </xdr:from>
    <xdr:to>
      <xdr:col>107</xdr:col>
      <xdr:colOff>101600</xdr:colOff>
      <xdr:row>39</xdr:row>
      <xdr:rowOff>144517</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0383500" y="67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81509</xdr:rowOff>
    </xdr:from>
    <xdr:to>
      <xdr:col>111</xdr:col>
      <xdr:colOff>177800</xdr:colOff>
      <xdr:row>39</xdr:row>
      <xdr:rowOff>93717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0434300" y="6768059"/>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45934</xdr:rowOff>
    </xdr:from>
    <xdr:to>
      <xdr:col>102</xdr:col>
      <xdr:colOff>165100</xdr:colOff>
      <xdr:row>39</xdr:row>
      <xdr:rowOff>147534</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494500" y="67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93717</xdr:rowOff>
    </xdr:from>
    <xdr:to>
      <xdr:col>107</xdr:col>
      <xdr:colOff>50800</xdr:colOff>
      <xdr:row>39</xdr:row>
      <xdr:rowOff>96734</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9545300" y="678026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50026</xdr:rowOff>
    </xdr:from>
    <xdr:to>
      <xdr:col>98</xdr:col>
      <xdr:colOff>38100</xdr:colOff>
      <xdr:row>39</xdr:row>
      <xdr:rowOff>151626</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8605500" y="67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96734</xdr:rowOff>
    </xdr:from>
    <xdr:to>
      <xdr:col>102</xdr:col>
      <xdr:colOff>114300</xdr:colOff>
      <xdr:row>39</xdr:row>
      <xdr:rowOff>100826</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8656300" y="6783284"/>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123436</xdr:rowOff>
    </xdr:from>
    <xdr:ext cx="534377" cy="259045"/>
    <xdr:sp macro="" textlink="">
      <xdr:nvSpPr>
        <xdr:cNvPr id="597" name="n_1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8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135644</xdr:rowOff>
    </xdr:from>
    <xdr:ext cx="534377" cy="259045"/>
    <xdr:sp macro="" textlink="">
      <xdr:nvSpPr>
        <xdr:cNvPr id="598" name="n_2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8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138661</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8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142753</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8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2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6" name="【保健センター・保健所】&#10;有形固定資産減価償却率最小値テキスト">
          <a:extLst>
            <a:ext uri="{FF2B5EF4-FFF2-40B4-BE49-F238E27FC236}">
              <a16:creationId xmlns:a16="http://schemas.microsoft.com/office/drawing/2014/main" id="{00000000-0008-0000-0200-000072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00000000-0008-0000-0200-000074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200-00007602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200-000082020000}"/>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99695</xdr:rowOff>
    </xdr:from>
    <xdr:to>
      <xdr:col>81</xdr:col>
      <xdr:colOff>101600</xdr:colOff>
      <xdr:row>58</xdr:row>
      <xdr:rowOff>29845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150495</xdr:rowOff>
    </xdr:from>
    <xdr:to>
      <xdr:col>85</xdr:col>
      <xdr:colOff>127000</xdr:colOff>
      <xdr:row>58</xdr:row>
      <xdr:rowOff>15240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5481300" y="9923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57</xdr:row>
      <xdr:rowOff>150495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4592300" y="9883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19685</xdr:rowOff>
    </xdr:from>
    <xdr:to>
      <xdr:col>72</xdr:col>
      <xdr:colOff>38100</xdr:colOff>
      <xdr:row>57</xdr:row>
      <xdr:rowOff>121285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3652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70485</xdr:rowOff>
    </xdr:from>
    <xdr:to>
      <xdr:col>76</xdr:col>
      <xdr:colOff>114300</xdr:colOff>
      <xdr:row>57</xdr:row>
      <xdr:rowOff>110490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3703300" y="9843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151130</xdr:rowOff>
    </xdr:from>
    <xdr:to>
      <xdr:col>67</xdr:col>
      <xdr:colOff>101600</xdr:colOff>
      <xdr:row>57</xdr:row>
      <xdr:rowOff>81280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2763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30480</xdr:rowOff>
    </xdr:from>
    <xdr:to>
      <xdr:col>71</xdr:col>
      <xdr:colOff>177800</xdr:colOff>
      <xdr:row>57</xdr:row>
      <xdr:rowOff>70485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814300" y="98031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46372</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137812</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97807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a:extLst>
            <a:ext uri="{FF2B5EF4-FFF2-40B4-BE49-F238E27FC236}">
              <a16:creationId xmlns:a16="http://schemas.microsoft.com/office/drawing/2014/main" id="{00000000-0008-0000-02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1" name="【保健センター・保健所】&#10;一人当たり面積最小値テキスト">
          <a:extLst>
            <a:ext uri="{FF2B5EF4-FFF2-40B4-BE49-F238E27FC236}">
              <a16:creationId xmlns:a16="http://schemas.microsoft.com/office/drawing/2014/main" id="{00000000-0008-0000-0200-0000A9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3" name="【保健センター・保健所】&#10;一人当たり面積最大値テキスト">
          <a:extLst>
            <a:ext uri="{FF2B5EF4-FFF2-40B4-BE49-F238E27FC236}">
              <a16:creationId xmlns:a16="http://schemas.microsoft.com/office/drawing/2014/main" id="{00000000-0008-0000-0200-0000AB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5" name="【保健センター・保健所】&#10;一人当たり面積平均値テキスト">
          <a:extLst>
            <a:ext uri="{FF2B5EF4-FFF2-40B4-BE49-F238E27FC236}">
              <a16:creationId xmlns:a16="http://schemas.microsoft.com/office/drawing/2014/main" id="{00000000-0008-0000-0200-0000AD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93218</xdr:rowOff>
    </xdr:from>
    <xdr:to>
      <xdr:col>116</xdr:col>
      <xdr:colOff>114300</xdr:colOff>
      <xdr:row>56</xdr:row>
      <xdr:rowOff>23368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21107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46245</xdr:rowOff>
    </xdr:from>
    <xdr:ext cx="469744" cy="259045"/>
    <xdr:sp macro="" textlink="">
      <xdr:nvSpPr>
        <xdr:cNvPr id="697" name="【保健センター・保健所】&#10;一人当たり面積該当値テキスト">
          <a:extLst>
            <a:ext uri="{FF2B5EF4-FFF2-40B4-BE49-F238E27FC236}">
              <a16:creationId xmlns:a16="http://schemas.microsoft.com/office/drawing/2014/main" id="{00000000-0008-0000-0200-0000B9020000}"/>
            </a:ext>
          </a:extLst>
        </xdr:cNvPr>
        <xdr:cNvSpPr txBox="1"/>
      </xdr:nvSpPr>
      <xdr:spPr>
        <a:xfrm>
          <a:off x="22199600" y="94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102362</xdr:rowOff>
    </xdr:from>
    <xdr:to>
      <xdr:col>112</xdr:col>
      <xdr:colOff>38100</xdr:colOff>
      <xdr:row>56</xdr:row>
      <xdr:rowOff>32512</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127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144018</xdr:rowOff>
    </xdr:from>
    <xdr:to>
      <xdr:col>116</xdr:col>
      <xdr:colOff>63500</xdr:colOff>
      <xdr:row>55</xdr:row>
      <xdr:rowOff>153162</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1323300" y="9573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102362</xdr:rowOff>
    </xdr:from>
    <xdr:to>
      <xdr:col>107</xdr:col>
      <xdr:colOff>101600</xdr:colOff>
      <xdr:row>56</xdr:row>
      <xdr:rowOff>32512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0383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153162</xdr:rowOff>
    </xdr:from>
    <xdr:to>
      <xdr:col>111</xdr:col>
      <xdr:colOff>177800</xdr:colOff>
      <xdr:row>55</xdr:row>
      <xdr:rowOff>153162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0434300" y="958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102362</xdr:rowOff>
    </xdr:from>
    <xdr:to>
      <xdr:col>102</xdr:col>
      <xdr:colOff>165100</xdr:colOff>
      <xdr:row>56</xdr:row>
      <xdr:rowOff>32512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9494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153162</xdr:rowOff>
    </xdr:from>
    <xdr:to>
      <xdr:col>107</xdr:col>
      <xdr:colOff>50800</xdr:colOff>
      <xdr:row>55</xdr:row>
      <xdr:rowOff>153162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9545300" y="958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111506</xdr:rowOff>
    </xdr:from>
    <xdr:to>
      <xdr:col>98</xdr:col>
      <xdr:colOff>38100</xdr:colOff>
      <xdr:row>56</xdr:row>
      <xdr:rowOff>41656</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8605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153162</xdr:rowOff>
    </xdr:from>
    <xdr:to>
      <xdr:col>102</xdr:col>
      <xdr:colOff>114300</xdr:colOff>
      <xdr:row>55</xdr:row>
      <xdr:rowOff>162306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8656300" y="9582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6" name="n_1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7" name="n_2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8" name="n_3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9" name="n_4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49039</xdr:rowOff>
    </xdr:from>
    <xdr:ext cx="469744" cy="259045"/>
    <xdr:sp macro="" textlink="">
      <xdr:nvSpPr>
        <xdr:cNvPr id="710" name="n_1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49039</xdr:rowOff>
    </xdr:from>
    <xdr:ext cx="469744" cy="259045"/>
    <xdr:sp macro="" textlink="">
      <xdr:nvSpPr>
        <xdr:cNvPr id="711" name="n_2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49039</xdr:rowOff>
    </xdr:from>
    <xdr:ext cx="469744" cy="259045"/>
    <xdr:sp macro="" textlink="">
      <xdr:nvSpPr>
        <xdr:cNvPr id="712" name="n_3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58183</xdr:rowOff>
    </xdr:from>
    <xdr:ext cx="469744" cy="259045"/>
    <xdr:sp macro="" textlink="">
      <xdr:nvSpPr>
        <xdr:cNvPr id="713" name="n_4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93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00000000-0008-0000-02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消防施設】&#10;有形固定資産減価償却率最小値テキスト">
          <a:extLst>
            <a:ext uri="{FF2B5EF4-FFF2-40B4-BE49-F238E27FC236}">
              <a16:creationId xmlns:a16="http://schemas.microsoft.com/office/drawing/2014/main" id="{00000000-0008-0000-02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2" name="【消防施設】&#10;有形固定資産減価償却率最大値テキスト">
          <a:extLst>
            <a:ext uri="{FF2B5EF4-FFF2-40B4-BE49-F238E27FC236}">
              <a16:creationId xmlns:a16="http://schemas.microsoft.com/office/drawing/2014/main" id="{00000000-0008-0000-0200-0000E6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00000000-0008-0000-0200-0000E8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00000000-0008-0000-0200-0000F4020000}"/>
            </a:ext>
          </a:extLst>
        </xdr:cNvPr>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16873</xdr:rowOff>
    </xdr:from>
    <xdr:to>
      <xdr:col>85</xdr:col>
      <xdr:colOff>127000</xdr:colOff>
      <xdr:row>81</xdr:row>
      <xdr:rowOff>47898</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5481300" y="139043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16873</xdr:rowOff>
    </xdr:from>
    <xdr:to>
      <xdr:col>81</xdr:col>
      <xdr:colOff>50800</xdr:colOff>
      <xdr:row>81</xdr:row>
      <xdr:rowOff>26670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14592300" y="139043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26670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3703300" y="1387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80373</xdr:rowOff>
    </xdr:from>
    <xdr:to>
      <xdr:col>67</xdr:col>
      <xdr:colOff>101600</xdr:colOff>
      <xdr:row>81</xdr:row>
      <xdr:rowOff>10523</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2763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80</xdr:row>
      <xdr:rowOff>163830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814300" y="1384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5" name="n_1aveValue【消防施設】&#10;有形固定資産減価償却率">
          <a:extLst>
            <a:ext uri="{FF2B5EF4-FFF2-40B4-BE49-F238E27FC236}">
              <a16:creationId xmlns:a16="http://schemas.microsoft.com/office/drawing/2014/main" id="{00000000-0008-0000-0200-0000FD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6" name="n_2aveValue【消防施設】&#10;有形固定資産減価償却率">
          <a:extLst>
            <a:ext uri="{FF2B5EF4-FFF2-40B4-BE49-F238E27FC236}">
              <a16:creationId xmlns:a16="http://schemas.microsoft.com/office/drawing/2014/main" id="{00000000-0008-0000-0200-0000FE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7" name="n_3aveValue【消防施設】&#10;有形固定資産減価償却率">
          <a:extLst>
            <a:ext uri="{FF2B5EF4-FFF2-40B4-BE49-F238E27FC236}">
              <a16:creationId xmlns:a16="http://schemas.microsoft.com/office/drawing/2014/main" id="{00000000-0008-0000-0200-0000FF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8" name="n_4aveValue【消防施設】&#10;有形固定資産減価償却率">
          <a:extLst>
            <a:ext uri="{FF2B5EF4-FFF2-40B4-BE49-F238E27FC236}">
              <a16:creationId xmlns:a16="http://schemas.microsoft.com/office/drawing/2014/main" id="{00000000-0008-0000-0200-00000003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769" name="n_1main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0" name="n_2main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771" name="n_3main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27050</xdr:rowOff>
    </xdr:from>
    <xdr:ext cx="405111" cy="259045"/>
    <xdr:sp macro="" textlink="">
      <xdr:nvSpPr>
        <xdr:cNvPr id="772" name="n_4main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200-00001B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200-00001D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200-00001F030000}"/>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200-00002B030000}"/>
            </a:ext>
          </a:extLst>
        </xdr:cNvPr>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138685</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20" name="n_1aveValue【消防施設】&#10;一人当たり面積">
          <a:extLst>
            <a:ext uri="{FF2B5EF4-FFF2-40B4-BE49-F238E27FC236}">
              <a16:creationId xmlns:a16="http://schemas.microsoft.com/office/drawing/2014/main" id="{00000000-0008-0000-0200-00003403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2" name="n_3aveValue【消防施設】&#10;一人当たり面積">
          <a:extLst>
            <a:ext uri="{FF2B5EF4-FFF2-40B4-BE49-F238E27FC236}">
              <a16:creationId xmlns:a16="http://schemas.microsoft.com/office/drawing/2014/main" id="{00000000-0008-0000-0200-000036030000}"/>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3" name="n_4aveValue【消防施設】&#10;一人当たり面積">
          <a:extLst>
            <a:ext uri="{FF2B5EF4-FFF2-40B4-BE49-F238E27FC236}">
              <a16:creationId xmlns:a16="http://schemas.microsoft.com/office/drawing/2014/main" id="{00000000-0008-0000-0200-00003703000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24" name="n_1mainValue【消防施設】&#10;一人当たり面積">
          <a:extLst>
            <a:ext uri="{FF2B5EF4-FFF2-40B4-BE49-F238E27FC236}">
              <a16:creationId xmlns:a16="http://schemas.microsoft.com/office/drawing/2014/main" id="{00000000-0008-0000-0200-00003803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825" name="n_2mainValue【消防施設】&#10;一人当たり面積">
          <a:extLst>
            <a:ext uri="{FF2B5EF4-FFF2-40B4-BE49-F238E27FC236}">
              <a16:creationId xmlns:a16="http://schemas.microsoft.com/office/drawing/2014/main" id="{00000000-0008-0000-0200-000039030000}"/>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826" name="n_3mainValue【消防施設】&#10;一人当たり面積">
          <a:extLst>
            <a:ext uri="{FF2B5EF4-FFF2-40B4-BE49-F238E27FC236}">
              <a16:creationId xmlns:a16="http://schemas.microsoft.com/office/drawing/2014/main" id="{00000000-0008-0000-0200-00003A030000}"/>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827" name="n_4mainValue【消防施設】&#10;一人当たり面積">
          <a:extLst>
            <a:ext uri="{FF2B5EF4-FFF2-40B4-BE49-F238E27FC236}">
              <a16:creationId xmlns:a16="http://schemas.microsoft.com/office/drawing/2014/main" id="{00000000-0008-0000-0200-00003B030000}"/>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44994</xdr:rowOff>
    </xdr:from>
    <xdr:to>
      <xdr:col>85</xdr:col>
      <xdr:colOff>177800</xdr:colOff>
      <xdr:row>108</xdr:row>
      <xdr:rowOff>146594</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6268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131371</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200-000066030000}"/>
            </a:ext>
          </a:extLst>
        </xdr:cNvPr>
        <xdr:cNvSpPr txBox="1"/>
      </xdr:nvSpPr>
      <xdr:spPr>
        <a:xfrm>
          <a:off x="16357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95794</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5481300" y="185928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5806</xdr:rowOff>
    </xdr:from>
    <xdr:to>
      <xdr:col>76</xdr:col>
      <xdr:colOff>165100</xdr:colOff>
      <xdr:row>108</xdr:row>
      <xdr:rowOff>107406</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4541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56606</xdr:rowOff>
    </xdr:from>
    <xdr:to>
      <xdr:col>81</xdr:col>
      <xdr:colOff>50800</xdr:colOff>
      <xdr:row>108</xdr:row>
      <xdr:rowOff>76200</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4592300" y="18573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156029</xdr:rowOff>
    </xdr:from>
    <xdr:to>
      <xdr:col>72</xdr:col>
      <xdr:colOff>38100</xdr:colOff>
      <xdr:row>108</xdr:row>
      <xdr:rowOff>86179</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3652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35379</xdr:rowOff>
    </xdr:from>
    <xdr:to>
      <xdr:col>76</xdr:col>
      <xdr:colOff>114300</xdr:colOff>
      <xdr:row>108</xdr:row>
      <xdr:rowOff>56606</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3703300" y="185519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136434</xdr:rowOff>
    </xdr:from>
    <xdr:to>
      <xdr:col>67</xdr:col>
      <xdr:colOff>101600</xdr:colOff>
      <xdr:row>108</xdr:row>
      <xdr:rowOff>66584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2763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15784</xdr:rowOff>
    </xdr:from>
    <xdr:to>
      <xdr:col>71</xdr:col>
      <xdr:colOff>177800</xdr:colOff>
      <xdr:row>108</xdr:row>
      <xdr:rowOff>35379</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2814300" y="185323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200-00006F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200-000071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200-000072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98533</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77306</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007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57711</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11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73977</xdr:rowOff>
    </xdr:from>
    <xdr:to>
      <xdr:col>116</xdr:col>
      <xdr:colOff>114300</xdr:colOff>
      <xdr:row>105</xdr:row>
      <xdr:rowOff>4127</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7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96854</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775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76836</xdr:rowOff>
    </xdr:from>
    <xdr:to>
      <xdr:col>112</xdr:col>
      <xdr:colOff>38100</xdr:colOff>
      <xdr:row>105</xdr:row>
      <xdr:rowOff>6986</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124777</xdr:rowOff>
    </xdr:from>
    <xdr:to>
      <xdr:col>116</xdr:col>
      <xdr:colOff>63500</xdr:colOff>
      <xdr:row>104</xdr:row>
      <xdr:rowOff>127636</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1323300" y="17955577"/>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79693</xdr:rowOff>
    </xdr:from>
    <xdr:to>
      <xdr:col>107</xdr:col>
      <xdr:colOff>101600</xdr:colOff>
      <xdr:row>105</xdr:row>
      <xdr:rowOff>9843</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79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127636</xdr:rowOff>
    </xdr:from>
    <xdr:to>
      <xdr:col>111</xdr:col>
      <xdr:colOff>177800</xdr:colOff>
      <xdr:row>104</xdr:row>
      <xdr:rowOff>130493</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0434300" y="1795843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79693</xdr:rowOff>
    </xdr:from>
    <xdr:to>
      <xdr:col>102</xdr:col>
      <xdr:colOff>165100</xdr:colOff>
      <xdr:row>105</xdr:row>
      <xdr:rowOff>9843</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79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130493</xdr:rowOff>
    </xdr:from>
    <xdr:to>
      <xdr:col>107</xdr:col>
      <xdr:colOff>50800</xdr:colOff>
      <xdr:row>104</xdr:row>
      <xdr:rowOff>130493</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19545300" y="17961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130493</xdr:rowOff>
    </xdr:from>
    <xdr:to>
      <xdr:col>102</xdr:col>
      <xdr:colOff>114300</xdr:colOff>
      <xdr:row>104</xdr:row>
      <xdr:rowOff>133350</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8656300" y="1796129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23513</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26370</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768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26370</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768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体育館、消防施設及び市民会館について、有形固定資産減価償却率は類似団体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、全国平均及び大阪府平均と比較しても特に低い水準となっている。体育館については平成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年度に建替えを行ったこと、消防施設については平成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年度に耐震工事等を行ったこと、市民会館については平成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年度に建替えを行ったことが影響している。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大半の類型において有形固定資産減価償却率は類似団体内平均値を下回っているものの、一般廃棄物処理施設、福祉施設及び庁舎については類似団体内平均値を上回っている。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については、一部事務組合が管理しており、今後改修等を行うことで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及び庁舎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、老朽化が進み有形固定資産減価償却率が高い水準となっているが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年度策定の高石市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公共施設個別施設計画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に基づき、順次改修等を行っていく。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その他の施設においても同計画に基づき、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長寿命化や集約化、移転等を行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い老朽化対策に取り組んでいく。</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臨海部に位置する企業の税収があるため、類似団体内平均値を上回っている。また従前より大阪府域地方税徴収機構に参加し、税収の確保に努めている。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しかし、ここ数年の財政力指数は減少傾向にあるため、さらなる税収の確保に努めながら、財政基盤の確保に努める。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分母である</a:t>
          </a:r>
          <a:r>
            <a:rPr kumimoji="1" lang="ja-JP" altLang="en-US" sz="1300">
              <a:solidFill>
                <a:srgbClr val="000000"/>
              </a:solidFill>
              <a:latin typeface="ＭＳ Ｐゴシック" panose="020B0600070205080204" pitchFamily="50" charset="-128"/>
              <a:ea typeface="ＭＳ Ｐゴシック" panose="020B0600070205080204" pitchFamily="50" charset="-128"/>
            </a:rPr>
            <a:t>経常一般財源等では地方消費税交付金や普通交付税の増、分子である経常経費充当一般財源等においては、扶助費の減があり、経常収支比率は前年度と比較し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しかし、依然類似団体内平均値を上回っているため、今後も事業の精査等、経費の削減に努める。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6739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915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65</xdr:row>
      <xdr:rowOff>101177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9152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4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[118,254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会計年度任用職員制度の開始等による人件費の増やＧＩＧＡスクール構想の実施等による物件費の増により、前年度と比較し決算額は増となった。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比率の改善を図るべく、委託内容等の精査を行い、経費削減に努める。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74026</xdr:rowOff>
    </xdr:from>
    <xdr:to>
      <xdr:col>23</xdr:col>
      <xdr:colOff>133350</xdr:colOff>
      <xdr:row>81</xdr:row>
      <xdr:rowOff>170385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90026"/>
          <a:ext cx="838200" cy="26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148025</xdr:rowOff>
    </xdr:from>
    <xdr:to>
      <xdr:col>19</xdr:col>
      <xdr:colOff>133350</xdr:colOff>
      <xdr:row>80</xdr:row>
      <xdr:rowOff>74026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692575"/>
          <a:ext cx="889000" cy="9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147216</xdr:rowOff>
    </xdr:from>
    <xdr:to>
      <xdr:col>15</xdr:col>
      <xdr:colOff>82550</xdr:colOff>
      <xdr:row>79</xdr:row>
      <xdr:rowOff>148025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691766"/>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147216</xdr:rowOff>
    </xdr:from>
    <xdr:to>
      <xdr:col>11</xdr:col>
      <xdr:colOff>31750</xdr:colOff>
      <xdr:row>79</xdr:row>
      <xdr:rowOff>166658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691766"/>
          <a:ext cx="8890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119585</xdr:rowOff>
    </xdr:from>
    <xdr:to>
      <xdr:col>23</xdr:col>
      <xdr:colOff>184150</xdr:colOff>
      <xdr:row>82</xdr:row>
      <xdr:rowOff>49735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136112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23226</xdr:rowOff>
    </xdr:from>
    <xdr:to>
      <xdr:col>19</xdr:col>
      <xdr:colOff>184150</xdr:colOff>
      <xdr:row>80</xdr:row>
      <xdr:rowOff>124826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135003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0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97225</xdr:rowOff>
    </xdr:from>
    <xdr:to>
      <xdr:col>15</xdr:col>
      <xdr:colOff>133350</xdr:colOff>
      <xdr:row>80</xdr:row>
      <xdr:rowOff>27375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37552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1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96416</xdr:rowOff>
    </xdr:from>
    <xdr:to>
      <xdr:col>11</xdr:col>
      <xdr:colOff>82550</xdr:colOff>
      <xdr:row>80</xdr:row>
      <xdr:rowOff>26566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36743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0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115858</xdr:rowOff>
    </xdr:from>
    <xdr:to>
      <xdr:col>7</xdr:col>
      <xdr:colOff>31750</xdr:colOff>
      <xdr:row>80</xdr:row>
      <xdr:rowOff>46008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56185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2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職員数のスリム化により、国の水準より早い段階での昇格が進んでいること等により、前年度と比較して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今後も適正な定員管理に努めるとともに、昇格についても適切に管理していく。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876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第五次財政健全化計画案終了後も引き続き適切な人員管理を行うことにより、一般職員数は前年度比で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人の減、人口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1.31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人下回った。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今後も住民サービスを低下させることのないよう、業務内容を精査しアウトソーシングの推進等、適切な定員管理に努める。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90276</xdr:rowOff>
    </xdr:from>
    <xdr:to>
      <xdr:col>81</xdr:col>
      <xdr:colOff>44450</xdr:colOff>
      <xdr:row>59</xdr:row>
      <xdr:rowOff>142557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05826"/>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142557</xdr:rowOff>
    </xdr:from>
    <xdr:to>
      <xdr:col>77</xdr:col>
      <xdr:colOff>44450</xdr:colOff>
      <xdr:row>59</xdr:row>
      <xdr:rowOff>148590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581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156633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9313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7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39476</xdr:rowOff>
    </xdr:from>
    <xdr:to>
      <xdr:col>81</xdr:col>
      <xdr:colOff>95250</xdr:colOff>
      <xdr:row>59</xdr:row>
      <xdr:rowOff>141076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56003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91757</xdr:rowOff>
    </xdr:from>
    <xdr:to>
      <xdr:col>77</xdr:col>
      <xdr:colOff>95250</xdr:colOff>
      <xdr:row>60</xdr:row>
      <xdr:rowOff>21907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32084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公債費の減少、また普通交付税や地方消費税交付金等の増による標準財政規模の増加のため、実質公債費率は前年度と比較して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しかし過去に発行している地方債の元利償還金が多くあるため、類似団体内平均値を上回っている。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今後も適切な地方債の発行に努める。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7008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33867</xdr:rowOff>
    </xdr:from>
    <xdr:to>
      <xdr:col>77</xdr:col>
      <xdr:colOff>44450</xdr:colOff>
      <xdr:row>45</xdr:row>
      <xdr:rowOff>41910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7491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41910</xdr:rowOff>
    </xdr:from>
    <xdr:to>
      <xdr:col>72</xdr:col>
      <xdr:colOff>203200</xdr:colOff>
      <xdr:row>45</xdr:row>
      <xdr:rowOff>122344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7571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106256</xdr:rowOff>
    </xdr:from>
    <xdr:to>
      <xdr:col>68</xdr:col>
      <xdr:colOff>152400</xdr:colOff>
      <xdr:row>45</xdr:row>
      <xdr:rowOff>122344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8215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154517</xdr:rowOff>
    </xdr:from>
    <xdr:to>
      <xdr:col>77</xdr:col>
      <xdr:colOff>95250</xdr:colOff>
      <xdr:row>45</xdr:row>
      <xdr:rowOff>84667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69444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71544</xdr:rowOff>
    </xdr:from>
    <xdr:to>
      <xdr:col>68</xdr:col>
      <xdr:colOff>203200</xdr:colOff>
      <xdr:row>46</xdr:row>
      <xdr:rowOff>1694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157921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87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55456</xdr:rowOff>
    </xdr:from>
    <xdr:to>
      <xdr:col>64</xdr:col>
      <xdr:colOff>152400</xdr:colOff>
      <xdr:row>45</xdr:row>
      <xdr:rowOff>157056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141833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地方債の発行の抑制や、土地開発公社の解散による債務の解消等により、前年度と比較して将来負担比率は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14.6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しかし、依然として類似団体内平均値を大幅に上回っているため、今後も事業を精査し、地方債発行の抑制に努める。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105537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163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77614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0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105537</xdr:rowOff>
    </xdr:from>
    <xdr:to>
      <xdr:col>81</xdr:col>
      <xdr:colOff>133350</xdr:colOff>
      <xdr:row>20</xdr:row>
      <xdr:rowOff>105537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86360</xdr:rowOff>
    </xdr:from>
    <xdr:to>
      <xdr:col>81</xdr:col>
      <xdr:colOff>44450</xdr:colOff>
      <xdr:row>20</xdr:row>
      <xdr:rowOff>32343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343910"/>
          <a:ext cx="8382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100178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2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83651</xdr:rowOff>
    </xdr:from>
    <xdr:to>
      <xdr:col>81</xdr:col>
      <xdr:colOff>95250</xdr:colOff>
      <xdr:row>15</xdr:row>
      <xdr:rowOff>13801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32343</xdr:rowOff>
    </xdr:from>
    <xdr:to>
      <xdr:col>77</xdr:col>
      <xdr:colOff>44450</xdr:colOff>
      <xdr:row>20</xdr:row>
      <xdr:rowOff>42799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461343"/>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97324</xdr:rowOff>
    </xdr:from>
    <xdr:to>
      <xdr:col>77</xdr:col>
      <xdr:colOff>95250</xdr:colOff>
      <xdr:row>15</xdr:row>
      <xdr:rowOff>27474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37651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42799</xdr:rowOff>
    </xdr:from>
    <xdr:to>
      <xdr:col>72</xdr:col>
      <xdr:colOff>203200</xdr:colOff>
      <xdr:row>21</xdr:row>
      <xdr:rowOff>20955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71799"/>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114215</xdr:rowOff>
    </xdr:from>
    <xdr:to>
      <xdr:col>73</xdr:col>
      <xdr:colOff>44450</xdr:colOff>
      <xdr:row>15</xdr:row>
      <xdr:rowOff>44365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54542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20955</xdr:rowOff>
    </xdr:from>
    <xdr:to>
      <xdr:col>68</xdr:col>
      <xdr:colOff>152400</xdr:colOff>
      <xdr:row>22</xdr:row>
      <xdr:rowOff>34502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62140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32046</xdr:rowOff>
    </xdr:from>
    <xdr:to>
      <xdr:col>64</xdr:col>
      <xdr:colOff>152400</xdr:colOff>
      <xdr:row>15</xdr:row>
      <xdr:rowOff>133646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143823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35560</xdr:rowOff>
    </xdr:from>
    <xdr:to>
      <xdr:col>81</xdr:col>
      <xdr:colOff>95250</xdr:colOff>
      <xdr:row>19</xdr:row>
      <xdr:rowOff>137160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7637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6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152993</xdr:rowOff>
    </xdr:from>
    <xdr:to>
      <xdr:col>77</xdr:col>
      <xdr:colOff>95250</xdr:colOff>
      <xdr:row>20</xdr:row>
      <xdr:rowOff>83143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67920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49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163449</xdr:rowOff>
    </xdr:from>
    <xdr:to>
      <xdr:col>73</xdr:col>
      <xdr:colOff>44450</xdr:colOff>
      <xdr:row>20</xdr:row>
      <xdr:rowOff>93599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78376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0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141605</xdr:rowOff>
    </xdr:from>
    <xdr:to>
      <xdr:col>68</xdr:col>
      <xdr:colOff>203200</xdr:colOff>
      <xdr:row>21</xdr:row>
      <xdr:rowOff>71755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56532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6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155152</xdr:rowOff>
    </xdr:from>
    <xdr:to>
      <xdr:col>64</xdr:col>
      <xdr:colOff>152400</xdr:colOff>
      <xdr:row>22</xdr:row>
      <xdr:rowOff>85302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70079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4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会計年度任用職員制度の開始等により前年度と比較し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ポイントの悪化となったが、第五次財政健全化計画案終了後も引き続き適切な定員管理を行ったことにより類似団体内平均値と比べて良好な比率となっている。</a:t>
          </a:r>
          <a:endParaRPr kumimoji="1" lang="en-US" altLang="ja-JP" sz="18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今後もアウトソーシングの推進等、適切な定員管理に努める。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予防接種等委託料や学校給食調理業務委託料の増があったことから、前年度と比較し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類似団体内平均値を下回っているが、今後も事業内容等を精査し経費削減に努める。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18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108712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108712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新型コロナウイルス感染症の影響等により、生活保護医療扶助費や障害者自立支援給付費等が減少し、前年度比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類似団体内平均値とほぼ同水準まで改善したが、扶助費については今後も増加が見込まれるため、給付の適正化等により抑制に努める。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09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55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154215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下水道事業の法適化により繰出金が減となったため、前年度と比較し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6.9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類似団体内平均値とほぼ同水準まで改善したが、今後も事業内容を精査し、経費削減に努める。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61</xdr:row>
      <xdr:rowOff>26307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33643"/>
          <a:ext cx="8382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132443</xdr:rowOff>
    </xdr:from>
    <xdr:to>
      <xdr:col>78</xdr:col>
      <xdr:colOff>69850</xdr:colOff>
      <xdr:row>61</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41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61</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1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26307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3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146957</xdr:rowOff>
    </xdr:from>
    <xdr:to>
      <xdr:col>78</xdr:col>
      <xdr:colOff>120650</xdr:colOff>
      <xdr:row>61</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61884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下水道事業の法適化や、泉北環境整備施設組合への分担金の増等により、前年度と比較し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5.6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ポイントの悪化となった。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類似団体内平均値を上回っているため、今後も負担金等の内容を精査し、経費の抑制に努める。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3918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利率見直しや借換等による利子の減により、前年度と比較し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しかし、今後も高い水準を推移する見込みのため、地方債の発行は慎重に行う。</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101854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6235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101854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124713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632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120142</xdr:rowOff>
    </xdr:from>
    <xdr:to>
      <xdr:col>11</xdr:col>
      <xdr:colOff>9525</xdr:colOff>
      <xdr:row>79</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664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108221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会計年度任用職員制度の開始等により人件費は増となったものの、扶助費等の減や地方消費税交付金や普通交付税等の経常一般財源の増により、前年度と比較して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今後も引き続き事業内容を精査し、経費削減に努める。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92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101854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937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937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162831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25711</xdr:rowOff>
    </xdr:from>
    <xdr:to>
      <xdr:col>29</xdr:col>
      <xdr:colOff>127000</xdr:colOff>
      <xdr:row>18</xdr:row>
      <xdr:rowOff>48171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9436"/>
          <a:ext cx="6477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37408</xdr:rowOff>
    </xdr:from>
    <xdr:to>
      <xdr:col>26</xdr:col>
      <xdr:colOff>50800</xdr:colOff>
      <xdr:row>18</xdr:row>
      <xdr:rowOff>48171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71133"/>
          <a:ext cx="698500" cy="1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26283</xdr:rowOff>
    </xdr:from>
    <xdr:to>
      <xdr:col>22</xdr:col>
      <xdr:colOff>114300</xdr:colOff>
      <xdr:row>18</xdr:row>
      <xdr:rowOff>37408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60008"/>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13462</xdr:rowOff>
    </xdr:from>
    <xdr:to>
      <xdr:col>18</xdr:col>
      <xdr:colOff>177800</xdr:colOff>
      <xdr:row>18</xdr:row>
      <xdr:rowOff>26283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47187"/>
          <a:ext cx="698500" cy="1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146361</xdr:rowOff>
    </xdr:from>
    <xdr:to>
      <xdr:col>29</xdr:col>
      <xdr:colOff>177800</xdr:colOff>
      <xdr:row>18</xdr:row>
      <xdr:rowOff>76511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8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118438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168821</xdr:rowOff>
    </xdr:from>
    <xdr:to>
      <xdr:col>26</xdr:col>
      <xdr:colOff>101600</xdr:colOff>
      <xdr:row>18</xdr:row>
      <xdr:rowOff>98971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83748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158058</xdr:rowOff>
    </xdr:from>
    <xdr:to>
      <xdr:col>22</xdr:col>
      <xdr:colOff>165100</xdr:colOff>
      <xdr:row>18</xdr:row>
      <xdr:rowOff>88208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72985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146933</xdr:rowOff>
    </xdr:from>
    <xdr:to>
      <xdr:col>19</xdr:col>
      <xdr:colOff>38100</xdr:colOff>
      <xdr:row>18</xdr:row>
      <xdr:rowOff>77083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61860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134112</xdr:rowOff>
    </xdr:from>
    <xdr:to>
      <xdr:col>15</xdr:col>
      <xdr:colOff>101600</xdr:colOff>
      <xdr:row>18</xdr:row>
      <xdr:rowOff>64262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54175</xdr:rowOff>
    </xdr:from>
    <xdr:to>
      <xdr:col>29</xdr:col>
      <xdr:colOff>127000</xdr:colOff>
      <xdr:row>34</xdr:row>
      <xdr:rowOff>142512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21625"/>
          <a:ext cx="647700" cy="8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54175</xdr:rowOff>
    </xdr:from>
    <xdr:to>
      <xdr:col>26</xdr:col>
      <xdr:colOff>50800</xdr:colOff>
      <xdr:row>34</xdr:row>
      <xdr:rowOff>127065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21625"/>
          <a:ext cx="698500" cy="72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82162</xdr:rowOff>
    </xdr:from>
    <xdr:to>
      <xdr:col>22</xdr:col>
      <xdr:colOff>114300</xdr:colOff>
      <xdr:row>34</xdr:row>
      <xdr:rowOff>127065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49612"/>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67727</xdr:rowOff>
    </xdr:from>
    <xdr:to>
      <xdr:col>18</xdr:col>
      <xdr:colOff>177800</xdr:colOff>
      <xdr:row>34</xdr:row>
      <xdr:rowOff>82162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35177"/>
          <a:ext cx="698500" cy="1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91712</xdr:rowOff>
    </xdr:from>
    <xdr:to>
      <xdr:col>29</xdr:col>
      <xdr:colOff>177800</xdr:colOff>
      <xdr:row>34</xdr:row>
      <xdr:rowOff>193312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5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279689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0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3375</xdr:rowOff>
    </xdr:from>
    <xdr:to>
      <xdr:col>26</xdr:col>
      <xdr:colOff>101600</xdr:colOff>
      <xdr:row>34</xdr:row>
      <xdr:rowOff>104975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7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115152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3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76265</xdr:rowOff>
    </xdr:from>
    <xdr:to>
      <xdr:col>22</xdr:col>
      <xdr:colOff>165100</xdr:colOff>
      <xdr:row>34</xdr:row>
      <xdr:rowOff>177865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188042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1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31362</xdr:rowOff>
    </xdr:from>
    <xdr:to>
      <xdr:col>19</xdr:col>
      <xdr:colOff>38100</xdr:colOff>
      <xdr:row>34</xdr:row>
      <xdr:rowOff>132962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98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143139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6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16927</xdr:rowOff>
    </xdr:from>
    <xdr:to>
      <xdr:col>15</xdr:col>
      <xdr:colOff>101600</xdr:colOff>
      <xdr:row>34</xdr:row>
      <xdr:rowOff>118527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128704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65977</xdr:rowOff>
    </xdr:from>
    <xdr:to>
      <xdr:col>24</xdr:col>
      <xdr:colOff>63500</xdr:colOff>
      <xdr:row>37</xdr:row>
      <xdr:rowOff>162255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9627"/>
          <a:ext cx="838200" cy="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118631</xdr:rowOff>
    </xdr:from>
    <xdr:to>
      <xdr:col>19</xdr:col>
      <xdr:colOff>177800</xdr:colOff>
      <xdr:row>37</xdr:row>
      <xdr:rowOff>162255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62281"/>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82702</xdr:rowOff>
    </xdr:from>
    <xdr:to>
      <xdr:col>15</xdr:col>
      <xdr:colOff>50800</xdr:colOff>
      <xdr:row>37</xdr:row>
      <xdr:rowOff>118631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6352"/>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47536</xdr:rowOff>
    </xdr:from>
    <xdr:to>
      <xdr:col>10</xdr:col>
      <xdr:colOff>114300</xdr:colOff>
      <xdr:row>37</xdr:row>
      <xdr:rowOff>82702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118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15177</xdr:rowOff>
    </xdr:from>
    <xdr:to>
      <xdr:col>24</xdr:col>
      <xdr:colOff>114300</xdr:colOff>
      <xdr:row>37</xdr:row>
      <xdr:rowOff>116777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165054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111455</xdr:rowOff>
    </xdr:from>
    <xdr:to>
      <xdr:col>20</xdr:col>
      <xdr:colOff>38100</xdr:colOff>
      <xdr:row>38</xdr:row>
      <xdr:rowOff>41605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32732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67831</xdr:rowOff>
    </xdr:from>
    <xdr:to>
      <xdr:col>15</xdr:col>
      <xdr:colOff>101600</xdr:colOff>
      <xdr:row>37</xdr:row>
      <xdr:rowOff>169431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31902</xdr:rowOff>
    </xdr:from>
    <xdr:to>
      <xdr:col>10</xdr:col>
      <xdr:colOff>165100</xdr:colOff>
      <xdr:row>37</xdr:row>
      <xdr:rowOff>133502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124630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168186</xdr:rowOff>
    </xdr:from>
    <xdr:to>
      <xdr:col>6</xdr:col>
      <xdr:colOff>38100</xdr:colOff>
      <xdr:row>37</xdr:row>
      <xdr:rowOff>98336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114863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25629</xdr:rowOff>
    </xdr:from>
    <xdr:to>
      <xdr:col>24</xdr:col>
      <xdr:colOff>63500</xdr:colOff>
      <xdr:row>57</xdr:row>
      <xdr:rowOff>97524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6829"/>
          <a:ext cx="838200" cy="2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97524</xdr:rowOff>
    </xdr:from>
    <xdr:to>
      <xdr:col>19</xdr:col>
      <xdr:colOff>177800</xdr:colOff>
      <xdr:row>58</xdr:row>
      <xdr:rowOff>56695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70174"/>
          <a:ext cx="889000" cy="1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56695</xdr:rowOff>
    </xdr:from>
    <xdr:to>
      <xdr:col>15</xdr:col>
      <xdr:colOff>50800</xdr:colOff>
      <xdr:row>58</xdr:row>
      <xdr:rowOff>68651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0795"/>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60261</xdr:rowOff>
    </xdr:from>
    <xdr:to>
      <xdr:col>10</xdr:col>
      <xdr:colOff>114300</xdr:colOff>
      <xdr:row>58</xdr:row>
      <xdr:rowOff>68651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04361"/>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146279</xdr:rowOff>
    </xdr:from>
    <xdr:to>
      <xdr:col>24</xdr:col>
      <xdr:colOff>114300</xdr:colOff>
      <xdr:row>56</xdr:row>
      <xdr:rowOff>76429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169156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46724</xdr:rowOff>
    </xdr:from>
    <xdr:to>
      <xdr:col>20</xdr:col>
      <xdr:colOff>38100</xdr:colOff>
      <xdr:row>57</xdr:row>
      <xdr:rowOff>148324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139451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5895</xdr:rowOff>
    </xdr:from>
    <xdr:to>
      <xdr:col>15</xdr:col>
      <xdr:colOff>101600</xdr:colOff>
      <xdr:row>58</xdr:row>
      <xdr:rowOff>107495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98622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17851</xdr:rowOff>
    </xdr:from>
    <xdr:to>
      <xdr:col>10</xdr:col>
      <xdr:colOff>165100</xdr:colOff>
      <xdr:row>58</xdr:row>
      <xdr:rowOff>119451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9461</xdr:rowOff>
    </xdr:from>
    <xdr:to>
      <xdr:col>6</xdr:col>
      <xdr:colOff>38100</xdr:colOff>
      <xdr:row>58</xdr:row>
      <xdr:rowOff>111061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50363</xdr:rowOff>
    </xdr:from>
    <xdr:to>
      <xdr:col>24</xdr:col>
      <xdr:colOff>63500</xdr:colOff>
      <xdr:row>78</xdr:row>
      <xdr:rowOff>69383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23463"/>
          <a:ext cx="8382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50363</xdr:rowOff>
    </xdr:from>
    <xdr:to>
      <xdr:col>19</xdr:col>
      <xdr:colOff>177800</xdr:colOff>
      <xdr:row>78</xdr:row>
      <xdr:rowOff>87717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3463"/>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87717</xdr:rowOff>
    </xdr:from>
    <xdr:to>
      <xdr:col>15</xdr:col>
      <xdr:colOff>50800</xdr:colOff>
      <xdr:row>78</xdr:row>
      <xdr:rowOff>95397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0817"/>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90825</xdr:rowOff>
    </xdr:from>
    <xdr:to>
      <xdr:col>10</xdr:col>
      <xdr:colOff>114300</xdr:colOff>
      <xdr:row>78</xdr:row>
      <xdr:rowOff>95397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39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18583</xdr:rowOff>
    </xdr:from>
    <xdr:to>
      <xdr:col>24</xdr:col>
      <xdr:colOff>114300</xdr:colOff>
      <xdr:row>78</xdr:row>
      <xdr:rowOff>120183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104960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171013</xdr:rowOff>
    </xdr:from>
    <xdr:to>
      <xdr:col>20</xdr:col>
      <xdr:colOff>38100</xdr:colOff>
      <xdr:row>78</xdr:row>
      <xdr:rowOff>101163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92290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36917</xdr:rowOff>
    </xdr:from>
    <xdr:to>
      <xdr:col>15</xdr:col>
      <xdr:colOff>101600</xdr:colOff>
      <xdr:row>78</xdr:row>
      <xdr:rowOff>138517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129644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44597</xdr:rowOff>
    </xdr:from>
    <xdr:to>
      <xdr:col>10</xdr:col>
      <xdr:colOff>165100</xdr:colOff>
      <xdr:row>78</xdr:row>
      <xdr:rowOff>146197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137324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40025</xdr:rowOff>
    </xdr:from>
    <xdr:to>
      <xdr:col>6</xdr:col>
      <xdr:colOff>38100</xdr:colOff>
      <xdr:row>78</xdr:row>
      <xdr:rowOff>141625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132752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10961</xdr:rowOff>
    </xdr:from>
    <xdr:to>
      <xdr:col>24</xdr:col>
      <xdr:colOff>63500</xdr:colOff>
      <xdr:row>95</xdr:row>
      <xdr:rowOff>55753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298711"/>
          <a:ext cx="8382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55753</xdr:rowOff>
    </xdr:from>
    <xdr:to>
      <xdr:col>19</xdr:col>
      <xdr:colOff>177800</xdr:colOff>
      <xdr:row>95</xdr:row>
      <xdr:rowOff>128321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43503"/>
          <a:ext cx="8890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128321</xdr:rowOff>
    </xdr:from>
    <xdr:to>
      <xdr:col>15</xdr:col>
      <xdr:colOff>50800</xdr:colOff>
      <xdr:row>95</xdr:row>
      <xdr:rowOff>134302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16071"/>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134302</xdr:rowOff>
    </xdr:from>
    <xdr:to>
      <xdr:col>10</xdr:col>
      <xdr:colOff>114300</xdr:colOff>
      <xdr:row>96</xdr:row>
      <xdr:rowOff>6262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22052"/>
          <a:ext cx="889000" cy="4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131611</xdr:rowOff>
    </xdr:from>
    <xdr:to>
      <xdr:col>24</xdr:col>
      <xdr:colOff>114300</xdr:colOff>
      <xdr:row>95</xdr:row>
      <xdr:rowOff>61761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154488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4953</xdr:rowOff>
    </xdr:from>
    <xdr:to>
      <xdr:col>20</xdr:col>
      <xdr:colOff>38100</xdr:colOff>
      <xdr:row>95</xdr:row>
      <xdr:rowOff>106553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123080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0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77521</xdr:rowOff>
    </xdr:from>
    <xdr:to>
      <xdr:col>15</xdr:col>
      <xdr:colOff>101600</xdr:colOff>
      <xdr:row>96</xdr:row>
      <xdr:rowOff>7671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3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24198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4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83502</xdr:rowOff>
    </xdr:from>
    <xdr:to>
      <xdr:col>10</xdr:col>
      <xdr:colOff>165100</xdr:colOff>
      <xdr:row>96</xdr:row>
      <xdr:rowOff>13652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30179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4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126912</xdr:rowOff>
    </xdr:from>
    <xdr:to>
      <xdr:col>6</xdr:col>
      <xdr:colOff>38100</xdr:colOff>
      <xdr:row>96</xdr:row>
      <xdr:rowOff>57062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73589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8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78792</xdr:rowOff>
    </xdr:from>
    <xdr:to>
      <xdr:col>55</xdr:col>
      <xdr:colOff>0</xdr:colOff>
      <xdr:row>37</xdr:row>
      <xdr:rowOff>149585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08092"/>
          <a:ext cx="838200" cy="58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149585</xdr:rowOff>
    </xdr:from>
    <xdr:to>
      <xdr:col>50</xdr:col>
      <xdr:colOff>114300</xdr:colOff>
      <xdr:row>37</xdr:row>
      <xdr:rowOff>159469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93235"/>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159469</xdr:rowOff>
    </xdr:from>
    <xdr:to>
      <xdr:col>45</xdr:col>
      <xdr:colOff>177800</xdr:colOff>
      <xdr:row>37</xdr:row>
      <xdr:rowOff>161061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03119"/>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161061</xdr:rowOff>
    </xdr:from>
    <xdr:to>
      <xdr:col>41</xdr:col>
      <xdr:colOff>50800</xdr:colOff>
      <xdr:row>37</xdr:row>
      <xdr:rowOff>162509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0471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27992</xdr:rowOff>
    </xdr:from>
    <xdr:to>
      <xdr:col>55</xdr:col>
      <xdr:colOff>50800</xdr:colOff>
      <xdr:row>34</xdr:row>
      <xdr:rowOff>129592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50869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98785</xdr:rowOff>
    </xdr:from>
    <xdr:to>
      <xdr:col>50</xdr:col>
      <xdr:colOff>165100</xdr:colOff>
      <xdr:row>38</xdr:row>
      <xdr:rowOff>28935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20062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108669</xdr:rowOff>
    </xdr:from>
    <xdr:to>
      <xdr:col>46</xdr:col>
      <xdr:colOff>38100</xdr:colOff>
      <xdr:row>38</xdr:row>
      <xdr:rowOff>38819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29946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4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110260</xdr:rowOff>
    </xdr:from>
    <xdr:to>
      <xdr:col>41</xdr:col>
      <xdr:colOff>101600</xdr:colOff>
      <xdr:row>38</xdr:row>
      <xdr:rowOff>40410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31538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111710</xdr:rowOff>
    </xdr:from>
    <xdr:to>
      <xdr:col>36</xdr:col>
      <xdr:colOff>165100</xdr:colOff>
      <xdr:row>38</xdr:row>
      <xdr:rowOff>41859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55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32986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89726</xdr:rowOff>
    </xdr:from>
    <xdr:to>
      <xdr:col>55</xdr:col>
      <xdr:colOff>0</xdr:colOff>
      <xdr:row>54</xdr:row>
      <xdr:rowOff>99213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348026"/>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99213</xdr:rowOff>
    </xdr:from>
    <xdr:to>
      <xdr:col>50</xdr:col>
      <xdr:colOff>114300</xdr:colOff>
      <xdr:row>55</xdr:row>
      <xdr:rowOff>92354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5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92354</xdr:rowOff>
    </xdr:from>
    <xdr:to>
      <xdr:col>45</xdr:col>
      <xdr:colOff>177800</xdr:colOff>
      <xdr:row>56</xdr:row>
      <xdr:rowOff>22758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522104"/>
          <a:ext cx="8890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22758</xdr:rowOff>
    </xdr:from>
    <xdr:to>
      <xdr:col>41</xdr:col>
      <xdr:colOff>50800</xdr:colOff>
      <xdr:row>56</xdr:row>
      <xdr:rowOff>84544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23958"/>
          <a:ext cx="889000" cy="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38926</xdr:rowOff>
    </xdr:from>
    <xdr:to>
      <xdr:col>55</xdr:col>
      <xdr:colOff>50800</xdr:colOff>
      <xdr:row>54</xdr:row>
      <xdr:rowOff>140526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61803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14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48413</xdr:rowOff>
    </xdr:from>
    <xdr:to>
      <xdr:col>50</xdr:col>
      <xdr:colOff>165100</xdr:colOff>
      <xdr:row>54</xdr:row>
      <xdr:rowOff>150013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3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166540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08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41554</xdr:rowOff>
    </xdr:from>
    <xdr:to>
      <xdr:col>46</xdr:col>
      <xdr:colOff>38100</xdr:colOff>
      <xdr:row>55</xdr:row>
      <xdr:rowOff>143154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159681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143408</xdr:rowOff>
    </xdr:from>
    <xdr:to>
      <xdr:col>41</xdr:col>
      <xdr:colOff>101600</xdr:colOff>
      <xdr:row>56</xdr:row>
      <xdr:rowOff>73558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64685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33744</xdr:rowOff>
    </xdr:from>
    <xdr:to>
      <xdr:col>36</xdr:col>
      <xdr:colOff>165100</xdr:colOff>
      <xdr:row>56</xdr:row>
      <xdr:rowOff>135344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126471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49346</xdr:rowOff>
    </xdr:from>
    <xdr:to>
      <xdr:col>55</xdr:col>
      <xdr:colOff>0</xdr:colOff>
      <xdr:row>78</xdr:row>
      <xdr:rowOff>86837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22446"/>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170656</xdr:rowOff>
    </xdr:from>
    <xdr:to>
      <xdr:col>50</xdr:col>
      <xdr:colOff>114300</xdr:colOff>
      <xdr:row>78</xdr:row>
      <xdr:rowOff>49346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72306"/>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170656</xdr:rowOff>
    </xdr:from>
    <xdr:to>
      <xdr:col>45</xdr:col>
      <xdr:colOff>177800</xdr:colOff>
      <xdr:row>78</xdr:row>
      <xdr:rowOff>15951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72306"/>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15951</xdr:rowOff>
    </xdr:from>
    <xdr:to>
      <xdr:col>41</xdr:col>
      <xdr:colOff>50800</xdr:colOff>
      <xdr:row>78</xdr:row>
      <xdr:rowOff>144196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389051"/>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36037</xdr:rowOff>
    </xdr:from>
    <xdr:to>
      <xdr:col>55</xdr:col>
      <xdr:colOff>50800</xdr:colOff>
      <xdr:row>78</xdr:row>
      <xdr:rowOff>137637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14464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169996</xdr:rowOff>
    </xdr:from>
    <xdr:to>
      <xdr:col>50</xdr:col>
      <xdr:colOff>165100</xdr:colOff>
      <xdr:row>78</xdr:row>
      <xdr:rowOff>100146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91273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119856</xdr:rowOff>
    </xdr:from>
    <xdr:to>
      <xdr:col>46</xdr:col>
      <xdr:colOff>38100</xdr:colOff>
      <xdr:row>78</xdr:row>
      <xdr:rowOff>50006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41133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136601</xdr:rowOff>
    </xdr:from>
    <xdr:to>
      <xdr:col>41</xdr:col>
      <xdr:colOff>101600</xdr:colOff>
      <xdr:row>78</xdr:row>
      <xdr:rowOff>66751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57878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93396</xdr:rowOff>
    </xdr:from>
    <xdr:to>
      <xdr:col>36</xdr:col>
      <xdr:colOff>165100</xdr:colOff>
      <xdr:row>79</xdr:row>
      <xdr:rowOff>23546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14673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5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56693</xdr:rowOff>
    </xdr:from>
    <xdr:to>
      <xdr:col>55</xdr:col>
      <xdr:colOff>0</xdr:colOff>
      <xdr:row>98</xdr:row>
      <xdr:rowOff>160159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58793"/>
          <a:ext cx="838200" cy="10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56693</xdr:rowOff>
    </xdr:from>
    <xdr:to>
      <xdr:col>50</xdr:col>
      <xdr:colOff>114300</xdr:colOff>
      <xdr:row>98</xdr:row>
      <xdr:rowOff>157341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58793"/>
          <a:ext cx="889000" cy="1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126924</xdr:rowOff>
    </xdr:from>
    <xdr:to>
      <xdr:col>45</xdr:col>
      <xdr:colOff>177800</xdr:colOff>
      <xdr:row>98</xdr:row>
      <xdr:rowOff>157341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29024"/>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126924</xdr:rowOff>
    </xdr:from>
    <xdr:to>
      <xdr:col>41</xdr:col>
      <xdr:colOff>50800</xdr:colOff>
      <xdr:row>99</xdr:row>
      <xdr:rowOff>24143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29024"/>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109359</xdr:rowOff>
    </xdr:from>
    <xdr:to>
      <xdr:col>55</xdr:col>
      <xdr:colOff>50800</xdr:colOff>
      <xdr:row>99</xdr:row>
      <xdr:rowOff>39509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24286</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5893</xdr:rowOff>
    </xdr:from>
    <xdr:to>
      <xdr:col>50</xdr:col>
      <xdr:colOff>165100</xdr:colOff>
      <xdr:row>98</xdr:row>
      <xdr:rowOff>107493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98620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106541</xdr:rowOff>
    </xdr:from>
    <xdr:to>
      <xdr:col>46</xdr:col>
      <xdr:colOff>38100</xdr:colOff>
      <xdr:row>99</xdr:row>
      <xdr:rowOff>36691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27818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70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76124</xdr:rowOff>
    </xdr:from>
    <xdr:to>
      <xdr:col>41</xdr:col>
      <xdr:colOff>101600</xdr:colOff>
      <xdr:row>99</xdr:row>
      <xdr:rowOff>6274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168851</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144793</xdr:rowOff>
    </xdr:from>
    <xdr:to>
      <xdr:col>36</xdr:col>
      <xdr:colOff>165100</xdr:colOff>
      <xdr:row>99</xdr:row>
      <xdr:rowOff>74943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66070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703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167989</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11639"/>
          <a:ext cx="8382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83179</xdr:rowOff>
    </xdr:from>
    <xdr:to>
      <xdr:col>81</xdr:col>
      <xdr:colOff>50800</xdr:colOff>
      <xdr:row>37</xdr:row>
      <xdr:rowOff>167989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26829"/>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83179</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26829"/>
          <a:ext cx="889000" cy="1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117189</xdr:rowOff>
    </xdr:from>
    <xdr:to>
      <xdr:col>81</xdr:col>
      <xdr:colOff>101600</xdr:colOff>
      <xdr:row>38</xdr:row>
      <xdr:rowOff>47340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60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38466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5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32379</xdr:rowOff>
    </xdr:from>
    <xdr:to>
      <xdr:col>76</xdr:col>
      <xdr:colOff>165100</xdr:colOff>
      <xdr:row>37</xdr:row>
      <xdr:rowOff>133979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150506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5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49485</xdr:rowOff>
    </xdr:from>
    <xdr:to>
      <xdr:col>85</xdr:col>
      <xdr:colOff>127000</xdr:colOff>
      <xdr:row>74</xdr:row>
      <xdr:rowOff>63233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565335"/>
          <a:ext cx="838200" cy="18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49485</xdr:rowOff>
    </xdr:from>
    <xdr:to>
      <xdr:col>81</xdr:col>
      <xdr:colOff>50800</xdr:colOff>
      <xdr:row>74</xdr:row>
      <xdr:rowOff>71544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565335"/>
          <a:ext cx="889000" cy="19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71544</xdr:rowOff>
    </xdr:from>
    <xdr:to>
      <xdr:col>76</xdr:col>
      <xdr:colOff>114300</xdr:colOff>
      <xdr:row>74</xdr:row>
      <xdr:rowOff>77798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75884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77798</xdr:rowOff>
    </xdr:from>
    <xdr:to>
      <xdr:col>71</xdr:col>
      <xdr:colOff>177800</xdr:colOff>
      <xdr:row>74</xdr:row>
      <xdr:rowOff>79856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76509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12433</xdr:rowOff>
    </xdr:from>
    <xdr:to>
      <xdr:col>85</xdr:col>
      <xdr:colOff>177800</xdr:colOff>
      <xdr:row>74</xdr:row>
      <xdr:rowOff>114033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6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35310</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170135</xdr:rowOff>
    </xdr:from>
    <xdr:to>
      <xdr:col>81</xdr:col>
      <xdr:colOff>101600</xdr:colOff>
      <xdr:row>73</xdr:row>
      <xdr:rowOff>100285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5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116812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28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20744</xdr:rowOff>
    </xdr:from>
    <xdr:to>
      <xdr:col>76</xdr:col>
      <xdr:colOff>165100</xdr:colOff>
      <xdr:row>74</xdr:row>
      <xdr:rowOff>122344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138871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26998</xdr:rowOff>
    </xdr:from>
    <xdr:to>
      <xdr:col>72</xdr:col>
      <xdr:colOff>38100</xdr:colOff>
      <xdr:row>74</xdr:row>
      <xdr:rowOff>128598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145125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4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29056</xdr:rowOff>
    </xdr:from>
    <xdr:to>
      <xdr:col>67</xdr:col>
      <xdr:colOff>101600</xdr:colOff>
      <xdr:row>74</xdr:row>
      <xdr:rowOff>130656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7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147183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4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158389</xdr:rowOff>
    </xdr:from>
    <xdr:to>
      <xdr:col>85</xdr:col>
      <xdr:colOff>127000</xdr:colOff>
      <xdr:row>99</xdr:row>
      <xdr:rowOff>2863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60489"/>
          <a:ext cx="8382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141663</xdr:rowOff>
    </xdr:from>
    <xdr:to>
      <xdr:col>81</xdr:col>
      <xdr:colOff>50800</xdr:colOff>
      <xdr:row>99</xdr:row>
      <xdr:rowOff>2863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43763"/>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96132</xdr:rowOff>
    </xdr:from>
    <xdr:to>
      <xdr:col>76</xdr:col>
      <xdr:colOff>114300</xdr:colOff>
      <xdr:row>98</xdr:row>
      <xdr:rowOff>141663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98232"/>
          <a:ext cx="889000" cy="4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96132</xdr:rowOff>
    </xdr:from>
    <xdr:to>
      <xdr:col>71</xdr:col>
      <xdr:colOff>177800</xdr:colOff>
      <xdr:row>98</xdr:row>
      <xdr:rowOff>117697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9823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107589</xdr:rowOff>
    </xdr:from>
    <xdr:to>
      <xdr:col>85</xdr:col>
      <xdr:colOff>177800</xdr:colOff>
      <xdr:row>99</xdr:row>
      <xdr:rowOff>37739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22516</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123513</xdr:rowOff>
    </xdr:from>
    <xdr:to>
      <xdr:col>81</xdr:col>
      <xdr:colOff>101600</xdr:colOff>
      <xdr:row>99</xdr:row>
      <xdr:rowOff>53663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44790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01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90863</xdr:rowOff>
    </xdr:from>
    <xdr:to>
      <xdr:col>76</xdr:col>
      <xdr:colOff>165100</xdr:colOff>
      <xdr:row>99</xdr:row>
      <xdr:rowOff>21013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12140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8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45332</xdr:rowOff>
    </xdr:from>
    <xdr:to>
      <xdr:col>72</xdr:col>
      <xdr:colOff>38100</xdr:colOff>
      <xdr:row>98</xdr:row>
      <xdr:rowOff>146932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138059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4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66897</xdr:rowOff>
    </xdr:from>
    <xdr:to>
      <xdr:col>67</xdr:col>
      <xdr:colOff>101600</xdr:colOff>
      <xdr:row>98</xdr:row>
      <xdr:rowOff>168497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159624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6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39039</xdr:rowOff>
    </xdr:from>
    <xdr:to>
      <xdr:col>116</xdr:col>
      <xdr:colOff>63500</xdr:colOff>
      <xdr:row>59</xdr:row>
      <xdr:rowOff>39574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54589"/>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38773</xdr:rowOff>
    </xdr:from>
    <xdr:to>
      <xdr:col>111</xdr:col>
      <xdr:colOff>177800</xdr:colOff>
      <xdr:row>59</xdr:row>
      <xdr:rowOff>39574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4323"/>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37782</xdr:rowOff>
    </xdr:from>
    <xdr:to>
      <xdr:col>107</xdr:col>
      <xdr:colOff>50800</xdr:colOff>
      <xdr:row>59</xdr:row>
      <xdr:rowOff>38773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333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37059</xdr:rowOff>
    </xdr:from>
    <xdr:to>
      <xdr:col>102</xdr:col>
      <xdr:colOff>114300</xdr:colOff>
      <xdr:row>59</xdr:row>
      <xdr:rowOff>37782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2609"/>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159689</xdr:rowOff>
    </xdr:from>
    <xdr:to>
      <xdr:col>116</xdr:col>
      <xdr:colOff>114300</xdr:colOff>
      <xdr:row>59</xdr:row>
      <xdr:rowOff>89839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74616</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160224</xdr:rowOff>
    </xdr:from>
    <xdr:to>
      <xdr:col>112</xdr:col>
      <xdr:colOff>38100</xdr:colOff>
      <xdr:row>59</xdr:row>
      <xdr:rowOff>90374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81501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159423</xdr:rowOff>
    </xdr:from>
    <xdr:to>
      <xdr:col>107</xdr:col>
      <xdr:colOff>101600</xdr:colOff>
      <xdr:row>59</xdr:row>
      <xdr:rowOff>89573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80700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158432</xdr:rowOff>
    </xdr:from>
    <xdr:to>
      <xdr:col>102</xdr:col>
      <xdr:colOff>165100</xdr:colOff>
      <xdr:row>59</xdr:row>
      <xdr:rowOff>88582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79709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157709</xdr:rowOff>
    </xdr:from>
    <xdr:to>
      <xdr:col>98</xdr:col>
      <xdr:colOff>38100</xdr:colOff>
      <xdr:row>59</xdr:row>
      <xdr:rowOff>87859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78986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40221</xdr:rowOff>
    </xdr:from>
    <xdr:to>
      <xdr:col>116</xdr:col>
      <xdr:colOff>63500</xdr:colOff>
      <xdr:row>74</xdr:row>
      <xdr:rowOff>140919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213171"/>
          <a:ext cx="838200" cy="6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40221</xdr:rowOff>
    </xdr:from>
    <xdr:to>
      <xdr:col>111</xdr:col>
      <xdr:colOff>177800</xdr:colOff>
      <xdr:row>71</xdr:row>
      <xdr:rowOff>117754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213171"/>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117754</xdr:rowOff>
    </xdr:from>
    <xdr:to>
      <xdr:col>107</xdr:col>
      <xdr:colOff>50800</xdr:colOff>
      <xdr:row>71</xdr:row>
      <xdr:rowOff>124460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29070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124460</xdr:rowOff>
    </xdr:from>
    <xdr:to>
      <xdr:col>102</xdr:col>
      <xdr:colOff>114300</xdr:colOff>
      <xdr:row>71</xdr:row>
      <xdr:rowOff>170256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297410"/>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90119</xdr:rowOff>
    </xdr:from>
    <xdr:to>
      <xdr:col>116</xdr:col>
      <xdr:colOff>114300</xdr:colOff>
      <xdr:row>75</xdr:row>
      <xdr:rowOff>20269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112996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160871</xdr:rowOff>
    </xdr:from>
    <xdr:to>
      <xdr:col>112</xdr:col>
      <xdr:colOff>38100</xdr:colOff>
      <xdr:row>71</xdr:row>
      <xdr:rowOff>91021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1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107548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19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66954</xdr:rowOff>
    </xdr:from>
    <xdr:to>
      <xdr:col>107</xdr:col>
      <xdr:colOff>101600</xdr:colOff>
      <xdr:row>71</xdr:row>
      <xdr:rowOff>168554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2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13631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0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73660</xdr:rowOff>
    </xdr:from>
    <xdr:to>
      <xdr:col>102</xdr:col>
      <xdr:colOff>165100</xdr:colOff>
      <xdr:row>72</xdr:row>
      <xdr:rowOff>3810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2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20337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0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119456</xdr:rowOff>
    </xdr:from>
    <xdr:to>
      <xdr:col>98</xdr:col>
      <xdr:colOff>38100</xdr:colOff>
      <xdr:row>72</xdr:row>
      <xdr:rowOff>49606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2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66133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0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116,637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私立認定こども園の利用者が多いことや、年々増加傾向にある障害者自立支援給付事業等が主な要因となっている。今後も給付の適正化等に取り組み、経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63,935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と比べ高い水準にある。これは主要事業である南海中央線整備事業や南海本線等連続立体交差事業等が主な要因となっている。今後も継続事業が見込まれるため、事業内容の精査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54,683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11,342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円減少したものの、類似団体内平均値と比べ高い水準にある。これは、平成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や現在の主要事業であ南海中央線整備事業や南海本線等連続立体交差事業等に係る地方債の償還によるものが主な要因となっている。今後も高い水準で推移すると見込まれるため事業内容の精査に努め、地方債の発行抑制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39,968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下水道事業の法適化により繰出金は大きく減少しているが、類似団体内平均値と比べると依然高い水準にある。これは高齢化による医療費の増加等により、後期高齢者医療保険特別会計、介護保険特別会計への繰出金の増加が主な原因となっていいる。今後も特定検診等の保健事業を推進し、医療費に係る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57,540
56,986
11.30
32,573,141
32,228,343
312,843
13,639,365
35,368,453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106781</xdr:rowOff>
    </xdr:from>
    <xdr:to>
      <xdr:col>24</xdr:col>
      <xdr:colOff>63500</xdr:colOff>
      <xdr:row>32</xdr:row>
      <xdr:rowOff>135585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93181"/>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114097</xdr:rowOff>
    </xdr:from>
    <xdr:to>
      <xdr:col>19</xdr:col>
      <xdr:colOff>177800</xdr:colOff>
      <xdr:row>32</xdr:row>
      <xdr:rowOff>135585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049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102210</xdr:rowOff>
    </xdr:from>
    <xdr:to>
      <xdr:col>15</xdr:col>
      <xdr:colOff>50800</xdr:colOff>
      <xdr:row>32</xdr:row>
      <xdr:rowOff>114097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8861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67919</xdr:rowOff>
    </xdr:from>
    <xdr:to>
      <xdr:col>10</xdr:col>
      <xdr:colOff>114300</xdr:colOff>
      <xdr:row>32</xdr:row>
      <xdr:rowOff>102210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5431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55981</xdr:rowOff>
    </xdr:from>
    <xdr:to>
      <xdr:col>24</xdr:col>
      <xdr:colOff>114300</xdr:colOff>
      <xdr:row>32</xdr:row>
      <xdr:rowOff>157581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78858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84785</xdr:rowOff>
    </xdr:from>
    <xdr:to>
      <xdr:col>20</xdr:col>
      <xdr:colOff>38100</xdr:colOff>
      <xdr:row>33</xdr:row>
      <xdr:rowOff>14935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31462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4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63297</xdr:rowOff>
    </xdr:from>
    <xdr:to>
      <xdr:col>15</xdr:col>
      <xdr:colOff>101600</xdr:colOff>
      <xdr:row>32</xdr:row>
      <xdr:rowOff>164897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9974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51410</xdr:rowOff>
    </xdr:from>
    <xdr:to>
      <xdr:col>10</xdr:col>
      <xdr:colOff>165100</xdr:colOff>
      <xdr:row>32</xdr:row>
      <xdr:rowOff>153010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169537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1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17119</xdr:rowOff>
    </xdr:from>
    <xdr:to>
      <xdr:col>6</xdr:col>
      <xdr:colOff>38100</xdr:colOff>
      <xdr:row>32</xdr:row>
      <xdr:rowOff>118719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135246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52640</xdr:rowOff>
    </xdr:from>
    <xdr:to>
      <xdr:col>24</xdr:col>
      <xdr:colOff>63500</xdr:colOff>
      <xdr:row>57</xdr:row>
      <xdr:rowOff>168819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82390"/>
          <a:ext cx="838200" cy="4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162661</xdr:rowOff>
    </xdr:from>
    <xdr:to>
      <xdr:col>19</xdr:col>
      <xdr:colOff>177800</xdr:colOff>
      <xdr:row>57</xdr:row>
      <xdr:rowOff>168819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935311"/>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149562</xdr:rowOff>
    </xdr:from>
    <xdr:to>
      <xdr:col>15</xdr:col>
      <xdr:colOff>50800</xdr:colOff>
      <xdr:row>57</xdr:row>
      <xdr:rowOff>162661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221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149562</xdr:rowOff>
    </xdr:from>
    <xdr:to>
      <xdr:col>10</xdr:col>
      <xdr:colOff>114300</xdr:colOff>
      <xdr:row>57</xdr:row>
      <xdr:rowOff>154683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221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1840</xdr:rowOff>
    </xdr:from>
    <xdr:to>
      <xdr:col>24</xdr:col>
      <xdr:colOff>114300</xdr:colOff>
      <xdr:row>55</xdr:row>
      <xdr:rowOff>103440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88217</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4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118019</xdr:rowOff>
    </xdr:from>
    <xdr:to>
      <xdr:col>20</xdr:col>
      <xdr:colOff>38100</xdr:colOff>
      <xdr:row>58</xdr:row>
      <xdr:rowOff>48169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39296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111861</xdr:rowOff>
    </xdr:from>
    <xdr:to>
      <xdr:col>15</xdr:col>
      <xdr:colOff>101600</xdr:colOff>
      <xdr:row>58</xdr:row>
      <xdr:rowOff>42011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98762</xdr:rowOff>
    </xdr:from>
    <xdr:to>
      <xdr:col>10</xdr:col>
      <xdr:colOff>165100</xdr:colOff>
      <xdr:row>58</xdr:row>
      <xdr:rowOff>28912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20039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103883</xdr:rowOff>
    </xdr:from>
    <xdr:to>
      <xdr:col>6</xdr:col>
      <xdr:colOff>38100</xdr:colOff>
      <xdr:row>58</xdr:row>
      <xdr:rowOff>34033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25160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126223</xdr:rowOff>
    </xdr:from>
    <xdr:to>
      <xdr:col>24</xdr:col>
      <xdr:colOff>63500</xdr:colOff>
      <xdr:row>74</xdr:row>
      <xdr:rowOff>23354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4207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23354</xdr:rowOff>
    </xdr:from>
    <xdr:to>
      <xdr:col>19</xdr:col>
      <xdr:colOff>177800</xdr:colOff>
      <xdr:row>74</xdr:row>
      <xdr:rowOff>134845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0654"/>
          <a:ext cx="889000" cy="1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134845</xdr:rowOff>
    </xdr:from>
    <xdr:to>
      <xdr:col>15</xdr:col>
      <xdr:colOff>50800</xdr:colOff>
      <xdr:row>74</xdr:row>
      <xdr:rowOff>147331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22145"/>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147331</xdr:rowOff>
    </xdr:from>
    <xdr:to>
      <xdr:col>10</xdr:col>
      <xdr:colOff>114300</xdr:colOff>
      <xdr:row>75</xdr:row>
      <xdr:rowOff>28056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34631"/>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75423</xdr:rowOff>
    </xdr:from>
    <xdr:to>
      <xdr:col>24</xdr:col>
      <xdr:colOff>114300</xdr:colOff>
      <xdr:row>74</xdr:row>
      <xdr:rowOff>5573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98300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144004</xdr:rowOff>
    </xdr:from>
    <xdr:to>
      <xdr:col>20</xdr:col>
      <xdr:colOff>38100</xdr:colOff>
      <xdr:row>74</xdr:row>
      <xdr:rowOff>74154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90681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3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84045</xdr:rowOff>
    </xdr:from>
    <xdr:to>
      <xdr:col>15</xdr:col>
      <xdr:colOff>101600</xdr:colOff>
      <xdr:row>75</xdr:row>
      <xdr:rowOff>14195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30722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96531</xdr:rowOff>
    </xdr:from>
    <xdr:to>
      <xdr:col>10</xdr:col>
      <xdr:colOff>165100</xdr:colOff>
      <xdr:row>75</xdr:row>
      <xdr:rowOff>26681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43208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5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148706</xdr:rowOff>
    </xdr:from>
    <xdr:to>
      <xdr:col>6</xdr:col>
      <xdr:colOff>38100</xdr:colOff>
      <xdr:row>75</xdr:row>
      <xdr:rowOff>78856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95383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143066</xdr:rowOff>
    </xdr:from>
    <xdr:to>
      <xdr:col>24</xdr:col>
      <xdr:colOff>63500</xdr:colOff>
      <xdr:row>97</xdr:row>
      <xdr:rowOff>3073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02266"/>
          <a:ext cx="838200" cy="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3073</xdr:rowOff>
    </xdr:from>
    <xdr:to>
      <xdr:col>19</xdr:col>
      <xdr:colOff>177800</xdr:colOff>
      <xdr:row>97</xdr:row>
      <xdr:rowOff>19089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3723"/>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9297</xdr:rowOff>
    </xdr:from>
    <xdr:to>
      <xdr:col>15</xdr:col>
      <xdr:colOff>50800</xdr:colOff>
      <xdr:row>97</xdr:row>
      <xdr:rowOff>19089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3994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6375</xdr:rowOff>
    </xdr:from>
    <xdr:to>
      <xdr:col>10</xdr:col>
      <xdr:colOff>114300</xdr:colOff>
      <xdr:row>97</xdr:row>
      <xdr:rowOff>9297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7025"/>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92266</xdr:rowOff>
    </xdr:from>
    <xdr:to>
      <xdr:col>24</xdr:col>
      <xdr:colOff>114300</xdr:colOff>
      <xdr:row>97</xdr:row>
      <xdr:rowOff>22416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70693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123723</xdr:rowOff>
    </xdr:from>
    <xdr:to>
      <xdr:col>20</xdr:col>
      <xdr:colOff>38100</xdr:colOff>
      <xdr:row>97</xdr:row>
      <xdr:rowOff>53873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45000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139739</xdr:rowOff>
    </xdr:from>
    <xdr:to>
      <xdr:col>15</xdr:col>
      <xdr:colOff>101600</xdr:colOff>
      <xdr:row>97</xdr:row>
      <xdr:rowOff>69889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61016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129947</xdr:rowOff>
    </xdr:from>
    <xdr:to>
      <xdr:col>10</xdr:col>
      <xdr:colOff>165100</xdr:colOff>
      <xdr:row>97</xdr:row>
      <xdr:rowOff>60097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51224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127025</xdr:rowOff>
    </xdr:from>
    <xdr:to>
      <xdr:col>6</xdr:col>
      <xdr:colOff>38100</xdr:colOff>
      <xdr:row>97</xdr:row>
      <xdr:rowOff>57175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51308</xdr:rowOff>
    </xdr:from>
    <xdr:to>
      <xdr:col>55</xdr:col>
      <xdr:colOff>0</xdr:colOff>
      <xdr:row>38</xdr:row>
      <xdr:rowOff>77597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6640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51308</xdr:rowOff>
    </xdr:from>
    <xdr:to>
      <xdr:col>50</xdr:col>
      <xdr:colOff>114300</xdr:colOff>
      <xdr:row>38</xdr:row>
      <xdr:rowOff>71120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6640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59690</xdr:rowOff>
    </xdr:from>
    <xdr:to>
      <xdr:col>45</xdr:col>
      <xdr:colOff>177800</xdr:colOff>
      <xdr:row>38</xdr:row>
      <xdr:rowOff>71120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7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59690</xdr:rowOff>
    </xdr:from>
    <xdr:to>
      <xdr:col>41</xdr:col>
      <xdr:colOff>50800</xdr:colOff>
      <xdr:row>38</xdr:row>
      <xdr:rowOff>66167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7479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26797</xdr:rowOff>
    </xdr:from>
    <xdr:to>
      <xdr:col>55</xdr:col>
      <xdr:colOff>50800</xdr:colOff>
      <xdr:row>38</xdr:row>
      <xdr:rowOff>128397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5224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xdr:rowOff>
    </xdr:from>
    <xdr:to>
      <xdr:col>50</xdr:col>
      <xdr:colOff>165100</xdr:colOff>
      <xdr:row>38</xdr:row>
      <xdr:rowOff>102108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93235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20320</xdr:rowOff>
    </xdr:from>
    <xdr:to>
      <xdr:col>46</xdr:col>
      <xdr:colOff>38100</xdr:colOff>
      <xdr:row>38</xdr:row>
      <xdr:rowOff>121920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113047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xdr:rowOff>
    </xdr:from>
    <xdr:to>
      <xdr:col>41</xdr:col>
      <xdr:colOff>101600</xdr:colOff>
      <xdr:row>38</xdr:row>
      <xdr:rowOff>110490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101617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15367</xdr:rowOff>
    </xdr:from>
    <xdr:to>
      <xdr:col>36</xdr:col>
      <xdr:colOff>165100</xdr:colOff>
      <xdr:row>38</xdr:row>
      <xdr:rowOff>116967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108094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86959</xdr:rowOff>
    </xdr:from>
    <xdr:to>
      <xdr:col>55</xdr:col>
      <xdr:colOff>0</xdr:colOff>
      <xdr:row>59</xdr:row>
      <xdr:rowOff>87938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20250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84901</xdr:rowOff>
    </xdr:from>
    <xdr:to>
      <xdr:col>50</xdr:col>
      <xdr:colOff>114300</xdr:colOff>
      <xdr:row>59</xdr:row>
      <xdr:rowOff>87938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20045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84901</xdr:rowOff>
    </xdr:from>
    <xdr:to>
      <xdr:col>45</xdr:col>
      <xdr:colOff>177800</xdr:colOff>
      <xdr:row>59</xdr:row>
      <xdr:rowOff>87547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200451"/>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86698</xdr:rowOff>
    </xdr:from>
    <xdr:to>
      <xdr:col>41</xdr:col>
      <xdr:colOff>50800</xdr:colOff>
      <xdr:row>59</xdr:row>
      <xdr:rowOff>87547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202248"/>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36159</xdr:rowOff>
    </xdr:from>
    <xdr:to>
      <xdr:col>55</xdr:col>
      <xdr:colOff>50800</xdr:colOff>
      <xdr:row>59</xdr:row>
      <xdr:rowOff>137759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122536</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6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37138</xdr:rowOff>
    </xdr:from>
    <xdr:to>
      <xdr:col>50</xdr:col>
      <xdr:colOff>165100</xdr:colOff>
      <xdr:row>59</xdr:row>
      <xdr:rowOff>138738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129865</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24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34101</xdr:rowOff>
    </xdr:from>
    <xdr:to>
      <xdr:col>46</xdr:col>
      <xdr:colOff>38100</xdr:colOff>
      <xdr:row>59</xdr:row>
      <xdr:rowOff>135701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126828</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24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36747</xdr:rowOff>
    </xdr:from>
    <xdr:to>
      <xdr:col>41</xdr:col>
      <xdr:colOff>101600</xdr:colOff>
      <xdr:row>59</xdr:row>
      <xdr:rowOff>138347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129474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245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35898</xdr:rowOff>
    </xdr:from>
    <xdr:to>
      <xdr:col>36</xdr:col>
      <xdr:colOff>165100</xdr:colOff>
      <xdr:row>59</xdr:row>
      <xdr:rowOff>137498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128625</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2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28578</xdr:rowOff>
    </xdr:from>
    <xdr:to>
      <xdr:col>55</xdr:col>
      <xdr:colOff>0</xdr:colOff>
      <xdr:row>78</xdr:row>
      <xdr:rowOff>49495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01678"/>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49495</xdr:rowOff>
    </xdr:from>
    <xdr:to>
      <xdr:col>50</xdr:col>
      <xdr:colOff>114300</xdr:colOff>
      <xdr:row>78</xdr:row>
      <xdr:rowOff>115399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22595"/>
          <a:ext cx="889000" cy="6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115399</xdr:rowOff>
    </xdr:from>
    <xdr:to>
      <xdr:col>45</xdr:col>
      <xdr:colOff>177800</xdr:colOff>
      <xdr:row>78</xdr:row>
      <xdr:rowOff>118303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88499"/>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117388</xdr:rowOff>
    </xdr:from>
    <xdr:to>
      <xdr:col>41</xdr:col>
      <xdr:colOff>50800</xdr:colOff>
      <xdr:row>78</xdr:row>
      <xdr:rowOff>118303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904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149228</xdr:rowOff>
    </xdr:from>
    <xdr:to>
      <xdr:col>55</xdr:col>
      <xdr:colOff>50800</xdr:colOff>
      <xdr:row>78</xdr:row>
      <xdr:rowOff>79378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64155</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6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170145</xdr:rowOff>
    </xdr:from>
    <xdr:to>
      <xdr:col>50</xdr:col>
      <xdr:colOff>165100</xdr:colOff>
      <xdr:row>78</xdr:row>
      <xdr:rowOff>100295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91422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64599</xdr:rowOff>
    </xdr:from>
    <xdr:to>
      <xdr:col>46</xdr:col>
      <xdr:colOff>38100</xdr:colOff>
      <xdr:row>78</xdr:row>
      <xdr:rowOff>166199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157326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67503</xdr:rowOff>
    </xdr:from>
    <xdr:to>
      <xdr:col>41</xdr:col>
      <xdr:colOff>101600</xdr:colOff>
      <xdr:row>78</xdr:row>
      <xdr:rowOff>169103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160230</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533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66588</xdr:rowOff>
    </xdr:from>
    <xdr:to>
      <xdr:col>36</xdr:col>
      <xdr:colOff>165100</xdr:colOff>
      <xdr:row>78</xdr:row>
      <xdr:rowOff>168188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159315</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53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16663</xdr:rowOff>
    </xdr:from>
    <xdr:to>
      <xdr:col>55</xdr:col>
      <xdr:colOff>0</xdr:colOff>
      <xdr:row>93</xdr:row>
      <xdr:rowOff>113652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5961513"/>
          <a:ext cx="838200" cy="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113652</xdr:rowOff>
    </xdr:from>
    <xdr:to>
      <xdr:col>50</xdr:col>
      <xdr:colOff>114300</xdr:colOff>
      <xdr:row>93</xdr:row>
      <xdr:rowOff>166002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058502"/>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166002</xdr:rowOff>
    </xdr:from>
    <xdr:to>
      <xdr:col>45</xdr:col>
      <xdr:colOff>177800</xdr:colOff>
      <xdr:row>94</xdr:row>
      <xdr:rowOff>160046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10852"/>
          <a:ext cx="889000" cy="1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137706</xdr:rowOff>
    </xdr:from>
    <xdr:to>
      <xdr:col>41</xdr:col>
      <xdr:colOff>50800</xdr:colOff>
      <xdr:row>94</xdr:row>
      <xdr:rowOff>160046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54006"/>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137313</xdr:rowOff>
    </xdr:from>
    <xdr:to>
      <xdr:col>55</xdr:col>
      <xdr:colOff>50800</xdr:colOff>
      <xdr:row>93</xdr:row>
      <xdr:rowOff>67463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9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160190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62852</xdr:rowOff>
    </xdr:from>
    <xdr:to>
      <xdr:col>50</xdr:col>
      <xdr:colOff>165100</xdr:colOff>
      <xdr:row>93</xdr:row>
      <xdr:rowOff>164452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9529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115202</xdr:rowOff>
    </xdr:from>
    <xdr:to>
      <xdr:col>46</xdr:col>
      <xdr:colOff>38100</xdr:colOff>
      <xdr:row>94</xdr:row>
      <xdr:rowOff>45352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0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61879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8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109246</xdr:rowOff>
    </xdr:from>
    <xdr:to>
      <xdr:col>41</xdr:col>
      <xdr:colOff>101600</xdr:colOff>
      <xdr:row>95</xdr:row>
      <xdr:rowOff>39396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55923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86906</xdr:rowOff>
    </xdr:from>
    <xdr:to>
      <xdr:col>36</xdr:col>
      <xdr:colOff>165100</xdr:colOff>
      <xdr:row>95</xdr:row>
      <xdr:rowOff>17056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33583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120612</xdr:rowOff>
    </xdr:from>
    <xdr:to>
      <xdr:col>85</xdr:col>
      <xdr:colOff>127000</xdr:colOff>
      <xdr:row>37</xdr:row>
      <xdr:rowOff>12655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92812"/>
          <a:ext cx="838200" cy="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12655</xdr:rowOff>
    </xdr:from>
    <xdr:to>
      <xdr:col>81</xdr:col>
      <xdr:colOff>50800</xdr:colOff>
      <xdr:row>37</xdr:row>
      <xdr:rowOff>37287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56305"/>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165303</xdr:rowOff>
    </xdr:from>
    <xdr:to>
      <xdr:col>76</xdr:col>
      <xdr:colOff>114300</xdr:colOff>
      <xdr:row>37</xdr:row>
      <xdr:rowOff>37287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3750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157416</xdr:rowOff>
    </xdr:from>
    <xdr:to>
      <xdr:col>71</xdr:col>
      <xdr:colOff>177800</xdr:colOff>
      <xdr:row>36</xdr:row>
      <xdr:rowOff>165303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29616"/>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48239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133305</xdr:rowOff>
    </xdr:from>
    <xdr:to>
      <xdr:col>81</xdr:col>
      <xdr:colOff>101600</xdr:colOff>
      <xdr:row>37</xdr:row>
      <xdr:rowOff>63455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54582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157937</xdr:rowOff>
    </xdr:from>
    <xdr:to>
      <xdr:col>76</xdr:col>
      <xdr:colOff>165100</xdr:colOff>
      <xdr:row>37</xdr:row>
      <xdr:rowOff>88087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79214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114503</xdr:rowOff>
    </xdr:from>
    <xdr:to>
      <xdr:col>72</xdr:col>
      <xdr:colOff>38100</xdr:colOff>
      <xdr:row>37</xdr:row>
      <xdr:rowOff>44653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35780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106616</xdr:rowOff>
    </xdr:from>
    <xdr:to>
      <xdr:col>67</xdr:col>
      <xdr:colOff>101600</xdr:colOff>
      <xdr:row>37</xdr:row>
      <xdr:rowOff>36766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27893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125927</xdr:rowOff>
    </xdr:from>
    <xdr:to>
      <xdr:col>85</xdr:col>
      <xdr:colOff>127000</xdr:colOff>
      <xdr:row>57</xdr:row>
      <xdr:rowOff>37764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555677"/>
          <a:ext cx="838200" cy="2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37764</xdr:rowOff>
    </xdr:from>
    <xdr:to>
      <xdr:col>81</xdr:col>
      <xdr:colOff>50800</xdr:colOff>
      <xdr:row>58</xdr:row>
      <xdr:rowOff>16313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10414"/>
          <a:ext cx="889000" cy="1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101467</xdr:rowOff>
    </xdr:from>
    <xdr:to>
      <xdr:col>76</xdr:col>
      <xdr:colOff>114300</xdr:colOff>
      <xdr:row>58</xdr:row>
      <xdr:rowOff>16313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74117"/>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101467</xdr:rowOff>
    </xdr:from>
    <xdr:to>
      <xdr:col>71</xdr:col>
      <xdr:colOff>177800</xdr:colOff>
      <xdr:row>58</xdr:row>
      <xdr:rowOff>24123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74117"/>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75127</xdr:rowOff>
    </xdr:from>
    <xdr:to>
      <xdr:col>85</xdr:col>
      <xdr:colOff>177800</xdr:colOff>
      <xdr:row>56</xdr:row>
      <xdr:rowOff>5277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53554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158414</xdr:rowOff>
    </xdr:from>
    <xdr:to>
      <xdr:col>81</xdr:col>
      <xdr:colOff>101600</xdr:colOff>
      <xdr:row>57</xdr:row>
      <xdr:rowOff>88564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79691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136963</xdr:rowOff>
    </xdr:from>
    <xdr:to>
      <xdr:col>76</xdr:col>
      <xdr:colOff>165100</xdr:colOff>
      <xdr:row>58</xdr:row>
      <xdr:rowOff>67113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58240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50667</xdr:rowOff>
    </xdr:from>
    <xdr:to>
      <xdr:col>72</xdr:col>
      <xdr:colOff>38100</xdr:colOff>
      <xdr:row>57</xdr:row>
      <xdr:rowOff>152267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143394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144773</xdr:rowOff>
    </xdr:from>
    <xdr:to>
      <xdr:col>67</xdr:col>
      <xdr:colOff>101600</xdr:colOff>
      <xdr:row>58</xdr:row>
      <xdr:rowOff>74923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66050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167990</xdr:rowOff>
    </xdr:from>
    <xdr:to>
      <xdr:col>85</xdr:col>
      <xdr:colOff>127000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369640"/>
          <a:ext cx="8382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83179</xdr:rowOff>
    </xdr:from>
    <xdr:to>
      <xdr:col>81</xdr:col>
      <xdr:colOff>50800</xdr:colOff>
      <xdr:row>77</xdr:row>
      <xdr:rowOff>167990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28482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83179</xdr:rowOff>
    </xdr:from>
    <xdr:to>
      <xdr:col>76</xdr:col>
      <xdr:colOff>114300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284829"/>
          <a:ext cx="889000" cy="1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117190</xdr:rowOff>
    </xdr:from>
    <xdr:to>
      <xdr:col>81</xdr:col>
      <xdr:colOff>101600</xdr:colOff>
      <xdr:row>78</xdr:row>
      <xdr:rowOff>47340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38467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4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32379</xdr:rowOff>
    </xdr:from>
    <xdr:to>
      <xdr:col>76</xdr:col>
      <xdr:colOff>165100</xdr:colOff>
      <xdr:row>77</xdr:row>
      <xdr:rowOff>133979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2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150506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0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49485</xdr:rowOff>
    </xdr:from>
    <xdr:to>
      <xdr:col>85</xdr:col>
      <xdr:colOff>127000</xdr:colOff>
      <xdr:row>94</xdr:row>
      <xdr:rowOff>63233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5994335"/>
          <a:ext cx="838200" cy="18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49485</xdr:rowOff>
    </xdr:from>
    <xdr:to>
      <xdr:col>81</xdr:col>
      <xdr:colOff>50800</xdr:colOff>
      <xdr:row>94</xdr:row>
      <xdr:rowOff>71544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5994335"/>
          <a:ext cx="889000" cy="19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71544</xdr:rowOff>
    </xdr:from>
    <xdr:to>
      <xdr:col>76</xdr:col>
      <xdr:colOff>114300</xdr:colOff>
      <xdr:row>94</xdr:row>
      <xdr:rowOff>77798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18784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77798</xdr:rowOff>
    </xdr:from>
    <xdr:to>
      <xdr:col>71</xdr:col>
      <xdr:colOff>177800</xdr:colOff>
      <xdr:row>94</xdr:row>
      <xdr:rowOff>79856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19409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12433</xdr:rowOff>
    </xdr:from>
    <xdr:to>
      <xdr:col>85</xdr:col>
      <xdr:colOff>177800</xdr:colOff>
      <xdr:row>94</xdr:row>
      <xdr:rowOff>114033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1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35310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9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170135</xdr:rowOff>
    </xdr:from>
    <xdr:to>
      <xdr:col>81</xdr:col>
      <xdr:colOff>101600</xdr:colOff>
      <xdr:row>93</xdr:row>
      <xdr:rowOff>100285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59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116812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7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20744</xdr:rowOff>
    </xdr:from>
    <xdr:to>
      <xdr:col>76</xdr:col>
      <xdr:colOff>165100</xdr:colOff>
      <xdr:row>94</xdr:row>
      <xdr:rowOff>122344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1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138871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26998</xdr:rowOff>
    </xdr:from>
    <xdr:to>
      <xdr:col>72</xdr:col>
      <xdr:colOff>38100</xdr:colOff>
      <xdr:row>94</xdr:row>
      <xdr:rowOff>128598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1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145125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9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29056</xdr:rowOff>
    </xdr:from>
    <xdr:to>
      <xdr:col>67</xdr:col>
      <xdr:colOff>101600</xdr:colOff>
      <xdr:row>94</xdr:row>
      <xdr:rowOff>130656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1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147183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9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181,988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私立認定こども園の利用者が多いことや、年々増加傾向にある障害者自立支援給付費等が主な要因となっている。今後も給付の適正化等に取り組み、経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83,188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主要事業である南海中央線整備事業や南海本線等連続立体交差事業が主な要因となっている。今後も事業の精査や財源確保に努め、計画通りに事業を推進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54,683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円となっており、類似団体内平均値と比べ高い水準にある。これは平成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発行した第三セクター等改革推進債等の過去に発行した地方債に加え、現在の主要事業である南海中央整備事業、南海本線等連続立体交差事業に係る地方債等が主な要因となっている。今後も事業は継続していくので高い水準で推移することが見込まれるため、地方債の適切な発行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歳出については、新型コロナウイルス感染症対策事業費に加え、年度を超える繰替運用を行っていた土地開発基金への全額返済や土地開発公社が保有している南海中央線用地の買い戻し等により前年度と比較して増であったが、歳入についても、新型コロナウイルス感染症対策事業等にかかる国庫支出金の増や地方消費税交付金の増等があったため、実質収支額は黒字を維持できた。今後も黒字を維持しつつ、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国民健康保険特別会計は、標準財政規模比で▲</a:t>
          </a:r>
          <a:r>
            <a:rPr kumimoji="1" lang="en-US" altLang="ja-JP" sz="1400">
              <a:solidFill>
                <a:srgbClr val="000000"/>
              </a:solidFill>
              <a:latin typeface="ＭＳ ゴシック" pitchFamily="49" charset="-128"/>
              <a:ea typeface="ＭＳ ゴシック" pitchFamily="49" charset="-128"/>
            </a:rPr>
            <a:t>0.35</a:t>
          </a:r>
          <a:r>
            <a:rPr kumimoji="1" lang="ja-JP" altLang="en-US" sz="1400">
              <a:solidFill>
                <a:srgbClr val="000000"/>
              </a:solidFill>
              <a:latin typeface="ＭＳ ゴシック" pitchFamily="49" charset="-128"/>
              <a:ea typeface="ＭＳ ゴシック" pitchFamily="49" charset="-128"/>
            </a:rPr>
            <a:t>％と赤字であるが、水道事業会計等その他の会計が黒字であるため、令和２年度の連結実質収支は黒字を維持している。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国民健康保険特別会計については、高石市国民健康保険特別会計赤字解消計画に基づき財政運営を行っており、赤字額は年々減少している。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その他の会計についても、今後も引き続き黒字を維持できるよう、事業の精査を行い、経費の削減に努める。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32573141</v>
      </c>
      <c r="BO4" s="426"/>
      <c r="BP4" s="426"/>
      <c r="BQ4" s="426"/>
      <c r="BR4" s="426"/>
      <c r="BS4" s="426"/>
      <c r="BT4" s="426"/>
      <c r="BU4" s="427"/>
      <c r="BV4" s="425">
        <v>25538569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2.2999999999999998</v>
      </c>
      <c r="CU4" s="610"/>
      <c r="CV4" s="610"/>
      <c r="CW4" s="610"/>
      <c r="CX4" s="610"/>
      <c r="CY4" s="610"/>
      <c r="CZ4" s="610"/>
      <c r="DA4" s="611"/>
      <c r="DB4" s="609">
        <v>0.6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32228343</v>
      </c>
      <c r="BO5" s="431"/>
      <c r="BP5" s="431"/>
      <c r="BQ5" s="431"/>
      <c r="BR5" s="431"/>
      <c r="BS5" s="431"/>
      <c r="BT5" s="431"/>
      <c r="BU5" s="432"/>
      <c r="BV5" s="430">
        <v>25417051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95.9</v>
      </c>
      <c r="CU5" s="401"/>
      <c r="CV5" s="401"/>
      <c r="CW5" s="401"/>
      <c r="CX5" s="401"/>
      <c r="CY5" s="401"/>
      <c r="CZ5" s="401"/>
      <c r="DA5" s="402"/>
      <c r="DB5" s="400">
        <v>98.9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344798</v>
      </c>
      <c r="BO6" s="431"/>
      <c r="BP6" s="431"/>
      <c r="BQ6" s="431"/>
      <c r="BR6" s="431"/>
      <c r="BS6" s="431"/>
      <c r="BT6" s="431"/>
      <c r="BU6" s="432"/>
      <c r="BV6" s="430">
        <v>121518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102.8</v>
      </c>
      <c r="CU6" s="584"/>
      <c r="CV6" s="584"/>
      <c r="CW6" s="584"/>
      <c r="CX6" s="584"/>
      <c r="CY6" s="584"/>
      <c r="CZ6" s="584"/>
      <c r="DA6" s="585"/>
      <c r="DB6" s="583">
        <v>106.5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31955</v>
      </c>
      <c r="BO7" s="431"/>
      <c r="BP7" s="431"/>
      <c r="BQ7" s="431"/>
      <c r="BR7" s="431"/>
      <c r="BS7" s="431"/>
      <c r="BT7" s="431"/>
      <c r="BU7" s="432"/>
      <c r="BV7" s="430">
        <v>42546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13639365</v>
      </c>
      <c r="CU7" s="431"/>
      <c r="CV7" s="431"/>
      <c r="CW7" s="431"/>
      <c r="CX7" s="431"/>
      <c r="CY7" s="431"/>
      <c r="CZ7" s="431"/>
      <c r="DA7" s="432"/>
      <c r="DB7" s="430">
        <v>13418376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312843</v>
      </c>
      <c r="BO8" s="431"/>
      <c r="BP8" s="431"/>
      <c r="BQ8" s="431"/>
      <c r="BR8" s="431"/>
      <c r="BS8" s="431"/>
      <c r="BT8" s="431"/>
      <c r="BU8" s="432"/>
      <c r="BV8" s="430">
        <v>78972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0.83</v>
      </c>
      <c r="CU8" s="544"/>
      <c r="CV8" s="544"/>
      <c r="CW8" s="544"/>
      <c r="CX8" s="544"/>
      <c r="CY8" s="544"/>
      <c r="CZ8" s="544"/>
      <c r="DA8" s="545"/>
      <c r="DB8" s="543">
        <v>0.84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55635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233871</v>
      </c>
      <c r="BO9" s="431"/>
      <c r="BP9" s="431"/>
      <c r="BQ9" s="431"/>
      <c r="BR9" s="431"/>
      <c r="BS9" s="431"/>
      <c r="BT9" s="431"/>
      <c r="BU9" s="432"/>
      <c r="BV9" s="430">
        <v>-56236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18.5</v>
      </c>
      <c r="CU9" s="401"/>
      <c r="CV9" s="401"/>
      <c r="CW9" s="401"/>
      <c r="CX9" s="401"/>
      <c r="CY9" s="401"/>
      <c r="CZ9" s="401"/>
      <c r="DA9" s="402"/>
      <c r="DB9" s="400">
        <v>21.5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56529</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53554</v>
      </c>
      <c r="BO10" s="431"/>
      <c r="BP10" s="431"/>
      <c r="BQ10" s="431"/>
      <c r="BR10" s="431"/>
      <c r="BS10" s="431"/>
      <c r="BT10" s="431"/>
      <c r="BU10" s="432"/>
      <c r="BV10" s="430">
        <v>81242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642160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57540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10058</v>
      </c>
      <c r="BO12" s="431"/>
      <c r="BP12" s="431"/>
      <c r="BQ12" s="431"/>
      <c r="BR12" s="431"/>
      <c r="BS12" s="431"/>
      <c r="BT12" s="431"/>
      <c r="BU12" s="432"/>
      <c r="BV12" s="430">
        <v>928145</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56986</v>
      </c>
      <c r="S13" s="534"/>
      <c r="T13" s="534"/>
      <c r="U13" s="534"/>
      <c r="V13" s="535"/>
      <c r="W13" s="521" t="s">
        <v>140</v>
      </c>
      <c r="X13" s="443"/>
      <c r="Y13" s="443"/>
      <c r="Z13" s="443"/>
      <c r="AA13" s="443"/>
      <c r="AB13" s="444"/>
      <c r="AC13" s="406">
        <v>108</v>
      </c>
      <c r="AD13" s="407"/>
      <c r="AE13" s="407"/>
      <c r="AF13" s="407"/>
      <c r="AG13" s="408"/>
      <c r="AH13" s="406">
        <v>86</v>
      </c>
      <c r="AI13" s="407"/>
      <c r="AJ13" s="407"/>
      <c r="AK13" s="407"/>
      <c r="AL13" s="409"/>
      <c r="AM13" s="499" t="s">
        <v>141</v>
      </c>
      <c r="AN13" s="404"/>
      <c r="AO13" s="404"/>
      <c r="AP13" s="404"/>
      <c r="AQ13" s="404"/>
      <c r="AR13" s="404"/>
      <c r="AS13" s="404"/>
      <c r="AT13" s="405"/>
      <c r="AU13" s="487" t="s">
        <v>109</v>
      </c>
      <c r="AV13" s="488"/>
      <c r="AW13" s="488"/>
      <c r="AX13" s="488"/>
      <c r="AY13" s="410" t="s">
        <v>142</v>
      </c>
      <c r="AZ13" s="411"/>
      <c r="BA13" s="411"/>
      <c r="BB13" s="411"/>
      <c r="BC13" s="411"/>
      <c r="BD13" s="411"/>
      <c r="BE13" s="411"/>
      <c r="BF13" s="411"/>
      <c r="BG13" s="411"/>
      <c r="BH13" s="411"/>
      <c r="BI13" s="411"/>
      <c r="BJ13" s="411"/>
      <c r="BK13" s="411"/>
      <c r="BL13" s="411"/>
      <c r="BM13" s="412"/>
      <c r="BN13" s="430">
        <v>277367</v>
      </c>
      <c r="BO13" s="431"/>
      <c r="BP13" s="431"/>
      <c r="BQ13" s="431"/>
      <c r="BR13" s="431"/>
      <c r="BS13" s="431"/>
      <c r="BT13" s="431"/>
      <c r="BU13" s="432"/>
      <c r="BV13" s="430">
        <v>-260979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13.9</v>
      </c>
      <c r="CU13" s="401"/>
      <c r="CV13" s="401"/>
      <c r="CW13" s="401"/>
      <c r="CX13" s="401"/>
      <c r="CY13" s="401"/>
      <c r="CZ13" s="401"/>
      <c r="DA13" s="402"/>
      <c r="DB13" s="400">
        <v>14.5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57805</v>
      </c>
      <c r="S14" s="534"/>
      <c r="T14" s="534"/>
      <c r="U14" s="534"/>
      <c r="V14" s="535"/>
      <c r="W14" s="536"/>
      <c r="X14" s="446"/>
      <c r="Y14" s="446"/>
      <c r="Z14" s="446"/>
      <c r="AA14" s="446"/>
      <c r="AB14" s="447"/>
      <c r="AC14" s="526">
        <v>0.5</v>
      </c>
      <c r="AD14" s="527"/>
      <c r="AE14" s="527"/>
      <c r="AF14" s="527"/>
      <c r="AG14" s="528"/>
      <c r="AH14" s="526">
        <v>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121</v>
      </c>
      <c r="CU14" s="538"/>
      <c r="CV14" s="538"/>
      <c r="CW14" s="538"/>
      <c r="CX14" s="538"/>
      <c r="CY14" s="538"/>
      <c r="CZ14" s="538"/>
      <c r="DA14" s="539"/>
      <c r="DB14" s="537">
        <v>135.6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57261</v>
      </c>
      <c r="S15" s="534"/>
      <c r="T15" s="534"/>
      <c r="U15" s="534"/>
      <c r="V15" s="535"/>
      <c r="W15" s="521" t="s">
        <v>146</v>
      </c>
      <c r="X15" s="443"/>
      <c r="Y15" s="443"/>
      <c r="Z15" s="443"/>
      <c r="AA15" s="443"/>
      <c r="AB15" s="444"/>
      <c r="AC15" s="406">
        <v>5928</v>
      </c>
      <c r="AD15" s="407"/>
      <c r="AE15" s="407"/>
      <c r="AF15" s="407"/>
      <c r="AG15" s="408"/>
      <c r="AH15" s="406">
        <v>6146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8487604</v>
      </c>
      <c r="BO15" s="426"/>
      <c r="BP15" s="426"/>
      <c r="BQ15" s="426"/>
      <c r="BR15" s="426"/>
      <c r="BS15" s="426"/>
      <c r="BT15" s="426"/>
      <c r="BU15" s="427"/>
      <c r="BV15" s="425">
        <v>8292374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25.5</v>
      </c>
      <c r="AD16" s="527"/>
      <c r="AE16" s="527"/>
      <c r="AF16" s="527"/>
      <c r="AG16" s="528"/>
      <c r="AH16" s="526">
        <v>25.7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10296500</v>
      </c>
      <c r="BO16" s="431"/>
      <c r="BP16" s="431"/>
      <c r="BQ16" s="431"/>
      <c r="BR16" s="431"/>
      <c r="BS16" s="431"/>
      <c r="BT16" s="431"/>
      <c r="BU16" s="432"/>
      <c r="BV16" s="430">
        <v>10010559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17211</v>
      </c>
      <c r="AD17" s="407"/>
      <c r="AE17" s="407"/>
      <c r="AF17" s="407"/>
      <c r="AG17" s="408"/>
      <c r="AH17" s="406">
        <v>17698</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10912325</v>
      </c>
      <c r="BO17" s="431"/>
      <c r="BP17" s="431"/>
      <c r="BQ17" s="431"/>
      <c r="BR17" s="431"/>
      <c r="BS17" s="431"/>
      <c r="BT17" s="431"/>
      <c r="BU17" s="432"/>
      <c r="BV17" s="430">
        <v>10732554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11.3</v>
      </c>
      <c r="M18" s="495"/>
      <c r="N18" s="495"/>
      <c r="O18" s="495"/>
      <c r="P18" s="495"/>
      <c r="Q18" s="495"/>
      <c r="R18" s="496"/>
      <c r="S18" s="496"/>
      <c r="T18" s="496"/>
      <c r="U18" s="496"/>
      <c r="V18" s="497"/>
      <c r="W18" s="511"/>
      <c r="X18" s="512"/>
      <c r="Y18" s="512"/>
      <c r="Z18" s="512"/>
      <c r="AA18" s="512"/>
      <c r="AB18" s="522"/>
      <c r="AC18" s="394">
        <v>74</v>
      </c>
      <c r="AD18" s="395"/>
      <c r="AE18" s="395"/>
      <c r="AF18" s="395"/>
      <c r="AG18" s="498"/>
      <c r="AH18" s="394">
        <v>74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13202115</v>
      </c>
      <c r="BO18" s="431"/>
      <c r="BP18" s="431"/>
      <c r="BQ18" s="431"/>
      <c r="BR18" s="431"/>
      <c r="BS18" s="431"/>
      <c r="BT18" s="431"/>
      <c r="BU18" s="432"/>
      <c r="BV18" s="430">
        <v>13428426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4923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16844444</v>
      </c>
      <c r="BO19" s="431"/>
      <c r="BP19" s="431"/>
      <c r="BQ19" s="431"/>
      <c r="BR19" s="431"/>
      <c r="BS19" s="431"/>
      <c r="BT19" s="431"/>
      <c r="BU19" s="432"/>
      <c r="BV19" s="430">
        <v>15897518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23130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35368453</v>
      </c>
      <c r="BO23" s="431"/>
      <c r="BP23" s="431"/>
      <c r="BQ23" s="431"/>
      <c r="BR23" s="431"/>
      <c r="BS23" s="431"/>
      <c r="BT23" s="431"/>
      <c r="BU23" s="432"/>
      <c r="BV23" s="430">
        <v>35959296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8700</v>
      </c>
      <c r="R24" s="407"/>
      <c r="S24" s="407"/>
      <c r="T24" s="407"/>
      <c r="U24" s="407"/>
      <c r="V24" s="408"/>
      <c r="W24" s="472"/>
      <c r="X24" s="463"/>
      <c r="Y24" s="464"/>
      <c r="Z24" s="403" t="s">
        <v>169</v>
      </c>
      <c r="AA24" s="404"/>
      <c r="AB24" s="404"/>
      <c r="AC24" s="404"/>
      <c r="AD24" s="404"/>
      <c r="AE24" s="404"/>
      <c r="AF24" s="404"/>
      <c r="AG24" s="405"/>
      <c r="AH24" s="406">
        <v>277</v>
      </c>
      <c r="AI24" s="407"/>
      <c r="AJ24" s="407"/>
      <c r="AK24" s="407"/>
      <c r="AL24" s="408"/>
      <c r="AM24" s="406">
        <v>866456</v>
      </c>
      <c r="AN24" s="407"/>
      <c r="AO24" s="407"/>
      <c r="AP24" s="407"/>
      <c r="AQ24" s="407"/>
      <c r="AR24" s="408"/>
      <c r="AS24" s="406">
        <v>3128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24615299</v>
      </c>
      <c r="BO24" s="431"/>
      <c r="BP24" s="431"/>
      <c r="BQ24" s="431"/>
      <c r="BR24" s="431"/>
      <c r="BS24" s="431"/>
      <c r="BT24" s="431"/>
      <c r="BU24" s="432"/>
      <c r="BV24" s="430">
        <v>25368379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7600</v>
      </c>
      <c r="R25" s="407"/>
      <c r="S25" s="407"/>
      <c r="T25" s="407"/>
      <c r="U25" s="407"/>
      <c r="V25" s="408"/>
      <c r="W25" s="472"/>
      <c r="X25" s="463"/>
      <c r="Y25" s="464"/>
      <c r="Z25" s="403" t="s">
        <v>172</v>
      </c>
      <c r="AA25" s="404"/>
      <c r="AB25" s="404"/>
      <c r="AC25" s="404"/>
      <c r="AD25" s="404"/>
      <c r="AE25" s="404"/>
      <c r="AF25" s="404"/>
      <c r="AG25" s="405"/>
      <c r="AH25" s="406" t="s">
        <v>137</v>
      </c>
      <c r="AI25" s="407"/>
      <c r="AJ25" s="407"/>
      <c r="AK25" s="407"/>
      <c r="AL25" s="408"/>
      <c r="AM25" s="406" t="s">
        <v>137</v>
      </c>
      <c r="AN25" s="407"/>
      <c r="AO25" s="407"/>
      <c r="AP25" s="407"/>
      <c r="AQ25" s="407"/>
      <c r="AR25" s="408"/>
      <c r="AS25" s="406" t="s">
        <v>129</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1848640</v>
      </c>
      <c r="BO25" s="426"/>
      <c r="BP25" s="426"/>
      <c r="BQ25" s="426"/>
      <c r="BR25" s="426"/>
      <c r="BS25" s="426"/>
      <c r="BT25" s="426"/>
      <c r="BU25" s="427"/>
      <c r="BV25" s="425">
        <v>1396254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6800</v>
      </c>
      <c r="R26" s="407"/>
      <c r="S26" s="407"/>
      <c r="T26" s="407"/>
      <c r="U26" s="407"/>
      <c r="V26" s="408"/>
      <c r="W26" s="472"/>
      <c r="X26" s="463"/>
      <c r="Y26" s="464"/>
      <c r="Z26" s="403" t="s">
        <v>175</v>
      </c>
      <c r="AA26" s="485"/>
      <c r="AB26" s="485"/>
      <c r="AC26" s="485"/>
      <c r="AD26" s="485"/>
      <c r="AE26" s="485"/>
      <c r="AF26" s="485"/>
      <c r="AG26" s="486"/>
      <c r="AH26" s="406">
        <v>20</v>
      </c>
      <c r="AI26" s="407"/>
      <c r="AJ26" s="407"/>
      <c r="AK26" s="407"/>
      <c r="AL26" s="408"/>
      <c r="AM26" s="406">
        <v>68940</v>
      </c>
      <c r="AN26" s="407"/>
      <c r="AO26" s="407"/>
      <c r="AP26" s="407"/>
      <c r="AQ26" s="407"/>
      <c r="AR26" s="408"/>
      <c r="AS26" s="406">
        <v>3447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5800</v>
      </c>
      <c r="R27" s="407"/>
      <c r="S27" s="407"/>
      <c r="T27" s="407"/>
      <c r="U27" s="407"/>
      <c r="V27" s="408"/>
      <c r="W27" s="472"/>
      <c r="X27" s="463"/>
      <c r="Y27" s="464"/>
      <c r="Z27" s="403" t="s">
        <v>178</v>
      </c>
      <c r="AA27" s="404"/>
      <c r="AB27" s="404"/>
      <c r="AC27" s="404"/>
      <c r="AD27" s="404"/>
      <c r="AE27" s="404"/>
      <c r="AF27" s="404"/>
      <c r="AG27" s="405"/>
      <c r="AH27" s="406">
        <v>15</v>
      </c>
      <c r="AI27" s="407"/>
      <c r="AJ27" s="407"/>
      <c r="AK27" s="407"/>
      <c r="AL27" s="408"/>
      <c r="AM27" s="406">
        <v>60417</v>
      </c>
      <c r="AN27" s="407"/>
      <c r="AO27" s="407"/>
      <c r="AP27" s="407"/>
      <c r="AQ27" s="407"/>
      <c r="AR27" s="408"/>
      <c r="AS27" s="406">
        <v>4028</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20216</v>
      </c>
      <c r="BO27" s="434"/>
      <c r="BP27" s="434"/>
      <c r="BQ27" s="434"/>
      <c r="BR27" s="434"/>
      <c r="BS27" s="434"/>
      <c r="BT27" s="434"/>
      <c r="BU27" s="435"/>
      <c r="BV27" s="433">
        <v>578527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5500</v>
      </c>
      <c r="R28" s="407"/>
      <c r="S28" s="407"/>
      <c r="T28" s="407"/>
      <c r="U28" s="407"/>
      <c r="V28" s="408"/>
      <c r="W28" s="472"/>
      <c r="X28" s="463"/>
      <c r="Y28" s="464"/>
      <c r="Z28" s="403" t="s">
        <v>181</v>
      </c>
      <c r="AA28" s="404"/>
      <c r="AB28" s="404"/>
      <c r="AC28" s="404"/>
      <c r="AD28" s="404"/>
      <c r="AE28" s="404"/>
      <c r="AF28" s="404"/>
      <c r="AG28" s="405"/>
      <c r="AH28" s="406" t="s">
        <v>138</v>
      </c>
      <c r="AI28" s="407"/>
      <c r="AJ28" s="407"/>
      <c r="AK28" s="407"/>
      <c r="AL28" s="408"/>
      <c r="AM28" s="406" t="s">
        <v>129</v>
      </c>
      <c r="AN28" s="407"/>
      <c r="AO28" s="407"/>
      <c r="AP28" s="407"/>
      <c r="AQ28" s="407"/>
      <c r="AR28" s="408"/>
      <c r="AS28" s="406" t="s">
        <v>138</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2148849</v>
      </c>
      <c r="BO28" s="426"/>
      <c r="BP28" s="426"/>
      <c r="BQ28" s="426"/>
      <c r="BR28" s="426"/>
      <c r="BS28" s="426"/>
      <c r="BT28" s="426"/>
      <c r="BU28" s="427"/>
      <c r="BV28" s="425">
        <v>2105353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14</v>
      </c>
      <c r="M29" s="407"/>
      <c r="N29" s="407"/>
      <c r="O29" s="407"/>
      <c r="P29" s="408"/>
      <c r="Q29" s="406">
        <v>5200</v>
      </c>
      <c r="R29" s="407"/>
      <c r="S29" s="407"/>
      <c r="T29" s="407"/>
      <c r="U29" s="407"/>
      <c r="V29" s="408"/>
      <c r="W29" s="473"/>
      <c r="X29" s="474"/>
      <c r="Y29" s="475"/>
      <c r="Z29" s="403" t="s">
        <v>184</v>
      </c>
      <c r="AA29" s="404"/>
      <c r="AB29" s="404"/>
      <c r="AC29" s="404"/>
      <c r="AD29" s="404"/>
      <c r="AE29" s="404"/>
      <c r="AF29" s="404"/>
      <c r="AG29" s="405"/>
      <c r="AH29" s="406">
        <v>292</v>
      </c>
      <c r="AI29" s="407"/>
      <c r="AJ29" s="407"/>
      <c r="AK29" s="407"/>
      <c r="AL29" s="408"/>
      <c r="AM29" s="406">
        <v>926873</v>
      </c>
      <c r="AN29" s="407"/>
      <c r="AO29" s="407"/>
      <c r="AP29" s="407"/>
      <c r="AQ29" s="407"/>
      <c r="AR29" s="408"/>
      <c r="AS29" s="406">
        <v>3174</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t="s">
        <v>137</v>
      </c>
      <c r="BO29" s="431"/>
      <c r="BP29" s="431"/>
      <c r="BQ29" s="431"/>
      <c r="BR29" s="431"/>
      <c r="BS29" s="431"/>
      <c r="BT29" s="431"/>
      <c r="BU29" s="432"/>
      <c r="BV29" s="430" t="s">
        <v>137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2055596</v>
      </c>
      <c r="BO30" s="434"/>
      <c r="BP30" s="434"/>
      <c r="BQ30" s="434"/>
      <c r="BR30" s="434"/>
      <c r="BS30" s="434"/>
      <c r="BT30" s="434"/>
      <c r="BU30" s="435"/>
      <c r="BV30" s="433">
        <v>2161146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泉北環境整備施設組合（一般会計）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高石市土地開発公社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墓地事業特別会計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高石市泉大津市墓地組合（一般会計）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高石市保健医療センター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泉北水道企業団</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高石都市開発株式会社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大阪府後期高齢者医療広域連合（一般会計）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大阪府後期高齢者医療広域連合（後期高齢者医療特別会計）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大阪広域水道企業団水道事業会計（水道用水供給事業）</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大阪広域水道企業団（工業用水道事業会計）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59dcN5d5GSbYPVVTLf45i4K6HbpoHiFhyc/+82KMRmtKscLmDfm+rbK6vN/M49EGqTHrzwwQvQH0ayvqIX9IvA==" saltValue="nzCzFRBM7U+EpD/glITF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569</v>
      </c>
      <c r="D34" s="1212"/>
      <c r="E34" s="1213"/>
      <c r="F34" s="32" t="s">
        <v>570</v>
      </c>
      <c r="G34" s="33" t="s">
        <v>571</v>
      </c>
      <c r="H34" s="33" t="s">
        <v>572</v>
      </c>
      <c r="I34" s="33" t="s">
        <v>573</v>
      </c>
      <c r="J34" s="34" t="s">
        <v>574</v>
      </c>
      <c r="K34" s="22"/>
      <c r="L34" s="22"/>
      <c r="M34" s="22"/>
      <c r="N34" s="22"/>
      <c r="O34" s="22"/>
      <c r="P34" s="22"/>
    </row>
    <row r="35" spans="1:16" ht="39" customHeight="1" x14ac:dyDescent="0.15">
      <c r="A35" s="22"/>
      <c r="B35" s="35"/>
      <c r="C35" s="1206" t="s">
        <v>575</v>
      </c>
      <c r="D35" s="1207"/>
      <c r="E35" s="1208"/>
      <c r="F35" s="36">
        <v>13.51</v>
      </c>
      <c r="G35" s="37">
        <v>13.87</v>
      </c>
      <c r="H35" s="37">
        <v>14.37</v>
      </c>
      <c r="I35" s="37">
        <v>15.37</v>
      </c>
      <c r="J35" s="38">
        <v>15.57</v>
      </c>
      <c r="K35" s="22"/>
      <c r="L35" s="22"/>
      <c r="M35" s="22"/>
      <c r="N35" s="22"/>
      <c r="O35" s="22"/>
      <c r="P35" s="22"/>
    </row>
    <row r="36" spans="1:16" ht="39" customHeight="1" x14ac:dyDescent="0.15">
      <c r="A36" s="22"/>
      <c r="B36" s="35"/>
      <c r="C36" s="1206" t="s">
        <v>576</v>
      </c>
      <c r="D36" s="1207"/>
      <c r="E36" s="1208"/>
      <c r="F36" s="36">
        <v>0.82</v>
      </c>
      <c r="G36" s="37">
        <v>1.57</v>
      </c>
      <c r="H36" s="37">
        <v>1.02</v>
      </c>
      <c r="I36" s="37">
        <v>0.57999999999999996</v>
      </c>
      <c r="J36" s="38">
        <v>2.29</v>
      </c>
      <c r="K36" s="22"/>
      <c r="L36" s="22"/>
      <c r="M36" s="22"/>
      <c r="N36" s="22"/>
      <c r="O36" s="22"/>
      <c r="P36" s="22"/>
    </row>
    <row r="37" spans="1:16" ht="39" customHeight="1" x14ac:dyDescent="0.15">
      <c r="A37" s="22"/>
      <c r="B37" s="35"/>
      <c r="C37" s="1206" t="s">
        <v>577</v>
      </c>
      <c r="D37" s="1207"/>
      <c r="E37" s="1208"/>
      <c r="F37" s="36">
        <v>1.0900000000000001</v>
      </c>
      <c r="G37" s="37">
        <v>1.04</v>
      </c>
      <c r="H37" s="37">
        <v>1.01</v>
      </c>
      <c r="I37" s="37">
        <v>1.01</v>
      </c>
      <c r="J37" s="38">
        <v>1.49</v>
      </c>
      <c r="K37" s="22"/>
      <c r="L37" s="22"/>
      <c r="M37" s="22"/>
      <c r="N37" s="22"/>
      <c r="O37" s="22"/>
      <c r="P37" s="22"/>
    </row>
    <row r="38" spans="1:16" ht="39" customHeight="1" x14ac:dyDescent="0.15">
      <c r="A38" s="22"/>
      <c r="B38" s="35"/>
      <c r="C38" s="1206" t="s">
        <v>578</v>
      </c>
      <c r="D38" s="1207"/>
      <c r="E38" s="1208"/>
      <c r="F38" s="36" t="s">
        <v>521</v>
      </c>
      <c r="G38" s="37" t="s">
        <v>521</v>
      </c>
      <c r="H38" s="37" t="s">
        <v>521</v>
      </c>
      <c r="I38" s="37" t="s">
        <v>521</v>
      </c>
      <c r="J38" s="38">
        <v>0.89</v>
      </c>
      <c r="K38" s="22"/>
      <c r="L38" s="22"/>
      <c r="M38" s="22"/>
      <c r="N38" s="22"/>
      <c r="O38" s="22"/>
      <c r="P38" s="22"/>
    </row>
    <row r="39" spans="1:16" ht="39" customHeight="1" x14ac:dyDescent="0.15">
      <c r="A39" s="22"/>
      <c r="B39" s="35"/>
      <c r="C39" s="1206" t="s">
        <v>579</v>
      </c>
      <c r="D39" s="1207"/>
      <c r="E39" s="1208"/>
      <c r="F39" s="36">
        <v>0.27</v>
      </c>
      <c r="G39" s="37">
        <v>0.28000000000000003</v>
      </c>
      <c r="H39" s="37">
        <v>0.28000000000000003</v>
      </c>
      <c r="I39" s="37">
        <v>0.28000000000000003</v>
      </c>
      <c r="J39" s="38">
        <v>0.28999999999999998</v>
      </c>
      <c r="K39" s="22"/>
      <c r="L39" s="22"/>
      <c r="M39" s="22"/>
      <c r="N39" s="22"/>
      <c r="O39" s="22"/>
      <c r="P39" s="22"/>
    </row>
    <row r="40" spans="1:16" ht="39" customHeight="1" x14ac:dyDescent="0.15">
      <c r="A40" s="22"/>
      <c r="B40" s="35"/>
      <c r="C40" s="1206" t="s">
        <v>580</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581</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582</v>
      </c>
      <c r="D43" s="1210"/>
      <c r="E43" s="1211"/>
      <c r="F43" s="41">
        <v>7.0000000000000007E-2</v>
      </c>
      <c r="G43" s="42">
        <v>0.06</v>
      </c>
      <c r="H43" s="42">
        <v>7.0000000000000007E-2</v>
      </c>
      <c r="I43" s="42">
        <v>0.3</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2LA5jjIMOeD+JykJfjWkLiRcQOcCYIMSj6cdpOTIAoVOKufiblV2At5FCIhyRzp1afkMriyNhmM5vzRYICnQ==" saltValue="1Az4HjHYsRF4MvqOXIu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3120</v>
      </c>
      <c r="L45" s="60">
        <v>3115</v>
      </c>
      <c r="M45" s="60">
        <v>3134</v>
      </c>
      <c r="N45" s="60">
        <v>3172</v>
      </c>
      <c r="O45" s="61">
        <v>3146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15</v>
      </c>
      <c r="F48" s="1216"/>
      <c r="G48" s="1216"/>
      <c r="H48" s="1216"/>
      <c r="I48" s="1216"/>
      <c r="J48" s="1217"/>
      <c r="K48" s="63">
        <v>567</v>
      </c>
      <c r="L48" s="64">
        <v>592</v>
      </c>
      <c r="M48" s="64">
        <v>597</v>
      </c>
      <c r="N48" s="64">
        <v>617</v>
      </c>
      <c r="O48" s="65">
        <v>509</v>
      </c>
      <c r="P48" s="48"/>
      <c r="Q48" s="48"/>
      <c r="R48" s="48"/>
      <c r="S48" s="48"/>
      <c r="T48" s="48"/>
      <c r="U48" s="48"/>
    </row>
    <row r="49" spans="1:21" ht="30.75" customHeight="1" x14ac:dyDescent="0.15">
      <c r="A49" s="48"/>
      <c r="B49" s="1234"/>
      <c r="C49" s="1235"/>
      <c r="D49" s="62"/>
      <c r="E49" s="1216" t="s">
        <v>16</v>
      </c>
      <c r="F49" s="1216"/>
      <c r="G49" s="1216"/>
      <c r="H49" s="1216"/>
      <c r="I49" s="1216"/>
      <c r="J49" s="1217"/>
      <c r="K49" s="63">
        <v>549</v>
      </c>
      <c r="L49" s="64">
        <v>545</v>
      </c>
      <c r="M49" s="64">
        <v>408</v>
      </c>
      <c r="N49" s="64">
        <v>405</v>
      </c>
      <c r="O49" s="65">
        <v>375</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521</v>
      </c>
      <c r="L50" s="64" t="s">
        <v>521</v>
      </c>
      <c r="M50" s="64" t="s">
        <v>521</v>
      </c>
      <c r="N50" s="64" t="s">
        <v>521</v>
      </c>
      <c r="O50" s="65" t="s">
        <v>521</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t="s">
        <v>521</v>
      </c>
      <c r="N51" s="64" t="s">
        <v>521</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2546</v>
      </c>
      <c r="L52" s="64">
        <v>2594</v>
      </c>
      <c r="M52" s="64">
        <v>2562</v>
      </c>
      <c r="N52" s="64">
        <v>2490</v>
      </c>
      <c r="O52" s="65">
        <v>2488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1690</v>
      </c>
      <c r="L53" s="69">
        <v>1658</v>
      </c>
      <c r="M53" s="69">
        <v>1577</v>
      </c>
      <c r="N53" s="69">
        <v>1704</v>
      </c>
      <c r="O53" s="70">
        <v>1542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609</v>
      </c>
      <c r="L57" s="84" t="s">
        <v>609</v>
      </c>
      <c r="M57" s="84" t="s">
        <v>609</v>
      </c>
      <c r="N57" s="84" t="s">
        <v>609</v>
      </c>
      <c r="O57" s="85" t="s">
        <v>609</v>
      </c>
    </row>
    <row r="58" spans="1:21" ht="31.5" customHeight="1" thickBot="1" x14ac:dyDescent="0.2">
      <c r="B58" s="1224"/>
      <c r="C58" s="1225"/>
      <c r="D58" s="1229" t="s">
        <v>27</v>
      </c>
      <c r="E58" s="1230"/>
      <c r="F58" s="1230"/>
      <c r="G58" s="1230"/>
      <c r="H58" s="1230"/>
      <c r="I58" s="1230"/>
      <c r="J58" s="1231"/>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b7gAVVOx5LH7oD+cetNd/FyNrXI4Un6LVqJnki1GFTKv8DPp6/R/xYRQsAsDgQuFBgBzyp6rssYJ1nSkPukw==" saltValue="9gZcyQnFPPT5qXO29Fi2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36939</v>
      </c>
      <c r="J41" s="104">
        <v>36657</v>
      </c>
      <c r="K41" s="104">
        <v>36827</v>
      </c>
      <c r="L41" s="104">
        <v>35959</v>
      </c>
      <c r="M41" s="105">
        <v>35368</v>
      </c>
    </row>
    <row r="42" spans="2:13" ht="27.75" customHeight="1" x14ac:dyDescent="0.15">
      <c r="B42" s="1242"/>
      <c r="C42" s="1243"/>
      <c r="D42" s="106"/>
      <c r="E42" s="1246" t="s">
        <v>32</v>
      </c>
      <c r="F42" s="1246"/>
      <c r="G42" s="1246"/>
      <c r="H42" s="1247"/>
      <c r="I42" s="107" t="s">
        <v>521</v>
      </c>
      <c r="J42" s="108" t="s">
        <v>521</v>
      </c>
      <c r="K42" s="108" t="s">
        <v>521</v>
      </c>
      <c r="L42" s="108" t="s">
        <v>521</v>
      </c>
      <c r="M42" s="109" t="s">
        <v>521</v>
      </c>
    </row>
    <row r="43" spans="2:13" ht="27.75" customHeight="1" x14ac:dyDescent="0.15">
      <c r="B43" s="1242"/>
      <c r="C43" s="1243"/>
      <c r="D43" s="106"/>
      <c r="E43" s="1246" t="s">
        <v>33</v>
      </c>
      <c r="F43" s="1246"/>
      <c r="G43" s="1246"/>
      <c r="H43" s="1247"/>
      <c r="I43" s="107">
        <v>10642</v>
      </c>
      <c r="J43" s="108">
        <v>9683</v>
      </c>
      <c r="K43" s="108">
        <v>9230</v>
      </c>
      <c r="L43" s="108">
        <v>9020</v>
      </c>
      <c r="M43" s="109">
        <v>8564</v>
      </c>
    </row>
    <row r="44" spans="2:13" ht="27.75" customHeight="1" x14ac:dyDescent="0.15">
      <c r="B44" s="1242"/>
      <c r="C44" s="1243"/>
      <c r="D44" s="106"/>
      <c r="E44" s="1246" t="s">
        <v>34</v>
      </c>
      <c r="F44" s="1246"/>
      <c r="G44" s="1246"/>
      <c r="H44" s="1247"/>
      <c r="I44" s="107">
        <v>4220</v>
      </c>
      <c r="J44" s="108">
        <v>3753</v>
      </c>
      <c r="K44" s="108">
        <v>3418</v>
      </c>
      <c r="L44" s="108">
        <v>3097</v>
      </c>
      <c r="M44" s="109">
        <v>2867</v>
      </c>
    </row>
    <row r="45" spans="2:13" ht="27.75" customHeight="1" x14ac:dyDescent="0.15">
      <c r="B45" s="1242"/>
      <c r="C45" s="1243"/>
      <c r="D45" s="106"/>
      <c r="E45" s="1246" t="s">
        <v>35</v>
      </c>
      <c r="F45" s="1246"/>
      <c r="G45" s="1246"/>
      <c r="H45" s="1247"/>
      <c r="I45" s="107">
        <v>2670</v>
      </c>
      <c r="J45" s="108">
        <v>2474</v>
      </c>
      <c r="K45" s="108">
        <v>2418</v>
      </c>
      <c r="L45" s="108">
        <v>2425</v>
      </c>
      <c r="M45" s="109">
        <v>2417</v>
      </c>
    </row>
    <row r="46" spans="2:13" ht="27.75" customHeight="1" x14ac:dyDescent="0.15">
      <c r="B46" s="1242"/>
      <c r="C46" s="1243"/>
      <c r="D46" s="110"/>
      <c r="E46" s="1246" t="s">
        <v>36</v>
      </c>
      <c r="F46" s="1246"/>
      <c r="G46" s="1246"/>
      <c r="H46" s="1247"/>
      <c r="I46" s="107">
        <v>1393</v>
      </c>
      <c r="J46" s="108">
        <v>949</v>
      </c>
      <c r="K46" s="108">
        <v>500</v>
      </c>
      <c r="L46" s="108">
        <v>418</v>
      </c>
      <c r="M46" s="109" t="s">
        <v>521</v>
      </c>
    </row>
    <row r="47" spans="2:13" ht="27.75" customHeight="1" x14ac:dyDescent="0.15">
      <c r="B47" s="1242"/>
      <c r="C47" s="1243"/>
      <c r="D47" s="111"/>
      <c r="E47" s="1256" t="s">
        <v>37</v>
      </c>
      <c r="F47" s="1257"/>
      <c r="G47" s="1257"/>
      <c r="H47" s="1258"/>
      <c r="I47" s="107" t="s">
        <v>521</v>
      </c>
      <c r="J47" s="108" t="s">
        <v>521</v>
      </c>
      <c r="K47" s="108" t="s">
        <v>521</v>
      </c>
      <c r="L47" s="108" t="s">
        <v>521</v>
      </c>
      <c r="M47" s="109" t="s">
        <v>521</v>
      </c>
    </row>
    <row r="48" spans="2:13" ht="27.75" customHeight="1" x14ac:dyDescent="0.15">
      <c r="B48" s="1242"/>
      <c r="C48" s="1243"/>
      <c r="D48" s="106"/>
      <c r="E48" s="1246" t="s">
        <v>38</v>
      </c>
      <c r="F48" s="1246"/>
      <c r="G48" s="1246"/>
      <c r="H48" s="1247"/>
      <c r="I48" s="107" t="s">
        <v>521</v>
      </c>
      <c r="J48" s="108" t="s">
        <v>521</v>
      </c>
      <c r="K48" s="108" t="s">
        <v>521</v>
      </c>
      <c r="L48" s="108" t="s">
        <v>521</v>
      </c>
      <c r="M48" s="109" t="s">
        <v>521</v>
      </c>
    </row>
    <row r="49" spans="2:13" ht="27.75" customHeight="1" x14ac:dyDescent="0.15">
      <c r="B49" s="1244"/>
      <c r="C49" s="1245"/>
      <c r="D49" s="106"/>
      <c r="E49" s="1246" t="s">
        <v>39</v>
      </c>
      <c r="F49" s="1246"/>
      <c r="G49" s="1246"/>
      <c r="H49" s="1247"/>
      <c r="I49" s="107" t="s">
        <v>521</v>
      </c>
      <c r="J49" s="108" t="s">
        <v>521</v>
      </c>
      <c r="K49" s="108" t="s">
        <v>521</v>
      </c>
      <c r="L49" s="108" t="s">
        <v>521</v>
      </c>
      <c r="M49" s="109" t="s">
        <v>521</v>
      </c>
    </row>
    <row r="50" spans="2:13" ht="27.75" customHeight="1" x14ac:dyDescent="0.15">
      <c r="B50" s="1240" t="s">
        <v>40</v>
      </c>
      <c r="C50" s="1241"/>
      <c r="D50" s="112"/>
      <c r="E50" s="1246" t="s">
        <v>41</v>
      </c>
      <c r="F50" s="1246"/>
      <c r="G50" s="1246"/>
      <c r="H50" s="1247"/>
      <c r="I50" s="107">
        <v>3200</v>
      </c>
      <c r="J50" s="108">
        <v>3505</v>
      </c>
      <c r="K50" s="108">
        <v>3862</v>
      </c>
      <c r="L50" s="108">
        <v>3120</v>
      </c>
      <c r="M50" s="109">
        <v>3411</v>
      </c>
    </row>
    <row r="51" spans="2:13" ht="27.75" customHeight="1" x14ac:dyDescent="0.15">
      <c r="B51" s="1242"/>
      <c r="C51" s="1243"/>
      <c r="D51" s="106"/>
      <c r="E51" s="1246" t="s">
        <v>42</v>
      </c>
      <c r="F51" s="1246"/>
      <c r="G51" s="1246"/>
      <c r="H51" s="1247"/>
      <c r="I51" s="107">
        <v>8183</v>
      </c>
      <c r="J51" s="108">
        <v>8630</v>
      </c>
      <c r="K51" s="108">
        <v>9075</v>
      </c>
      <c r="L51" s="108">
        <v>8610</v>
      </c>
      <c r="M51" s="109">
        <v>8083</v>
      </c>
    </row>
    <row r="52" spans="2:13" ht="27.75" customHeight="1" x14ac:dyDescent="0.15">
      <c r="B52" s="1244"/>
      <c r="C52" s="1245"/>
      <c r="D52" s="106"/>
      <c r="E52" s="1246" t="s">
        <v>43</v>
      </c>
      <c r="F52" s="1246"/>
      <c r="G52" s="1246"/>
      <c r="H52" s="1247"/>
      <c r="I52" s="107">
        <v>24420</v>
      </c>
      <c r="J52" s="108">
        <v>24086</v>
      </c>
      <c r="K52" s="108">
        <v>23952</v>
      </c>
      <c r="L52" s="108">
        <v>23595</v>
      </c>
      <c r="M52" s="109">
        <v>23534</v>
      </c>
    </row>
    <row r="53" spans="2:13" ht="27.75" customHeight="1" thickBot="1" x14ac:dyDescent="0.2">
      <c r="B53" s="1248" t="s">
        <v>44</v>
      </c>
      <c r="C53" s="1249"/>
      <c r="D53" s="113"/>
      <c r="E53" s="1250" t="s">
        <v>45</v>
      </c>
      <c r="F53" s="1250"/>
      <c r="G53" s="1250"/>
      <c r="H53" s="1251"/>
      <c r="I53" s="114">
        <v>20060</v>
      </c>
      <c r="J53" s="115">
        <v>17295</v>
      </c>
      <c r="K53" s="115">
        <v>15503</v>
      </c>
      <c r="L53" s="115">
        <v>15594</v>
      </c>
      <c r="M53" s="116">
        <v>14190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YOYxnX26eHLeRchk+9yh8mjskse/nVuNYmXdBnJCJUVt0sJKmKpMYUGtMuX4KUE7Lz7QkO9s5DWMMmhcu6SQ==" saltValue="ERy0QBSaAMSbwNGods3Q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2952</v>
      </c>
      <c r="G55" s="128">
        <v>2105</v>
      </c>
      <c r="H55" s="129">
        <v>2149</v>
      </c>
    </row>
    <row r="56" spans="2:8" ht="52.5" customHeight="1" x14ac:dyDescent="0.15">
      <c r="B56" s="130"/>
      <c r="C56" s="1269" t="s">
        <v>49</v>
      </c>
      <c r="D56" s="1269"/>
      <c r="E56" s="1270"/>
      <c r="F56" s="131" t="s">
        <v>521</v>
      </c>
      <c r="G56" s="131" t="s">
        <v>521</v>
      </c>
      <c r="H56" s="132" t="s">
        <v>521</v>
      </c>
    </row>
    <row r="57" spans="2:8" ht="53.25" customHeight="1" x14ac:dyDescent="0.15">
      <c r="B57" s="130"/>
      <c r="C57" s="1271" t="s">
        <v>50</v>
      </c>
      <c r="D57" s="1271"/>
      <c r="E57" s="1272"/>
      <c r="F57" s="133">
        <v>2392</v>
      </c>
      <c r="G57" s="133">
        <v>2161</v>
      </c>
      <c r="H57" s="134">
        <v>2056</v>
      </c>
    </row>
    <row r="58" spans="2:8" ht="45.75" customHeight="1" x14ac:dyDescent="0.15">
      <c r="B58" s="135"/>
      <c r="C58" s="1259" t="s">
        <v>600</v>
      </c>
      <c r="D58" s="1260"/>
      <c r="E58" s="1261"/>
      <c r="F58" s="136">
        <v>2071</v>
      </c>
      <c r="G58" s="136">
        <v>1887</v>
      </c>
      <c r="H58" s="137">
        <v>1684</v>
      </c>
    </row>
    <row r="59" spans="2:8" ht="45.75" customHeight="1" x14ac:dyDescent="0.15">
      <c r="B59" s="135"/>
      <c r="C59" s="1259" t="s">
        <v>601</v>
      </c>
      <c r="D59" s="1260"/>
      <c r="E59" s="1261"/>
      <c r="F59" s="136">
        <v>50</v>
      </c>
      <c r="G59" s="136">
        <v>4</v>
      </c>
      <c r="H59" s="137">
        <v>84</v>
      </c>
    </row>
    <row r="60" spans="2:8" ht="45.75" customHeight="1" x14ac:dyDescent="0.15">
      <c r="B60" s="135"/>
      <c r="C60" s="1259" t="s">
        <v>602</v>
      </c>
      <c r="D60" s="1260"/>
      <c r="E60" s="1261"/>
      <c r="F60" s="136">
        <v>82</v>
      </c>
      <c r="G60" s="136">
        <v>67</v>
      </c>
      <c r="H60" s="137">
        <v>66</v>
      </c>
    </row>
    <row r="61" spans="2:8" ht="45.75" customHeight="1" x14ac:dyDescent="0.15">
      <c r="B61" s="135"/>
      <c r="C61" s="1259" t="s">
        <v>603</v>
      </c>
      <c r="D61" s="1260"/>
      <c r="E61" s="1261"/>
      <c r="F61" s="136">
        <v>47</v>
      </c>
      <c r="G61" s="136">
        <v>56</v>
      </c>
      <c r="H61" s="137">
        <v>64</v>
      </c>
    </row>
    <row r="62" spans="2:8" ht="45.75" customHeight="1" thickBot="1" x14ac:dyDescent="0.2">
      <c r="B62" s="138"/>
      <c r="C62" s="1262" t="s">
        <v>604</v>
      </c>
      <c r="D62" s="1263"/>
      <c r="E62" s="1264"/>
      <c r="F62" s="139">
        <v>52</v>
      </c>
      <c r="G62" s="139">
        <v>57</v>
      </c>
      <c r="H62" s="140">
        <v>59</v>
      </c>
    </row>
    <row r="63" spans="2:8" ht="52.5" customHeight="1" thickBot="1" x14ac:dyDescent="0.2">
      <c r="B63" s="141"/>
      <c r="C63" s="1265" t="s">
        <v>51</v>
      </c>
      <c r="D63" s="1265"/>
      <c r="E63" s="1266"/>
      <c r="F63" s="142">
        <v>5344</v>
      </c>
      <c r="G63" s="142">
        <v>4266</v>
      </c>
      <c r="H63" s="143">
        <v>4204</v>
      </c>
    </row>
    <row r="64" spans="2:8" ht="15" customHeight="1" x14ac:dyDescent="0.15"/>
  </sheetData>
  <sheetProtection algorithmName="SHA-512" hashValue="+3viBPqyX+EQtgYU/EoLaNrzt3OshifAAfZet4yIR6zblxun6b0gUbXJhoZJghecIcmwM+ybPoTzcTzvHw2GwQ==" saltValue="Bb+CA0AyLSO+WmByVE33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562</v>
      </c>
      <c r="BQ50" s="1283"/>
      <c r="BR50" s="1283"/>
      <c r="BS50" s="1283"/>
      <c r="BT50" s="1283"/>
      <c r="BU50" s="1283"/>
      <c r="BV50" s="1283"/>
      <c r="BW50" s="1283"/>
      <c r="BX50" s="1283" t="s">
        <v>563</v>
      </c>
      <c r="BY50" s="1283"/>
      <c r="BZ50" s="1283"/>
      <c r="CA50" s="1283"/>
      <c r="CB50" s="1283"/>
      <c r="CC50" s="1283"/>
      <c r="CD50" s="1283"/>
      <c r="CE50" s="1283"/>
      <c r="CF50" s="1283" t="s">
        <v>564</v>
      </c>
      <c r="CG50" s="1283"/>
      <c r="CH50" s="1283"/>
      <c r="CI50" s="1283"/>
      <c r="CJ50" s="1283"/>
      <c r="CK50" s="1283"/>
      <c r="CL50" s="1283"/>
      <c r="CM50" s="1283"/>
      <c r="CN50" s="1283" t="s">
        <v>565</v>
      </c>
      <c r="CO50" s="1283"/>
      <c r="CP50" s="1283"/>
      <c r="CQ50" s="1283"/>
      <c r="CR50" s="1283"/>
      <c r="CS50" s="1283"/>
      <c r="CT50" s="1283"/>
      <c r="CU50" s="1283"/>
      <c r="CV50" s="1283" t="s">
        <v>566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v>178.5</v>
      </c>
      <c r="BQ51" s="1281"/>
      <c r="BR51" s="1281"/>
      <c r="BS51" s="1281"/>
      <c r="BT51" s="1281"/>
      <c r="BU51" s="1281"/>
      <c r="BV51" s="1281"/>
      <c r="BW51" s="1281"/>
      <c r="BX51" s="1281">
        <v>155.5</v>
      </c>
      <c r="BY51" s="1281"/>
      <c r="BZ51" s="1281"/>
      <c r="CA51" s="1281"/>
      <c r="CB51" s="1281"/>
      <c r="CC51" s="1281"/>
      <c r="CD51" s="1281"/>
      <c r="CE51" s="1281"/>
      <c r="CF51" s="1281">
        <v>136.9</v>
      </c>
      <c r="CG51" s="1281"/>
      <c r="CH51" s="1281"/>
      <c r="CI51" s="1281"/>
      <c r="CJ51" s="1281"/>
      <c r="CK51" s="1281"/>
      <c r="CL51" s="1281"/>
      <c r="CM51" s="1281"/>
      <c r="CN51" s="1281">
        <v>135.6</v>
      </c>
      <c r="CO51" s="1281"/>
      <c r="CP51" s="1281"/>
      <c r="CQ51" s="1281"/>
      <c r="CR51" s="1281"/>
      <c r="CS51" s="1281"/>
      <c r="CT51" s="1281"/>
      <c r="CU51" s="1281"/>
      <c r="CV51" s="1281">
        <v>121</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52.9</v>
      </c>
      <c r="BQ53" s="1281"/>
      <c r="BR53" s="1281"/>
      <c r="BS53" s="1281"/>
      <c r="BT53" s="1281"/>
      <c r="BU53" s="1281"/>
      <c r="BV53" s="1281"/>
      <c r="BW53" s="1281"/>
      <c r="BX53" s="1281">
        <v>54.4</v>
      </c>
      <c r="BY53" s="1281"/>
      <c r="BZ53" s="1281"/>
      <c r="CA53" s="1281"/>
      <c r="CB53" s="1281"/>
      <c r="CC53" s="1281"/>
      <c r="CD53" s="1281"/>
      <c r="CE53" s="1281"/>
      <c r="CF53" s="1281">
        <v>56.1</v>
      </c>
      <c r="CG53" s="1281"/>
      <c r="CH53" s="1281"/>
      <c r="CI53" s="1281"/>
      <c r="CJ53" s="1281"/>
      <c r="CK53" s="1281"/>
      <c r="CL53" s="1281"/>
      <c r="CM53" s="1281"/>
      <c r="CN53" s="1281">
        <v>56.2</v>
      </c>
      <c r="CO53" s="1281"/>
      <c r="CP53" s="1281"/>
      <c r="CQ53" s="1281"/>
      <c r="CR53" s="1281"/>
      <c r="CS53" s="1281"/>
      <c r="CT53" s="1281"/>
      <c r="CU53" s="1281"/>
      <c r="CV53" s="1281">
        <v>57.8</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612</v>
      </c>
      <c r="AO55" s="1283"/>
      <c r="AP55" s="1283"/>
      <c r="AQ55" s="1283"/>
      <c r="AR55" s="1283"/>
      <c r="AS55" s="1283"/>
      <c r="AT55" s="1283"/>
      <c r="AU55" s="1283"/>
      <c r="AV55" s="1283"/>
      <c r="AW55" s="1283"/>
      <c r="AX55" s="1283"/>
      <c r="AY55" s="1283"/>
      <c r="AZ55" s="1283"/>
      <c r="BA55" s="1283"/>
      <c r="BB55" s="1282" t="s">
        <v>611</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281">
        <v>20.399999999999999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562</v>
      </c>
      <c r="BQ72" s="1283"/>
      <c r="BR72" s="1283"/>
      <c r="BS72" s="1283"/>
      <c r="BT72" s="1283"/>
      <c r="BU72" s="1283"/>
      <c r="BV72" s="1283"/>
      <c r="BW72" s="1283"/>
      <c r="BX72" s="1283" t="s">
        <v>563</v>
      </c>
      <c r="BY72" s="1283"/>
      <c r="BZ72" s="1283"/>
      <c r="CA72" s="1283"/>
      <c r="CB72" s="1283"/>
      <c r="CC72" s="1283"/>
      <c r="CD72" s="1283"/>
      <c r="CE72" s="1283"/>
      <c r="CF72" s="1283" t="s">
        <v>564</v>
      </c>
      <c r="CG72" s="1283"/>
      <c r="CH72" s="1283"/>
      <c r="CI72" s="1283"/>
      <c r="CJ72" s="1283"/>
      <c r="CK72" s="1283"/>
      <c r="CL72" s="1283"/>
      <c r="CM72" s="1283"/>
      <c r="CN72" s="1283" t="s">
        <v>565</v>
      </c>
      <c r="CO72" s="1283"/>
      <c r="CP72" s="1283"/>
      <c r="CQ72" s="1283"/>
      <c r="CR72" s="1283"/>
      <c r="CS72" s="1283"/>
      <c r="CT72" s="1283"/>
      <c r="CU72" s="1283"/>
      <c r="CV72" s="1283" t="s">
        <v>566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178.5</v>
      </c>
      <c r="BQ73" s="1281"/>
      <c r="BR73" s="1281"/>
      <c r="BS73" s="1281"/>
      <c r="BT73" s="1281"/>
      <c r="BU73" s="1281"/>
      <c r="BV73" s="1281"/>
      <c r="BW73" s="1281"/>
      <c r="BX73" s="1281">
        <v>155.5</v>
      </c>
      <c r="BY73" s="1281"/>
      <c r="BZ73" s="1281"/>
      <c r="CA73" s="1281"/>
      <c r="CB73" s="1281"/>
      <c r="CC73" s="1281"/>
      <c r="CD73" s="1281"/>
      <c r="CE73" s="1281"/>
      <c r="CF73" s="1281">
        <v>136.9</v>
      </c>
      <c r="CG73" s="1281"/>
      <c r="CH73" s="1281"/>
      <c r="CI73" s="1281"/>
      <c r="CJ73" s="1281"/>
      <c r="CK73" s="1281"/>
      <c r="CL73" s="1281"/>
      <c r="CM73" s="1281"/>
      <c r="CN73" s="1281">
        <v>135.6</v>
      </c>
      <c r="CO73" s="1281"/>
      <c r="CP73" s="1281"/>
      <c r="CQ73" s="1281"/>
      <c r="CR73" s="1281"/>
      <c r="CS73" s="1281"/>
      <c r="CT73" s="1281"/>
      <c r="CU73" s="1281"/>
      <c r="CV73" s="1281">
        <v>121</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15.4</v>
      </c>
      <c r="BQ75" s="1281"/>
      <c r="BR75" s="1281"/>
      <c r="BS75" s="1281"/>
      <c r="BT75" s="1281"/>
      <c r="BU75" s="1281"/>
      <c r="BV75" s="1281"/>
      <c r="BW75" s="1281"/>
      <c r="BX75" s="1281">
        <v>15.6</v>
      </c>
      <c r="BY75" s="1281"/>
      <c r="BZ75" s="1281"/>
      <c r="CA75" s="1281"/>
      <c r="CB75" s="1281"/>
      <c r="CC75" s="1281"/>
      <c r="CD75" s="1281"/>
      <c r="CE75" s="1281"/>
      <c r="CF75" s="1281">
        <v>14.6</v>
      </c>
      <c r="CG75" s="1281"/>
      <c r="CH75" s="1281"/>
      <c r="CI75" s="1281"/>
      <c r="CJ75" s="1281"/>
      <c r="CK75" s="1281"/>
      <c r="CL75" s="1281"/>
      <c r="CM75" s="1281"/>
      <c r="CN75" s="1281">
        <v>14.5</v>
      </c>
      <c r="CO75" s="1281"/>
      <c r="CP75" s="1281"/>
      <c r="CQ75" s="1281"/>
      <c r="CR75" s="1281"/>
      <c r="CS75" s="1281"/>
      <c r="CT75" s="1281"/>
      <c r="CU75" s="1281"/>
      <c r="CV75" s="1281">
        <v>13.9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tD15p9qBi2JDGVHDF/QvHWyI0kN3pSu73o0oOAEh0LibhZMif4WgLyVEw99G51RVSM2M7qwOX9sc0HHf1lUEA==" saltValue="RPEX4Uwanr1aX7GGUHuqL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koE+eYwOPwX95odV9dM4Op9MTuZiU2zrtrIMIj0S/JPbZtLEb6Ngu++oFR7JJcqXHgCNSD/NCAzqmJKGx0HPYg==" saltValue="XDbueigO2e2jxck5eEY9m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vEJ23k3OyBOqkl3B6X0ig2HKUDhdOpfV4nGA/ChDCmPd/pcqEqMS9ud2atlVPXPq8gPuMcG/rHE/jsetAN13w==" saltValue="8OL/fv9bA87Myk6I5J7DV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37343</v>
      </c>
      <c r="E3" s="162"/>
      <c r="F3" s="163">
        <v>44504</v>
      </c>
      <c r="G3" s="164"/>
      <c r="H3" s="165"/>
    </row>
    <row r="4" spans="1:8" x14ac:dyDescent="0.15">
      <c r="A4" s="166"/>
      <c r="B4" s="167"/>
      <c r="C4" s="168"/>
      <c r="D4" s="169">
        <v>5166</v>
      </c>
      <c r="E4" s="170"/>
      <c r="F4" s="171">
        <v>25876</v>
      </c>
      <c r="G4" s="172"/>
      <c r="H4" s="173"/>
    </row>
    <row r="5" spans="1:8" x14ac:dyDescent="0.15">
      <c r="A5" s="154" t="s">
        <v>554</v>
      </c>
      <c r="B5" s="159"/>
      <c r="C5" s="160"/>
      <c r="D5" s="161">
        <v>42208</v>
      </c>
      <c r="E5" s="162"/>
      <c r="F5" s="163">
        <v>47820</v>
      </c>
      <c r="G5" s="164"/>
      <c r="H5" s="165"/>
    </row>
    <row r="6" spans="1:8" x14ac:dyDescent="0.15">
      <c r="A6" s="166"/>
      <c r="B6" s="167"/>
      <c r="C6" s="168"/>
      <c r="D6" s="169">
        <v>13794</v>
      </c>
      <c r="E6" s="170"/>
      <c r="F6" s="171">
        <v>25855</v>
      </c>
      <c r="G6" s="172"/>
      <c r="H6" s="173"/>
    </row>
    <row r="7" spans="1:8" x14ac:dyDescent="0.15">
      <c r="A7" s="154" t="s">
        <v>555</v>
      </c>
      <c r="B7" s="159"/>
      <c r="C7" s="160"/>
      <c r="D7" s="161">
        <v>50228</v>
      </c>
      <c r="E7" s="162"/>
      <c r="F7" s="163">
        <v>41934</v>
      </c>
      <c r="G7" s="164"/>
      <c r="H7" s="165"/>
    </row>
    <row r="8" spans="1:8" x14ac:dyDescent="0.15">
      <c r="A8" s="166"/>
      <c r="B8" s="167"/>
      <c r="C8" s="168"/>
      <c r="D8" s="169">
        <v>13831</v>
      </c>
      <c r="E8" s="170"/>
      <c r="F8" s="171">
        <v>23352</v>
      </c>
      <c r="G8" s="172"/>
      <c r="H8" s="173"/>
    </row>
    <row r="9" spans="1:8" x14ac:dyDescent="0.15">
      <c r="A9" s="154" t="s">
        <v>556</v>
      </c>
      <c r="B9" s="159"/>
      <c r="C9" s="160"/>
      <c r="D9" s="161">
        <v>63188</v>
      </c>
      <c r="E9" s="162"/>
      <c r="F9" s="163">
        <v>45588</v>
      </c>
      <c r="G9" s="164"/>
      <c r="H9" s="165"/>
    </row>
    <row r="10" spans="1:8" x14ac:dyDescent="0.15">
      <c r="A10" s="166"/>
      <c r="B10" s="167"/>
      <c r="C10" s="168"/>
      <c r="D10" s="169">
        <v>16544</v>
      </c>
      <c r="E10" s="170"/>
      <c r="F10" s="171">
        <v>24150</v>
      </c>
      <c r="G10" s="172"/>
      <c r="H10" s="173"/>
    </row>
    <row r="11" spans="1:8" x14ac:dyDescent="0.15">
      <c r="A11" s="154" t="s">
        <v>557</v>
      </c>
      <c r="B11" s="159"/>
      <c r="C11" s="160"/>
      <c r="D11" s="161">
        <v>63935</v>
      </c>
      <c r="E11" s="162"/>
      <c r="F11" s="163">
        <v>45483</v>
      </c>
      <c r="G11" s="164"/>
      <c r="H11" s="165"/>
    </row>
    <row r="12" spans="1:8" x14ac:dyDescent="0.15">
      <c r="A12" s="166"/>
      <c r="B12" s="167"/>
      <c r="C12" s="174"/>
      <c r="D12" s="169">
        <v>33414</v>
      </c>
      <c r="E12" s="170"/>
      <c r="F12" s="171">
        <v>24241</v>
      </c>
      <c r="G12" s="172"/>
      <c r="H12" s="173"/>
    </row>
    <row r="13" spans="1:8" x14ac:dyDescent="0.15">
      <c r="A13" s="154"/>
      <c r="B13" s="159"/>
      <c r="C13" s="175"/>
      <c r="D13" s="176">
        <v>51380</v>
      </c>
      <c r="E13" s="177"/>
      <c r="F13" s="178">
        <v>45066</v>
      </c>
      <c r="G13" s="179"/>
      <c r="H13" s="165"/>
    </row>
    <row r="14" spans="1:8" x14ac:dyDescent="0.15">
      <c r="A14" s="166"/>
      <c r="B14" s="167"/>
      <c r="C14" s="168"/>
      <c r="D14" s="169">
        <v>16550</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0.83</v>
      </c>
      <c r="C19" s="180">
        <f>ROUND(VALUE(SUBSTITUTE(実質収支比率等に係る経年分析!G$48,"▲","-")),2)</f>
        <v>1.58</v>
      </c>
      <c r="D19" s="180">
        <f>ROUND(VALUE(SUBSTITUTE(実質収支比率等に係る経年分析!H$48,"▲","-")),2)</f>
        <v>1.02</v>
      </c>
      <c r="E19" s="180">
        <f>ROUND(VALUE(SUBSTITUTE(実質収支比率等に係る経年分析!I$48,"▲","-")),2)</f>
        <v>0.59</v>
      </c>
      <c r="F19" s="180">
        <f>ROUND(VALUE(SUBSTITUTE(実質収支比率等に係る経年分析!J$48,"▲","-")),2)</f>
        <v>2.29</v>
      </c>
    </row>
    <row r="20" spans="1:11" x14ac:dyDescent="0.15">
      <c r="A20" s="180" t="s">
        <v>55</v>
      </c>
      <c r="B20" s="180">
        <f>ROUND(VALUE(SUBSTITUTE(実質収支比率等に係る経年分析!F$47,"▲","-")),2)</f>
        <v>19.16</v>
      </c>
      <c r="C20" s="180">
        <f>ROUND(VALUE(SUBSTITUTE(実質収支比率等に係る経年分析!G$47,"▲","-")),2)</f>
        <v>21.71</v>
      </c>
      <c r="D20" s="180">
        <f>ROUND(VALUE(SUBSTITUTE(実質収支比率等に係る経年分析!H$47,"▲","-")),2)</f>
        <v>22.28</v>
      </c>
      <c r="E20" s="180">
        <f>ROUND(VALUE(SUBSTITUTE(実質収支比率等に係る経年分析!I$47,"▲","-")),2)</f>
        <v>15.69</v>
      </c>
      <c r="F20" s="180">
        <f>ROUND(VALUE(SUBSTITUTE(実質収支比率等に係る経年分析!J$47,"▲","-")),2)</f>
        <v>15.75</v>
      </c>
    </row>
    <row r="21" spans="1:11" x14ac:dyDescent="0.15">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3.21</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-1.94</v>
      </c>
      <c r="F21" s="180">
        <f>IF(ISNUMBER(VALUE(SUBSTITUTE(実質収支比率等に係る経年分析!J$49,"▲","-"))),ROUND(VALUE(SUBSTITUTE(実質収支比率等に係る経年分析!J$49,"▲","-")),2),NA())</f>
        <v>2.0299999999999998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15.57</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5.61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2.64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1.69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2546</v>
      </c>
      <c r="E42" s="182"/>
      <c r="F42" s="182"/>
      <c r="G42" s="182">
        <f>'実質公債費比率（分子）の構造'!L$52</f>
        <v>2594</v>
      </c>
      <c r="H42" s="182"/>
      <c r="I42" s="182"/>
      <c r="J42" s="182">
        <f>'実質公債費比率（分子）の構造'!M$52</f>
        <v>2562</v>
      </c>
      <c r="K42" s="182"/>
      <c r="L42" s="182"/>
      <c r="M42" s="182">
        <f>'実質公債費比率（分子）の構造'!N$52</f>
        <v>2490</v>
      </c>
      <c r="N42" s="182"/>
      <c r="O42" s="182"/>
      <c r="P42" s="182">
        <f>'実質公債費比率（分子）の構造'!O$52</f>
        <v>2488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549</v>
      </c>
      <c r="C45" s="182"/>
      <c r="D45" s="182"/>
      <c r="E45" s="182">
        <f>'実質公債費比率（分子）の構造'!L$49</f>
        <v>545</v>
      </c>
      <c r="F45" s="182"/>
      <c r="G45" s="182"/>
      <c r="H45" s="182">
        <f>'実質公債費比率（分子）の構造'!M$49</f>
        <v>408</v>
      </c>
      <c r="I45" s="182"/>
      <c r="J45" s="182"/>
      <c r="K45" s="182">
        <f>'実質公債費比率（分子）の構造'!N$49</f>
        <v>405</v>
      </c>
      <c r="L45" s="182"/>
      <c r="M45" s="182"/>
      <c r="N45" s="182">
        <f>'実質公債費比率（分子）の構造'!O$49</f>
        <v>375</v>
      </c>
      <c r="O45" s="182"/>
      <c r="P45" s="182"/>
    </row>
    <row r="46" spans="1:16" x14ac:dyDescent="0.15">
      <c r="A46" s="182" t="s">
        <v>67</v>
      </c>
      <c r="B46" s="182">
        <f>'実質公債費比率（分子）の構造'!K$48</f>
        <v>567</v>
      </c>
      <c r="C46" s="182"/>
      <c r="D46" s="182"/>
      <c r="E46" s="182">
        <f>'実質公債費比率（分子）の構造'!L$48</f>
        <v>592</v>
      </c>
      <c r="F46" s="182"/>
      <c r="G46" s="182"/>
      <c r="H46" s="182">
        <f>'実質公債費比率（分子）の構造'!M$48</f>
        <v>597</v>
      </c>
      <c r="I46" s="182"/>
      <c r="J46" s="182"/>
      <c r="K46" s="182">
        <f>'実質公債費比率（分子）の構造'!N$48</f>
        <v>617</v>
      </c>
      <c r="L46" s="182"/>
      <c r="M46" s="182"/>
      <c r="N46" s="182">
        <f>'実質公債費比率（分子）の構造'!O$48</f>
        <v>509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3120</v>
      </c>
      <c r="C49" s="182"/>
      <c r="D49" s="182"/>
      <c r="E49" s="182">
        <f>'実質公債費比率（分子）の構造'!L$45</f>
        <v>3115</v>
      </c>
      <c r="F49" s="182"/>
      <c r="G49" s="182"/>
      <c r="H49" s="182">
        <f>'実質公債費比率（分子）の構造'!M$45</f>
        <v>3134</v>
      </c>
      <c r="I49" s="182"/>
      <c r="J49" s="182"/>
      <c r="K49" s="182">
        <f>'実質公債費比率（分子）の構造'!N$45</f>
        <v>3172</v>
      </c>
      <c r="L49" s="182"/>
      <c r="M49" s="182"/>
      <c r="N49" s="182">
        <f>'実質公債費比率（分子）の構造'!O$45</f>
        <v>3146</v>
      </c>
      <c r="O49" s="182"/>
      <c r="P49" s="182"/>
    </row>
    <row r="50" spans="1:16" x14ac:dyDescent="0.15">
      <c r="A50" s="182" t="s">
        <v>71</v>
      </c>
      <c r="B50" s="182" t="e">
        <f>NA()</f>
        <v>#N/A</v>
      </c>
      <c r="C50" s="182">
        <f>IF(ISNUMBER('実質公債費比率（分子）の構造'!K$53),'実質公債費比率（分子）の構造'!K$53,NA())</f>
        <v>1690</v>
      </c>
      <c r="D50" s="182" t="e">
        <f>NA()</f>
        <v>#N/A</v>
      </c>
      <c r="E50" s="182" t="e">
        <f>NA()</f>
        <v>#N/A</v>
      </c>
      <c r="F50" s="182">
        <f>IF(ISNUMBER('実質公債費比率（分子）の構造'!L$53),'実質公債費比率（分子）の構造'!L$53,NA())</f>
        <v>1658</v>
      </c>
      <c r="G50" s="182" t="e">
        <f>NA()</f>
        <v>#N/A</v>
      </c>
      <c r="H50" s="182" t="e">
        <f>NA()</f>
        <v>#N/A</v>
      </c>
      <c r="I50" s="182">
        <f>IF(ISNUMBER('実質公債費比率（分子）の構造'!M$53),'実質公債費比率（分子）の構造'!M$53,NA())</f>
        <v>1577</v>
      </c>
      <c r="J50" s="182" t="e">
        <f>NA()</f>
        <v>#N/A</v>
      </c>
      <c r="K50" s="182" t="e">
        <f>NA()</f>
        <v>#N/A</v>
      </c>
      <c r="L50" s="182">
        <f>IF(ISNUMBER('実質公債費比率（分子）の構造'!N$53),'実質公債費比率（分子）の構造'!N$53,NA())</f>
        <v>1704</v>
      </c>
      <c r="M50" s="182" t="e">
        <f>NA()</f>
        <v>#N/A</v>
      </c>
      <c r="N50" s="182" t="e">
        <f>NA()</f>
        <v>#N/A</v>
      </c>
      <c r="O50" s="182">
        <f>IF(ISNUMBER('実質公債費比率（分子）の構造'!O$53),'実質公債費比率（分子）の構造'!O$53,NA())</f>
        <v>1542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24420</v>
      </c>
      <c r="E56" s="181"/>
      <c r="F56" s="181"/>
      <c r="G56" s="181">
        <f>'将来負担比率（分子）の構造'!J$52</f>
        <v>24086</v>
      </c>
      <c r="H56" s="181"/>
      <c r="I56" s="181"/>
      <c r="J56" s="181">
        <f>'将来負担比率（分子）の構造'!K$52</f>
        <v>23952</v>
      </c>
      <c r="K56" s="181"/>
      <c r="L56" s="181"/>
      <c r="M56" s="181">
        <f>'将来負担比率（分子）の構造'!L$52</f>
        <v>23595</v>
      </c>
      <c r="N56" s="181"/>
      <c r="O56" s="181"/>
      <c r="P56" s="181">
        <f>'将来負担比率（分子）の構造'!M$52</f>
        <v>23534</v>
      </c>
    </row>
    <row r="57" spans="1:16" x14ac:dyDescent="0.15">
      <c r="A57" s="181" t="s">
        <v>42</v>
      </c>
      <c r="B57" s="181"/>
      <c r="C57" s="181"/>
      <c r="D57" s="181">
        <f>'将来負担比率（分子）の構造'!I$51</f>
        <v>8183</v>
      </c>
      <c r="E57" s="181"/>
      <c r="F57" s="181"/>
      <c r="G57" s="181">
        <f>'将来負担比率（分子）の構造'!J$51</f>
        <v>8630</v>
      </c>
      <c r="H57" s="181"/>
      <c r="I57" s="181"/>
      <c r="J57" s="181">
        <f>'将来負担比率（分子）の構造'!K$51</f>
        <v>9075</v>
      </c>
      <c r="K57" s="181"/>
      <c r="L57" s="181"/>
      <c r="M57" s="181">
        <f>'将来負担比率（分子）の構造'!L$51</f>
        <v>8610</v>
      </c>
      <c r="N57" s="181"/>
      <c r="O57" s="181"/>
      <c r="P57" s="181">
        <f>'将来負担比率（分子）の構造'!M$51</f>
        <v>8083</v>
      </c>
    </row>
    <row r="58" spans="1:16" x14ac:dyDescent="0.15">
      <c r="A58" s="181" t="s">
        <v>41</v>
      </c>
      <c r="B58" s="181"/>
      <c r="C58" s="181"/>
      <c r="D58" s="181">
        <f>'将来負担比率（分子）の構造'!I$50</f>
        <v>3200</v>
      </c>
      <c r="E58" s="181"/>
      <c r="F58" s="181"/>
      <c r="G58" s="181">
        <f>'将来負担比率（分子）の構造'!J$50</f>
        <v>3505</v>
      </c>
      <c r="H58" s="181"/>
      <c r="I58" s="181"/>
      <c r="J58" s="181">
        <f>'将来負担比率（分子）の構造'!K$50</f>
        <v>3862</v>
      </c>
      <c r="K58" s="181"/>
      <c r="L58" s="181"/>
      <c r="M58" s="181">
        <f>'将来負担比率（分子）の構造'!L$50</f>
        <v>3120</v>
      </c>
      <c r="N58" s="181"/>
      <c r="O58" s="181"/>
      <c r="P58" s="181">
        <f>'将来負担比率（分子）の構造'!M$50</f>
        <v>3411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1393</v>
      </c>
      <c r="C61" s="181"/>
      <c r="D61" s="181"/>
      <c r="E61" s="181">
        <f>'将来負担比率（分子）の構造'!J$46</f>
        <v>949</v>
      </c>
      <c r="F61" s="181"/>
      <c r="G61" s="181"/>
      <c r="H61" s="181">
        <f>'将来負担比率（分子）の構造'!K$46</f>
        <v>500</v>
      </c>
      <c r="I61" s="181"/>
      <c r="J61" s="181"/>
      <c r="K61" s="181">
        <f>'将来負担比率（分子）の構造'!L$46</f>
        <v>418</v>
      </c>
      <c r="L61" s="181"/>
      <c r="M61" s="181"/>
      <c r="N61" s="181" t="str">
        <f>'将来負担比率（分子）の構造'!M$46</f>
        <v>-</v>
      </c>
      <c r="O61" s="181"/>
      <c r="P61" s="181"/>
    </row>
    <row r="62" spans="1:16" x14ac:dyDescent="0.15">
      <c r="A62" s="181" t="s">
        <v>35</v>
      </c>
      <c r="B62" s="181">
        <f>'将来負担比率（分子）の構造'!I$45</f>
        <v>2670</v>
      </c>
      <c r="C62" s="181"/>
      <c r="D62" s="181"/>
      <c r="E62" s="181">
        <f>'将来負担比率（分子）の構造'!J$45</f>
        <v>2474</v>
      </c>
      <c r="F62" s="181"/>
      <c r="G62" s="181"/>
      <c r="H62" s="181">
        <f>'将来負担比率（分子）の構造'!K$45</f>
        <v>2418</v>
      </c>
      <c r="I62" s="181"/>
      <c r="J62" s="181"/>
      <c r="K62" s="181">
        <f>'将来負担比率（分子）の構造'!L$45</f>
        <v>2425</v>
      </c>
      <c r="L62" s="181"/>
      <c r="M62" s="181"/>
      <c r="N62" s="181">
        <f>'将来負担比率（分子）の構造'!M$45</f>
        <v>2417</v>
      </c>
      <c r="O62" s="181"/>
      <c r="P62" s="181"/>
    </row>
    <row r="63" spans="1:16" x14ac:dyDescent="0.15">
      <c r="A63" s="181" t="s">
        <v>34</v>
      </c>
      <c r="B63" s="181">
        <f>'将来負担比率（分子）の構造'!I$44</f>
        <v>4220</v>
      </c>
      <c r="C63" s="181"/>
      <c r="D63" s="181"/>
      <c r="E63" s="181">
        <f>'将来負担比率（分子）の構造'!J$44</f>
        <v>3753</v>
      </c>
      <c r="F63" s="181"/>
      <c r="G63" s="181"/>
      <c r="H63" s="181">
        <f>'将来負担比率（分子）の構造'!K$44</f>
        <v>3418</v>
      </c>
      <c r="I63" s="181"/>
      <c r="J63" s="181"/>
      <c r="K63" s="181">
        <f>'将来負担比率（分子）の構造'!L$44</f>
        <v>3097</v>
      </c>
      <c r="L63" s="181"/>
      <c r="M63" s="181"/>
      <c r="N63" s="181">
        <f>'将来負担比率（分子）の構造'!M$44</f>
        <v>2867</v>
      </c>
      <c r="O63" s="181"/>
      <c r="P63" s="181"/>
    </row>
    <row r="64" spans="1:16" x14ac:dyDescent="0.15">
      <c r="A64" s="181" t="s">
        <v>33</v>
      </c>
      <c r="B64" s="181">
        <f>'将来負担比率（分子）の構造'!I$43</f>
        <v>10642</v>
      </c>
      <c r="C64" s="181"/>
      <c r="D64" s="181"/>
      <c r="E64" s="181">
        <f>'将来負担比率（分子）の構造'!J$43</f>
        <v>9683</v>
      </c>
      <c r="F64" s="181"/>
      <c r="G64" s="181"/>
      <c r="H64" s="181">
        <f>'将来負担比率（分子）の構造'!K$43</f>
        <v>9230</v>
      </c>
      <c r="I64" s="181"/>
      <c r="J64" s="181"/>
      <c r="K64" s="181">
        <f>'将来負担比率（分子）の構造'!L$43</f>
        <v>9020</v>
      </c>
      <c r="L64" s="181"/>
      <c r="M64" s="181"/>
      <c r="N64" s="181">
        <f>'将来負担比率（分子）の構造'!M$43</f>
        <v>8564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36939</v>
      </c>
      <c r="C66" s="181"/>
      <c r="D66" s="181"/>
      <c r="E66" s="181">
        <f>'将来負担比率（分子）の構造'!J$41</f>
        <v>36657</v>
      </c>
      <c r="F66" s="181"/>
      <c r="G66" s="181"/>
      <c r="H66" s="181">
        <f>'将来負担比率（分子）の構造'!K$41</f>
        <v>36827</v>
      </c>
      <c r="I66" s="181"/>
      <c r="J66" s="181"/>
      <c r="K66" s="181">
        <f>'将来負担比率（分子）の構造'!L$41</f>
        <v>35959</v>
      </c>
      <c r="L66" s="181"/>
      <c r="M66" s="181"/>
      <c r="N66" s="181">
        <f>'将来負担比率（分子）の構造'!M$41</f>
        <v>35368</v>
      </c>
      <c r="O66" s="181"/>
      <c r="P66" s="181"/>
    </row>
    <row r="67" spans="1:16" x14ac:dyDescent="0.15">
      <c r="A67" s="181" t="s">
        <v>75</v>
      </c>
      <c r="B67" s="181" t="e">
        <f>NA()</f>
        <v>#N/A</v>
      </c>
      <c r="C67" s="181">
        <f>IF(ISNUMBER('将来負担比率（分子）の構造'!I$53), IF('将来負担比率（分子）の構造'!I$53 &lt; 0, 0, '将来負担比率（分子）の構造'!I$53), NA())</f>
        <v>20060</v>
      </c>
      <c r="D67" s="181" t="e">
        <f>NA()</f>
        <v>#N/A</v>
      </c>
      <c r="E67" s="181" t="e">
        <f>NA()</f>
        <v>#N/A</v>
      </c>
      <c r="F67" s="181">
        <f>IF(ISNUMBER('将来負担比率（分子）の構造'!J$53), IF('将来負担比率（分子）の構造'!J$53 &lt; 0, 0, '将来負担比率（分子）の構造'!J$53), NA())</f>
        <v>17295</v>
      </c>
      <c r="G67" s="181" t="e">
        <f>NA()</f>
        <v>#N/A</v>
      </c>
      <c r="H67" s="181" t="e">
        <f>NA()</f>
        <v>#N/A</v>
      </c>
      <c r="I67" s="181">
        <f>IF(ISNUMBER('将来負担比率（分子）の構造'!K$53), IF('将来負担比率（分子）の構造'!K$53 &lt; 0, 0, '将来負担比率（分子）の構造'!K$53), NA())</f>
        <v>15503</v>
      </c>
      <c r="J67" s="181" t="e">
        <f>NA()</f>
        <v>#N/A</v>
      </c>
      <c r="K67" s="181" t="e">
        <f>NA()</f>
        <v>#N/A</v>
      </c>
      <c r="L67" s="181">
        <f>IF(ISNUMBER('将来負担比率（分子）の構造'!L$53), IF('将来負担比率（分子）の構造'!L$53 &lt; 0, 0, '将来負担比率（分子）の構造'!L$53), NA())</f>
        <v>15594</v>
      </c>
      <c r="M67" s="181" t="e">
        <f>NA()</f>
        <v>#N/A</v>
      </c>
      <c r="N67" s="181" t="e">
        <f>NA()</f>
        <v>#N/A</v>
      </c>
      <c r="O67" s="181">
        <f>IF(ISNUMBER('将来負担比率（分子）の構造'!M$53), IF('将来負担比率（分子）の構造'!M$53 &lt; 0, 0, '将来負担比率（分子）の構造'!M$53), NA())</f>
        <v>14190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2952</v>
      </c>
      <c r="C72" s="185">
        <f>基金残高に係る経年分析!G55</f>
        <v>2105</v>
      </c>
      <c r="D72" s="185">
        <f>基金残高に係る経年分析!H55</f>
        <v>2149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2392</v>
      </c>
      <c r="C74" s="185">
        <f>基金残高に係る経年分析!G57</f>
        <v>2161</v>
      </c>
      <c r="D74" s="185">
        <f>基金残高に係る経年分析!H57</f>
        <v>2056</v>
      </c>
    </row>
  </sheetData>
  <sheetProtection algorithmName="SHA-512" hashValue="ZTrHk0NVU/Asa+HcHZUJ/mu+S217OWnSEam6dIxjxY21Kse9C3tMJYqa72nvgx4fVXIcJlE4fVYDG0/Xe7Wo7w==" saltValue="d+A7ofPBjyWMIxdqGs/6/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10256610</v>
      </c>
      <c r="S5" s="698"/>
      <c r="T5" s="698"/>
      <c r="U5" s="698"/>
      <c r="V5" s="698"/>
      <c r="W5" s="698"/>
      <c r="X5" s="698"/>
      <c r="Y5" s="741"/>
      <c r="Z5" s="759">
        <v>31.5</v>
      </c>
      <c r="AA5" s="759"/>
      <c r="AB5" s="759"/>
      <c r="AC5" s="759"/>
      <c r="AD5" s="760">
        <v>9338253</v>
      </c>
      <c r="AE5" s="760"/>
      <c r="AF5" s="760"/>
      <c r="AG5" s="760"/>
      <c r="AH5" s="760"/>
      <c r="AI5" s="760"/>
      <c r="AJ5" s="760"/>
      <c r="AK5" s="760"/>
      <c r="AL5" s="742">
        <v>72.7</v>
      </c>
      <c r="AM5" s="713"/>
      <c r="AN5" s="713"/>
      <c r="AO5" s="743"/>
      <c r="AP5" s="708" t="s">
        <v>224</v>
      </c>
      <c r="AQ5" s="709"/>
      <c r="AR5" s="709"/>
      <c r="AS5" s="709"/>
      <c r="AT5" s="709"/>
      <c r="AU5" s="709"/>
      <c r="AV5" s="709"/>
      <c r="AW5" s="709"/>
      <c r="AX5" s="709"/>
      <c r="AY5" s="709"/>
      <c r="AZ5" s="709"/>
      <c r="BA5" s="709"/>
      <c r="BB5" s="709"/>
      <c r="BC5" s="709"/>
      <c r="BD5" s="709"/>
      <c r="BE5" s="709"/>
      <c r="BF5" s="710"/>
      <c r="BG5" s="642">
        <v>9338253</v>
      </c>
      <c r="BH5" s="643"/>
      <c r="BI5" s="643"/>
      <c r="BJ5" s="643"/>
      <c r="BK5" s="643"/>
      <c r="BL5" s="643"/>
      <c r="BM5" s="643"/>
      <c r="BN5" s="644"/>
      <c r="BO5" s="675">
        <v>91</v>
      </c>
      <c r="BP5" s="675"/>
      <c r="BQ5" s="675"/>
      <c r="BR5" s="675"/>
      <c r="BS5" s="676">
        <v>45155</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143734</v>
      </c>
      <c r="S6" s="643"/>
      <c r="T6" s="643"/>
      <c r="U6" s="643"/>
      <c r="V6" s="643"/>
      <c r="W6" s="643"/>
      <c r="X6" s="643"/>
      <c r="Y6" s="644"/>
      <c r="Z6" s="675">
        <v>0.4</v>
      </c>
      <c r="AA6" s="675"/>
      <c r="AB6" s="675"/>
      <c r="AC6" s="675"/>
      <c r="AD6" s="676">
        <v>143734</v>
      </c>
      <c r="AE6" s="676"/>
      <c r="AF6" s="676"/>
      <c r="AG6" s="676"/>
      <c r="AH6" s="676"/>
      <c r="AI6" s="676"/>
      <c r="AJ6" s="676"/>
      <c r="AK6" s="676"/>
      <c r="AL6" s="645">
        <v>1.1000000000000001</v>
      </c>
      <c r="AM6" s="646"/>
      <c r="AN6" s="646"/>
      <c r="AO6" s="677"/>
      <c r="AP6" s="639" t="s">
        <v>229</v>
      </c>
      <c r="AQ6" s="640"/>
      <c r="AR6" s="640"/>
      <c r="AS6" s="640"/>
      <c r="AT6" s="640"/>
      <c r="AU6" s="640"/>
      <c r="AV6" s="640"/>
      <c r="AW6" s="640"/>
      <c r="AX6" s="640"/>
      <c r="AY6" s="640"/>
      <c r="AZ6" s="640"/>
      <c r="BA6" s="640"/>
      <c r="BB6" s="640"/>
      <c r="BC6" s="640"/>
      <c r="BD6" s="640"/>
      <c r="BE6" s="640"/>
      <c r="BF6" s="641"/>
      <c r="BG6" s="642">
        <v>9338253</v>
      </c>
      <c r="BH6" s="643"/>
      <c r="BI6" s="643"/>
      <c r="BJ6" s="643"/>
      <c r="BK6" s="643"/>
      <c r="BL6" s="643"/>
      <c r="BM6" s="643"/>
      <c r="BN6" s="644"/>
      <c r="BO6" s="675">
        <v>91</v>
      </c>
      <c r="BP6" s="675"/>
      <c r="BQ6" s="675"/>
      <c r="BR6" s="675"/>
      <c r="BS6" s="676">
        <v>45155</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248691</v>
      </c>
      <c r="CS6" s="643"/>
      <c r="CT6" s="643"/>
      <c r="CU6" s="643"/>
      <c r="CV6" s="643"/>
      <c r="CW6" s="643"/>
      <c r="CX6" s="643"/>
      <c r="CY6" s="644"/>
      <c r="CZ6" s="742">
        <v>0.8</v>
      </c>
      <c r="DA6" s="713"/>
      <c r="DB6" s="713"/>
      <c r="DC6" s="745"/>
      <c r="DD6" s="648" t="s">
        <v>137</v>
      </c>
      <c r="DE6" s="643"/>
      <c r="DF6" s="643"/>
      <c r="DG6" s="643"/>
      <c r="DH6" s="643"/>
      <c r="DI6" s="643"/>
      <c r="DJ6" s="643"/>
      <c r="DK6" s="643"/>
      <c r="DL6" s="643"/>
      <c r="DM6" s="643"/>
      <c r="DN6" s="643"/>
      <c r="DO6" s="643"/>
      <c r="DP6" s="644"/>
      <c r="DQ6" s="648">
        <v>248691</v>
      </c>
      <c r="DR6" s="643"/>
      <c r="DS6" s="643"/>
      <c r="DT6" s="643"/>
      <c r="DU6" s="643"/>
      <c r="DV6" s="643"/>
      <c r="DW6" s="643"/>
      <c r="DX6" s="643"/>
      <c r="DY6" s="643"/>
      <c r="DZ6" s="643"/>
      <c r="EA6" s="643"/>
      <c r="EB6" s="643"/>
      <c r="EC6" s="689"/>
    </row>
    <row r="7" spans="2:143" ht="11.25" customHeight="1" x14ac:dyDescent="0.15">
      <c r="B7" s="639" t="s">
        <v>231</v>
      </c>
      <c r="C7" s="640"/>
      <c r="D7" s="640"/>
      <c r="E7" s="640"/>
      <c r="F7" s="640"/>
      <c r="G7" s="640"/>
      <c r="H7" s="640"/>
      <c r="I7" s="640"/>
      <c r="J7" s="640"/>
      <c r="K7" s="640"/>
      <c r="L7" s="640"/>
      <c r="M7" s="640"/>
      <c r="N7" s="640"/>
      <c r="O7" s="640"/>
      <c r="P7" s="640"/>
      <c r="Q7" s="641"/>
      <c r="R7" s="642">
        <v>11396</v>
      </c>
      <c r="S7" s="643"/>
      <c r="T7" s="643"/>
      <c r="U7" s="643"/>
      <c r="V7" s="643"/>
      <c r="W7" s="643"/>
      <c r="X7" s="643"/>
      <c r="Y7" s="644"/>
      <c r="Z7" s="675">
        <v>0</v>
      </c>
      <c r="AA7" s="675"/>
      <c r="AB7" s="675"/>
      <c r="AC7" s="675"/>
      <c r="AD7" s="676">
        <v>11396</v>
      </c>
      <c r="AE7" s="676"/>
      <c r="AF7" s="676"/>
      <c r="AG7" s="676"/>
      <c r="AH7" s="676"/>
      <c r="AI7" s="676"/>
      <c r="AJ7" s="676"/>
      <c r="AK7" s="676"/>
      <c r="AL7" s="645">
        <v>0.1</v>
      </c>
      <c r="AM7" s="646"/>
      <c r="AN7" s="646"/>
      <c r="AO7" s="677"/>
      <c r="AP7" s="639" t="s">
        <v>232</v>
      </c>
      <c r="AQ7" s="640"/>
      <c r="AR7" s="640"/>
      <c r="AS7" s="640"/>
      <c r="AT7" s="640"/>
      <c r="AU7" s="640"/>
      <c r="AV7" s="640"/>
      <c r="AW7" s="640"/>
      <c r="AX7" s="640"/>
      <c r="AY7" s="640"/>
      <c r="AZ7" s="640"/>
      <c r="BA7" s="640"/>
      <c r="BB7" s="640"/>
      <c r="BC7" s="640"/>
      <c r="BD7" s="640"/>
      <c r="BE7" s="640"/>
      <c r="BF7" s="641"/>
      <c r="BG7" s="642">
        <v>3755748</v>
      </c>
      <c r="BH7" s="643"/>
      <c r="BI7" s="643"/>
      <c r="BJ7" s="643"/>
      <c r="BK7" s="643"/>
      <c r="BL7" s="643"/>
      <c r="BM7" s="643"/>
      <c r="BN7" s="644"/>
      <c r="BO7" s="675">
        <v>36.6</v>
      </c>
      <c r="BP7" s="675"/>
      <c r="BQ7" s="675"/>
      <c r="BR7" s="675"/>
      <c r="BS7" s="676">
        <v>45155</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7568926</v>
      </c>
      <c r="CS7" s="643"/>
      <c r="CT7" s="643"/>
      <c r="CU7" s="643"/>
      <c r="CV7" s="643"/>
      <c r="CW7" s="643"/>
      <c r="CX7" s="643"/>
      <c r="CY7" s="644"/>
      <c r="CZ7" s="675">
        <v>23.5</v>
      </c>
      <c r="DA7" s="675"/>
      <c r="DB7" s="675"/>
      <c r="DC7" s="675"/>
      <c r="DD7" s="648">
        <v>6490</v>
      </c>
      <c r="DE7" s="643"/>
      <c r="DF7" s="643"/>
      <c r="DG7" s="643"/>
      <c r="DH7" s="643"/>
      <c r="DI7" s="643"/>
      <c r="DJ7" s="643"/>
      <c r="DK7" s="643"/>
      <c r="DL7" s="643"/>
      <c r="DM7" s="643"/>
      <c r="DN7" s="643"/>
      <c r="DO7" s="643"/>
      <c r="DP7" s="644"/>
      <c r="DQ7" s="648">
        <v>1489520</v>
      </c>
      <c r="DR7" s="643"/>
      <c r="DS7" s="643"/>
      <c r="DT7" s="643"/>
      <c r="DU7" s="643"/>
      <c r="DV7" s="643"/>
      <c r="DW7" s="643"/>
      <c r="DX7" s="643"/>
      <c r="DY7" s="643"/>
      <c r="DZ7" s="643"/>
      <c r="EA7" s="643"/>
      <c r="EB7" s="643"/>
      <c r="EC7" s="689"/>
    </row>
    <row r="8" spans="2:143" ht="11.25" customHeight="1" x14ac:dyDescent="0.15">
      <c r="B8" s="639" t="s">
        <v>234</v>
      </c>
      <c r="C8" s="640"/>
      <c r="D8" s="640"/>
      <c r="E8" s="640"/>
      <c r="F8" s="640"/>
      <c r="G8" s="640"/>
      <c r="H8" s="640"/>
      <c r="I8" s="640"/>
      <c r="J8" s="640"/>
      <c r="K8" s="640"/>
      <c r="L8" s="640"/>
      <c r="M8" s="640"/>
      <c r="N8" s="640"/>
      <c r="O8" s="640"/>
      <c r="P8" s="640"/>
      <c r="Q8" s="641"/>
      <c r="R8" s="642">
        <v>48286</v>
      </c>
      <c r="S8" s="643"/>
      <c r="T8" s="643"/>
      <c r="U8" s="643"/>
      <c r="V8" s="643"/>
      <c r="W8" s="643"/>
      <c r="X8" s="643"/>
      <c r="Y8" s="644"/>
      <c r="Z8" s="675">
        <v>0.1</v>
      </c>
      <c r="AA8" s="675"/>
      <c r="AB8" s="675"/>
      <c r="AC8" s="675"/>
      <c r="AD8" s="676">
        <v>48286</v>
      </c>
      <c r="AE8" s="676"/>
      <c r="AF8" s="676"/>
      <c r="AG8" s="676"/>
      <c r="AH8" s="676"/>
      <c r="AI8" s="676"/>
      <c r="AJ8" s="676"/>
      <c r="AK8" s="676"/>
      <c r="AL8" s="645">
        <v>0.4</v>
      </c>
      <c r="AM8" s="646"/>
      <c r="AN8" s="646"/>
      <c r="AO8" s="677"/>
      <c r="AP8" s="639" t="s">
        <v>235</v>
      </c>
      <c r="AQ8" s="640"/>
      <c r="AR8" s="640"/>
      <c r="AS8" s="640"/>
      <c r="AT8" s="640"/>
      <c r="AU8" s="640"/>
      <c r="AV8" s="640"/>
      <c r="AW8" s="640"/>
      <c r="AX8" s="640"/>
      <c r="AY8" s="640"/>
      <c r="AZ8" s="640"/>
      <c r="BA8" s="640"/>
      <c r="BB8" s="640"/>
      <c r="BC8" s="640"/>
      <c r="BD8" s="640"/>
      <c r="BE8" s="640"/>
      <c r="BF8" s="641"/>
      <c r="BG8" s="642">
        <v>95188</v>
      </c>
      <c r="BH8" s="643"/>
      <c r="BI8" s="643"/>
      <c r="BJ8" s="643"/>
      <c r="BK8" s="643"/>
      <c r="BL8" s="643"/>
      <c r="BM8" s="643"/>
      <c r="BN8" s="644"/>
      <c r="BO8" s="675">
        <v>0.9</v>
      </c>
      <c r="BP8" s="675"/>
      <c r="BQ8" s="675"/>
      <c r="BR8" s="675"/>
      <c r="BS8" s="648" t="s">
        <v>137</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10471569</v>
      </c>
      <c r="CS8" s="643"/>
      <c r="CT8" s="643"/>
      <c r="CU8" s="643"/>
      <c r="CV8" s="643"/>
      <c r="CW8" s="643"/>
      <c r="CX8" s="643"/>
      <c r="CY8" s="644"/>
      <c r="CZ8" s="675">
        <v>32.5</v>
      </c>
      <c r="DA8" s="675"/>
      <c r="DB8" s="675"/>
      <c r="DC8" s="675"/>
      <c r="DD8" s="648">
        <v>156949</v>
      </c>
      <c r="DE8" s="643"/>
      <c r="DF8" s="643"/>
      <c r="DG8" s="643"/>
      <c r="DH8" s="643"/>
      <c r="DI8" s="643"/>
      <c r="DJ8" s="643"/>
      <c r="DK8" s="643"/>
      <c r="DL8" s="643"/>
      <c r="DM8" s="643"/>
      <c r="DN8" s="643"/>
      <c r="DO8" s="643"/>
      <c r="DP8" s="644"/>
      <c r="DQ8" s="648">
        <v>4544739</v>
      </c>
      <c r="DR8" s="643"/>
      <c r="DS8" s="643"/>
      <c r="DT8" s="643"/>
      <c r="DU8" s="643"/>
      <c r="DV8" s="643"/>
      <c r="DW8" s="643"/>
      <c r="DX8" s="643"/>
      <c r="DY8" s="643"/>
      <c r="DZ8" s="643"/>
      <c r="EA8" s="643"/>
      <c r="EB8" s="643"/>
      <c r="EC8" s="689"/>
    </row>
    <row r="9" spans="2:143" ht="11.25" customHeight="1" x14ac:dyDescent="0.15">
      <c r="B9" s="639" t="s">
        <v>237</v>
      </c>
      <c r="C9" s="640"/>
      <c r="D9" s="640"/>
      <c r="E9" s="640"/>
      <c r="F9" s="640"/>
      <c r="G9" s="640"/>
      <c r="H9" s="640"/>
      <c r="I9" s="640"/>
      <c r="J9" s="640"/>
      <c r="K9" s="640"/>
      <c r="L9" s="640"/>
      <c r="M9" s="640"/>
      <c r="N9" s="640"/>
      <c r="O9" s="640"/>
      <c r="P9" s="640"/>
      <c r="Q9" s="641"/>
      <c r="R9" s="642">
        <v>54682</v>
      </c>
      <c r="S9" s="643"/>
      <c r="T9" s="643"/>
      <c r="U9" s="643"/>
      <c r="V9" s="643"/>
      <c r="W9" s="643"/>
      <c r="X9" s="643"/>
      <c r="Y9" s="644"/>
      <c r="Z9" s="675">
        <v>0.2</v>
      </c>
      <c r="AA9" s="675"/>
      <c r="AB9" s="675"/>
      <c r="AC9" s="675"/>
      <c r="AD9" s="676">
        <v>54682</v>
      </c>
      <c r="AE9" s="676"/>
      <c r="AF9" s="676"/>
      <c r="AG9" s="676"/>
      <c r="AH9" s="676"/>
      <c r="AI9" s="676"/>
      <c r="AJ9" s="676"/>
      <c r="AK9" s="676"/>
      <c r="AL9" s="645">
        <v>0.4</v>
      </c>
      <c r="AM9" s="646"/>
      <c r="AN9" s="646"/>
      <c r="AO9" s="677"/>
      <c r="AP9" s="639" t="s">
        <v>238</v>
      </c>
      <c r="AQ9" s="640"/>
      <c r="AR9" s="640"/>
      <c r="AS9" s="640"/>
      <c r="AT9" s="640"/>
      <c r="AU9" s="640"/>
      <c r="AV9" s="640"/>
      <c r="AW9" s="640"/>
      <c r="AX9" s="640"/>
      <c r="AY9" s="640"/>
      <c r="AZ9" s="640"/>
      <c r="BA9" s="640"/>
      <c r="BB9" s="640"/>
      <c r="BC9" s="640"/>
      <c r="BD9" s="640"/>
      <c r="BE9" s="640"/>
      <c r="BF9" s="641"/>
      <c r="BG9" s="642">
        <v>3213399</v>
      </c>
      <c r="BH9" s="643"/>
      <c r="BI9" s="643"/>
      <c r="BJ9" s="643"/>
      <c r="BK9" s="643"/>
      <c r="BL9" s="643"/>
      <c r="BM9" s="643"/>
      <c r="BN9" s="644"/>
      <c r="BO9" s="675">
        <v>31.3</v>
      </c>
      <c r="BP9" s="675"/>
      <c r="BQ9" s="675"/>
      <c r="BR9" s="675"/>
      <c r="BS9" s="648" t="s">
        <v>239</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1883564</v>
      </c>
      <c r="CS9" s="643"/>
      <c r="CT9" s="643"/>
      <c r="CU9" s="643"/>
      <c r="CV9" s="643"/>
      <c r="CW9" s="643"/>
      <c r="CX9" s="643"/>
      <c r="CY9" s="644"/>
      <c r="CZ9" s="675">
        <v>5.8</v>
      </c>
      <c r="DA9" s="675"/>
      <c r="DB9" s="675"/>
      <c r="DC9" s="675"/>
      <c r="DD9" s="648">
        <v>37808</v>
      </c>
      <c r="DE9" s="643"/>
      <c r="DF9" s="643"/>
      <c r="DG9" s="643"/>
      <c r="DH9" s="643"/>
      <c r="DI9" s="643"/>
      <c r="DJ9" s="643"/>
      <c r="DK9" s="643"/>
      <c r="DL9" s="643"/>
      <c r="DM9" s="643"/>
      <c r="DN9" s="643"/>
      <c r="DO9" s="643"/>
      <c r="DP9" s="644"/>
      <c r="DQ9" s="648">
        <v>1605357</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138</v>
      </c>
      <c r="AE10" s="676"/>
      <c r="AF10" s="676"/>
      <c r="AG10" s="676"/>
      <c r="AH10" s="676"/>
      <c r="AI10" s="676"/>
      <c r="AJ10" s="676"/>
      <c r="AK10" s="676"/>
      <c r="AL10" s="645" t="s">
        <v>138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156605</v>
      </c>
      <c r="BH10" s="643"/>
      <c r="BI10" s="643"/>
      <c r="BJ10" s="643"/>
      <c r="BK10" s="643"/>
      <c r="BL10" s="643"/>
      <c r="BM10" s="643"/>
      <c r="BN10" s="644"/>
      <c r="BO10" s="675">
        <v>1.5</v>
      </c>
      <c r="BP10" s="675"/>
      <c r="BQ10" s="675"/>
      <c r="BR10" s="675"/>
      <c r="BS10" s="648" t="s">
        <v>137</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20877</v>
      </c>
      <c r="CS10" s="643"/>
      <c r="CT10" s="643"/>
      <c r="CU10" s="643"/>
      <c r="CV10" s="643"/>
      <c r="CW10" s="643"/>
      <c r="CX10" s="643"/>
      <c r="CY10" s="644"/>
      <c r="CZ10" s="675">
        <v>0.1</v>
      </c>
      <c r="DA10" s="675"/>
      <c r="DB10" s="675"/>
      <c r="DC10" s="675"/>
      <c r="DD10" s="648" t="s">
        <v>137</v>
      </c>
      <c r="DE10" s="643"/>
      <c r="DF10" s="643"/>
      <c r="DG10" s="643"/>
      <c r="DH10" s="643"/>
      <c r="DI10" s="643"/>
      <c r="DJ10" s="643"/>
      <c r="DK10" s="643"/>
      <c r="DL10" s="643"/>
      <c r="DM10" s="643"/>
      <c r="DN10" s="643"/>
      <c r="DO10" s="643"/>
      <c r="DP10" s="644"/>
      <c r="DQ10" s="648">
        <v>20627</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1126848</v>
      </c>
      <c r="S11" s="643"/>
      <c r="T11" s="643"/>
      <c r="U11" s="643"/>
      <c r="V11" s="643"/>
      <c r="W11" s="643"/>
      <c r="X11" s="643"/>
      <c r="Y11" s="644"/>
      <c r="Z11" s="645">
        <v>3.5</v>
      </c>
      <c r="AA11" s="646"/>
      <c r="AB11" s="646"/>
      <c r="AC11" s="647"/>
      <c r="AD11" s="648">
        <v>1126848</v>
      </c>
      <c r="AE11" s="643"/>
      <c r="AF11" s="643"/>
      <c r="AG11" s="643"/>
      <c r="AH11" s="643"/>
      <c r="AI11" s="643"/>
      <c r="AJ11" s="643"/>
      <c r="AK11" s="644"/>
      <c r="AL11" s="645">
        <v>8.8000000000000007</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290556</v>
      </c>
      <c r="BH11" s="643"/>
      <c r="BI11" s="643"/>
      <c r="BJ11" s="643"/>
      <c r="BK11" s="643"/>
      <c r="BL11" s="643"/>
      <c r="BM11" s="643"/>
      <c r="BN11" s="644"/>
      <c r="BO11" s="675">
        <v>2.8</v>
      </c>
      <c r="BP11" s="675"/>
      <c r="BQ11" s="675"/>
      <c r="BR11" s="675"/>
      <c r="BS11" s="648">
        <v>45155</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21005</v>
      </c>
      <c r="CS11" s="643"/>
      <c r="CT11" s="643"/>
      <c r="CU11" s="643"/>
      <c r="CV11" s="643"/>
      <c r="CW11" s="643"/>
      <c r="CX11" s="643"/>
      <c r="CY11" s="644"/>
      <c r="CZ11" s="675">
        <v>0.1</v>
      </c>
      <c r="DA11" s="675"/>
      <c r="DB11" s="675"/>
      <c r="DC11" s="675"/>
      <c r="DD11" s="648" t="s">
        <v>137</v>
      </c>
      <c r="DE11" s="643"/>
      <c r="DF11" s="643"/>
      <c r="DG11" s="643"/>
      <c r="DH11" s="643"/>
      <c r="DI11" s="643"/>
      <c r="DJ11" s="643"/>
      <c r="DK11" s="643"/>
      <c r="DL11" s="643"/>
      <c r="DM11" s="643"/>
      <c r="DN11" s="643"/>
      <c r="DO11" s="643"/>
      <c r="DP11" s="644"/>
      <c r="DQ11" s="648">
        <v>18662</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t="s">
        <v>138</v>
      </c>
      <c r="S12" s="643"/>
      <c r="T12" s="643"/>
      <c r="U12" s="643"/>
      <c r="V12" s="643"/>
      <c r="W12" s="643"/>
      <c r="X12" s="643"/>
      <c r="Y12" s="644"/>
      <c r="Z12" s="675" t="s">
        <v>138</v>
      </c>
      <c r="AA12" s="675"/>
      <c r="AB12" s="675"/>
      <c r="AC12" s="675"/>
      <c r="AD12" s="676" t="s">
        <v>138</v>
      </c>
      <c r="AE12" s="676"/>
      <c r="AF12" s="676"/>
      <c r="AG12" s="676"/>
      <c r="AH12" s="676"/>
      <c r="AI12" s="676"/>
      <c r="AJ12" s="676"/>
      <c r="AK12" s="676"/>
      <c r="AL12" s="645" t="s">
        <v>137</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5172365</v>
      </c>
      <c r="BH12" s="643"/>
      <c r="BI12" s="643"/>
      <c r="BJ12" s="643"/>
      <c r="BK12" s="643"/>
      <c r="BL12" s="643"/>
      <c r="BM12" s="643"/>
      <c r="BN12" s="644"/>
      <c r="BO12" s="675">
        <v>50.4</v>
      </c>
      <c r="BP12" s="675"/>
      <c r="BQ12" s="675"/>
      <c r="BR12" s="675"/>
      <c r="BS12" s="648" t="s">
        <v>137</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279715</v>
      </c>
      <c r="CS12" s="643"/>
      <c r="CT12" s="643"/>
      <c r="CU12" s="643"/>
      <c r="CV12" s="643"/>
      <c r="CW12" s="643"/>
      <c r="CX12" s="643"/>
      <c r="CY12" s="644"/>
      <c r="CZ12" s="675">
        <v>0.9</v>
      </c>
      <c r="DA12" s="675"/>
      <c r="DB12" s="675"/>
      <c r="DC12" s="675"/>
      <c r="DD12" s="648" t="s">
        <v>137</v>
      </c>
      <c r="DE12" s="643"/>
      <c r="DF12" s="643"/>
      <c r="DG12" s="643"/>
      <c r="DH12" s="643"/>
      <c r="DI12" s="643"/>
      <c r="DJ12" s="643"/>
      <c r="DK12" s="643"/>
      <c r="DL12" s="643"/>
      <c r="DM12" s="643"/>
      <c r="DN12" s="643"/>
      <c r="DO12" s="643"/>
      <c r="DP12" s="644"/>
      <c r="DQ12" s="648">
        <v>201393</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138</v>
      </c>
      <c r="AA13" s="675"/>
      <c r="AB13" s="675"/>
      <c r="AC13" s="675"/>
      <c r="AD13" s="676" t="s">
        <v>138</v>
      </c>
      <c r="AE13" s="676"/>
      <c r="AF13" s="676"/>
      <c r="AG13" s="676"/>
      <c r="AH13" s="676"/>
      <c r="AI13" s="676"/>
      <c r="AJ13" s="676"/>
      <c r="AK13" s="676"/>
      <c r="AL13" s="645" t="s">
        <v>137</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5113232</v>
      </c>
      <c r="BH13" s="643"/>
      <c r="BI13" s="643"/>
      <c r="BJ13" s="643"/>
      <c r="BK13" s="643"/>
      <c r="BL13" s="643"/>
      <c r="BM13" s="643"/>
      <c r="BN13" s="644"/>
      <c r="BO13" s="675">
        <v>49.9</v>
      </c>
      <c r="BP13" s="675"/>
      <c r="BQ13" s="675"/>
      <c r="BR13" s="675"/>
      <c r="BS13" s="648" t="s">
        <v>138</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4786616</v>
      </c>
      <c r="CS13" s="643"/>
      <c r="CT13" s="643"/>
      <c r="CU13" s="643"/>
      <c r="CV13" s="643"/>
      <c r="CW13" s="643"/>
      <c r="CX13" s="643"/>
      <c r="CY13" s="644"/>
      <c r="CZ13" s="675">
        <v>14.9</v>
      </c>
      <c r="DA13" s="675"/>
      <c r="DB13" s="675"/>
      <c r="DC13" s="675"/>
      <c r="DD13" s="648">
        <v>3019110</v>
      </c>
      <c r="DE13" s="643"/>
      <c r="DF13" s="643"/>
      <c r="DG13" s="643"/>
      <c r="DH13" s="643"/>
      <c r="DI13" s="643"/>
      <c r="DJ13" s="643"/>
      <c r="DK13" s="643"/>
      <c r="DL13" s="643"/>
      <c r="DM13" s="643"/>
      <c r="DN13" s="643"/>
      <c r="DO13" s="643"/>
      <c r="DP13" s="644"/>
      <c r="DQ13" s="648">
        <v>2808456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82867</v>
      </c>
      <c r="BH14" s="643"/>
      <c r="BI14" s="643"/>
      <c r="BJ14" s="643"/>
      <c r="BK14" s="643"/>
      <c r="BL14" s="643"/>
      <c r="BM14" s="643"/>
      <c r="BN14" s="644"/>
      <c r="BO14" s="675">
        <v>0.8</v>
      </c>
      <c r="BP14" s="675"/>
      <c r="BQ14" s="675"/>
      <c r="BR14" s="675"/>
      <c r="BS14" s="648" t="s">
        <v>137</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824765</v>
      </c>
      <c r="CS14" s="643"/>
      <c r="CT14" s="643"/>
      <c r="CU14" s="643"/>
      <c r="CV14" s="643"/>
      <c r="CW14" s="643"/>
      <c r="CX14" s="643"/>
      <c r="CY14" s="644"/>
      <c r="CZ14" s="675">
        <v>2.6</v>
      </c>
      <c r="DA14" s="675"/>
      <c r="DB14" s="675"/>
      <c r="DC14" s="675"/>
      <c r="DD14" s="648" t="s">
        <v>137</v>
      </c>
      <c r="DE14" s="643"/>
      <c r="DF14" s="643"/>
      <c r="DG14" s="643"/>
      <c r="DH14" s="643"/>
      <c r="DI14" s="643"/>
      <c r="DJ14" s="643"/>
      <c r="DK14" s="643"/>
      <c r="DL14" s="643"/>
      <c r="DM14" s="643"/>
      <c r="DN14" s="643"/>
      <c r="DO14" s="643"/>
      <c r="DP14" s="644"/>
      <c r="DQ14" s="648">
        <v>814531</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137</v>
      </c>
      <c r="AA15" s="675"/>
      <c r="AB15" s="675"/>
      <c r="AC15" s="675"/>
      <c r="AD15" s="676" t="s">
        <v>138</v>
      </c>
      <c r="AE15" s="676"/>
      <c r="AF15" s="676"/>
      <c r="AG15" s="676"/>
      <c r="AH15" s="676"/>
      <c r="AI15" s="676"/>
      <c r="AJ15" s="676"/>
      <c r="AK15" s="676"/>
      <c r="AL15" s="645" t="s">
        <v>239</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327273</v>
      </c>
      <c r="BH15" s="643"/>
      <c r="BI15" s="643"/>
      <c r="BJ15" s="643"/>
      <c r="BK15" s="643"/>
      <c r="BL15" s="643"/>
      <c r="BM15" s="643"/>
      <c r="BN15" s="644"/>
      <c r="BO15" s="675">
        <v>3.2</v>
      </c>
      <c r="BP15" s="675"/>
      <c r="BQ15" s="675"/>
      <c r="BR15" s="675"/>
      <c r="BS15" s="648" t="s">
        <v>138</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2976158</v>
      </c>
      <c r="CS15" s="643"/>
      <c r="CT15" s="643"/>
      <c r="CU15" s="643"/>
      <c r="CV15" s="643"/>
      <c r="CW15" s="643"/>
      <c r="CX15" s="643"/>
      <c r="CY15" s="644"/>
      <c r="CZ15" s="675">
        <v>9.1999999999999993</v>
      </c>
      <c r="DA15" s="675"/>
      <c r="DB15" s="675"/>
      <c r="DC15" s="675"/>
      <c r="DD15" s="648">
        <v>458463</v>
      </c>
      <c r="DE15" s="643"/>
      <c r="DF15" s="643"/>
      <c r="DG15" s="643"/>
      <c r="DH15" s="643"/>
      <c r="DI15" s="643"/>
      <c r="DJ15" s="643"/>
      <c r="DK15" s="643"/>
      <c r="DL15" s="643"/>
      <c r="DM15" s="643"/>
      <c r="DN15" s="643"/>
      <c r="DO15" s="643"/>
      <c r="DP15" s="644"/>
      <c r="DQ15" s="648">
        <v>1627589</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15982</v>
      </c>
      <c r="S16" s="643"/>
      <c r="T16" s="643"/>
      <c r="U16" s="643"/>
      <c r="V16" s="643"/>
      <c r="W16" s="643"/>
      <c r="X16" s="643"/>
      <c r="Y16" s="644"/>
      <c r="Z16" s="675">
        <v>0</v>
      </c>
      <c r="AA16" s="675"/>
      <c r="AB16" s="675"/>
      <c r="AC16" s="675"/>
      <c r="AD16" s="676">
        <v>15982</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137</v>
      </c>
      <c r="CS16" s="643"/>
      <c r="CT16" s="643"/>
      <c r="CU16" s="643"/>
      <c r="CV16" s="643"/>
      <c r="CW16" s="643"/>
      <c r="CX16" s="643"/>
      <c r="CY16" s="644"/>
      <c r="CZ16" s="675" t="s">
        <v>137</v>
      </c>
      <c r="DA16" s="675"/>
      <c r="DB16" s="675"/>
      <c r="DC16" s="675"/>
      <c r="DD16" s="648" t="s">
        <v>138</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45449</v>
      </c>
      <c r="S17" s="643"/>
      <c r="T17" s="643"/>
      <c r="U17" s="643"/>
      <c r="V17" s="643"/>
      <c r="W17" s="643"/>
      <c r="X17" s="643"/>
      <c r="Y17" s="644"/>
      <c r="Z17" s="675">
        <v>0.1</v>
      </c>
      <c r="AA17" s="675"/>
      <c r="AB17" s="675"/>
      <c r="AC17" s="675"/>
      <c r="AD17" s="676">
        <v>45449</v>
      </c>
      <c r="AE17" s="676"/>
      <c r="AF17" s="676"/>
      <c r="AG17" s="676"/>
      <c r="AH17" s="676"/>
      <c r="AI17" s="676"/>
      <c r="AJ17" s="676"/>
      <c r="AK17" s="676"/>
      <c r="AL17" s="645">
        <v>0.4</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138</v>
      </c>
      <c r="BP17" s="675"/>
      <c r="BQ17" s="675"/>
      <c r="BR17" s="675"/>
      <c r="BS17" s="648" t="s">
        <v>138</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3146457</v>
      </c>
      <c r="CS17" s="643"/>
      <c r="CT17" s="643"/>
      <c r="CU17" s="643"/>
      <c r="CV17" s="643"/>
      <c r="CW17" s="643"/>
      <c r="CX17" s="643"/>
      <c r="CY17" s="644"/>
      <c r="CZ17" s="675">
        <v>9.8000000000000007</v>
      </c>
      <c r="DA17" s="675"/>
      <c r="DB17" s="675"/>
      <c r="DC17" s="675"/>
      <c r="DD17" s="648" t="s">
        <v>137</v>
      </c>
      <c r="DE17" s="643"/>
      <c r="DF17" s="643"/>
      <c r="DG17" s="643"/>
      <c r="DH17" s="643"/>
      <c r="DI17" s="643"/>
      <c r="DJ17" s="643"/>
      <c r="DK17" s="643"/>
      <c r="DL17" s="643"/>
      <c r="DM17" s="643"/>
      <c r="DN17" s="643"/>
      <c r="DO17" s="643"/>
      <c r="DP17" s="644"/>
      <c r="DQ17" s="648">
        <v>3120081</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63920</v>
      </c>
      <c r="S18" s="643"/>
      <c r="T18" s="643"/>
      <c r="U18" s="643"/>
      <c r="V18" s="643"/>
      <c r="W18" s="643"/>
      <c r="X18" s="643"/>
      <c r="Y18" s="644"/>
      <c r="Z18" s="675">
        <v>0.2</v>
      </c>
      <c r="AA18" s="675"/>
      <c r="AB18" s="675"/>
      <c r="AC18" s="675"/>
      <c r="AD18" s="676">
        <v>63920</v>
      </c>
      <c r="AE18" s="676"/>
      <c r="AF18" s="676"/>
      <c r="AG18" s="676"/>
      <c r="AH18" s="676"/>
      <c r="AI18" s="676"/>
      <c r="AJ18" s="676"/>
      <c r="AK18" s="676"/>
      <c r="AL18" s="645">
        <v>0.5</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137</v>
      </c>
      <c r="BP18" s="675"/>
      <c r="BQ18" s="675"/>
      <c r="BR18" s="675"/>
      <c r="BS18" s="648" t="s">
        <v>138</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138</v>
      </c>
      <c r="CS18" s="643"/>
      <c r="CT18" s="643"/>
      <c r="CU18" s="643"/>
      <c r="CV18" s="643"/>
      <c r="CW18" s="643"/>
      <c r="CX18" s="643"/>
      <c r="CY18" s="644"/>
      <c r="CZ18" s="675" t="s">
        <v>138</v>
      </c>
      <c r="DA18" s="675"/>
      <c r="DB18" s="675"/>
      <c r="DC18" s="675"/>
      <c r="DD18" s="648" t="s">
        <v>137</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53291</v>
      </c>
      <c r="S19" s="643"/>
      <c r="T19" s="643"/>
      <c r="U19" s="643"/>
      <c r="V19" s="643"/>
      <c r="W19" s="643"/>
      <c r="X19" s="643"/>
      <c r="Y19" s="644"/>
      <c r="Z19" s="675">
        <v>0.2</v>
      </c>
      <c r="AA19" s="675"/>
      <c r="AB19" s="675"/>
      <c r="AC19" s="675"/>
      <c r="AD19" s="676">
        <v>53291</v>
      </c>
      <c r="AE19" s="676"/>
      <c r="AF19" s="676"/>
      <c r="AG19" s="676"/>
      <c r="AH19" s="676"/>
      <c r="AI19" s="676"/>
      <c r="AJ19" s="676"/>
      <c r="AK19" s="676"/>
      <c r="AL19" s="645">
        <v>0.4</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918357</v>
      </c>
      <c r="BH19" s="643"/>
      <c r="BI19" s="643"/>
      <c r="BJ19" s="643"/>
      <c r="BK19" s="643"/>
      <c r="BL19" s="643"/>
      <c r="BM19" s="643"/>
      <c r="BN19" s="644"/>
      <c r="BO19" s="675">
        <v>9</v>
      </c>
      <c r="BP19" s="675"/>
      <c r="BQ19" s="675"/>
      <c r="BR19" s="675"/>
      <c r="BS19" s="648" t="s">
        <v>138</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137</v>
      </c>
      <c r="DA19" s="675"/>
      <c r="DB19" s="675"/>
      <c r="DC19" s="675"/>
      <c r="DD19" s="648" t="s">
        <v>137</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7710</v>
      </c>
      <c r="S20" s="643"/>
      <c r="T20" s="643"/>
      <c r="U20" s="643"/>
      <c r="V20" s="643"/>
      <c r="W20" s="643"/>
      <c r="X20" s="643"/>
      <c r="Y20" s="644"/>
      <c r="Z20" s="675">
        <v>0</v>
      </c>
      <c r="AA20" s="675"/>
      <c r="AB20" s="675"/>
      <c r="AC20" s="675"/>
      <c r="AD20" s="676">
        <v>7710</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918357</v>
      </c>
      <c r="BH20" s="643"/>
      <c r="BI20" s="643"/>
      <c r="BJ20" s="643"/>
      <c r="BK20" s="643"/>
      <c r="BL20" s="643"/>
      <c r="BM20" s="643"/>
      <c r="BN20" s="644"/>
      <c r="BO20" s="675">
        <v>9</v>
      </c>
      <c r="BP20" s="675"/>
      <c r="BQ20" s="675"/>
      <c r="BR20" s="675"/>
      <c r="BS20" s="648" t="s">
        <v>137</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32228343</v>
      </c>
      <c r="CS20" s="643"/>
      <c r="CT20" s="643"/>
      <c r="CU20" s="643"/>
      <c r="CV20" s="643"/>
      <c r="CW20" s="643"/>
      <c r="CX20" s="643"/>
      <c r="CY20" s="644"/>
      <c r="CZ20" s="675">
        <v>100</v>
      </c>
      <c r="DA20" s="675"/>
      <c r="DB20" s="675"/>
      <c r="DC20" s="675"/>
      <c r="DD20" s="648">
        <v>3678820</v>
      </c>
      <c r="DE20" s="643"/>
      <c r="DF20" s="643"/>
      <c r="DG20" s="643"/>
      <c r="DH20" s="643"/>
      <c r="DI20" s="643"/>
      <c r="DJ20" s="643"/>
      <c r="DK20" s="643"/>
      <c r="DL20" s="643"/>
      <c r="DM20" s="643"/>
      <c r="DN20" s="643"/>
      <c r="DO20" s="643"/>
      <c r="DP20" s="644"/>
      <c r="DQ20" s="648">
        <v>16499646</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2919</v>
      </c>
      <c r="S21" s="643"/>
      <c r="T21" s="643"/>
      <c r="U21" s="643"/>
      <c r="V21" s="643"/>
      <c r="W21" s="643"/>
      <c r="X21" s="643"/>
      <c r="Y21" s="644"/>
      <c r="Z21" s="675">
        <v>0</v>
      </c>
      <c r="AA21" s="675"/>
      <c r="AB21" s="675"/>
      <c r="AC21" s="675"/>
      <c r="AD21" s="676">
        <v>2919</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239</v>
      </c>
      <c r="BH21" s="643"/>
      <c r="BI21" s="643"/>
      <c r="BJ21" s="643"/>
      <c r="BK21" s="643"/>
      <c r="BL21" s="643"/>
      <c r="BM21" s="643"/>
      <c r="BN21" s="644"/>
      <c r="BO21" s="675" t="s">
        <v>138</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1913539</v>
      </c>
      <c r="S22" s="643"/>
      <c r="T22" s="643"/>
      <c r="U22" s="643"/>
      <c r="V22" s="643"/>
      <c r="W22" s="643"/>
      <c r="X22" s="643"/>
      <c r="Y22" s="644"/>
      <c r="Z22" s="675">
        <v>5.9</v>
      </c>
      <c r="AA22" s="675"/>
      <c r="AB22" s="675"/>
      <c r="AC22" s="675"/>
      <c r="AD22" s="676">
        <v>1803636</v>
      </c>
      <c r="AE22" s="676"/>
      <c r="AF22" s="676"/>
      <c r="AG22" s="676"/>
      <c r="AH22" s="676"/>
      <c r="AI22" s="676"/>
      <c r="AJ22" s="676"/>
      <c r="AK22" s="676"/>
      <c r="AL22" s="645">
        <v>14</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138</v>
      </c>
      <c r="BP22" s="675"/>
      <c r="BQ22" s="675"/>
      <c r="BR22" s="675"/>
      <c r="BS22" s="648" t="s">
        <v>137</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1803636</v>
      </c>
      <c r="S23" s="643"/>
      <c r="T23" s="643"/>
      <c r="U23" s="643"/>
      <c r="V23" s="643"/>
      <c r="W23" s="643"/>
      <c r="X23" s="643"/>
      <c r="Y23" s="644"/>
      <c r="Z23" s="675">
        <v>5.5</v>
      </c>
      <c r="AA23" s="675"/>
      <c r="AB23" s="675"/>
      <c r="AC23" s="675"/>
      <c r="AD23" s="676">
        <v>1803636</v>
      </c>
      <c r="AE23" s="676"/>
      <c r="AF23" s="676"/>
      <c r="AG23" s="676"/>
      <c r="AH23" s="676"/>
      <c r="AI23" s="676"/>
      <c r="AJ23" s="676"/>
      <c r="AK23" s="676"/>
      <c r="AL23" s="645">
        <v>14</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918357</v>
      </c>
      <c r="BH23" s="643"/>
      <c r="BI23" s="643"/>
      <c r="BJ23" s="643"/>
      <c r="BK23" s="643"/>
      <c r="BL23" s="643"/>
      <c r="BM23" s="643"/>
      <c r="BN23" s="644"/>
      <c r="BO23" s="675">
        <v>9</v>
      </c>
      <c r="BP23" s="675"/>
      <c r="BQ23" s="675"/>
      <c r="BR23" s="675"/>
      <c r="BS23" s="648" t="s">
        <v>137</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109903</v>
      </c>
      <c r="S24" s="643"/>
      <c r="T24" s="643"/>
      <c r="U24" s="643"/>
      <c r="V24" s="643"/>
      <c r="W24" s="643"/>
      <c r="X24" s="643"/>
      <c r="Y24" s="644"/>
      <c r="Z24" s="675">
        <v>0.3</v>
      </c>
      <c r="AA24" s="675"/>
      <c r="AB24" s="675"/>
      <c r="AC24" s="675"/>
      <c r="AD24" s="676" t="s">
        <v>137</v>
      </c>
      <c r="AE24" s="676"/>
      <c r="AF24" s="676"/>
      <c r="AG24" s="676"/>
      <c r="AH24" s="676"/>
      <c r="AI24" s="676"/>
      <c r="AJ24" s="676"/>
      <c r="AK24" s="676"/>
      <c r="AL24" s="645" t="s">
        <v>137</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137</v>
      </c>
      <c r="BP24" s="675"/>
      <c r="BQ24" s="675"/>
      <c r="BR24" s="675"/>
      <c r="BS24" s="648" t="s">
        <v>138</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13130035</v>
      </c>
      <c r="CS24" s="698"/>
      <c r="CT24" s="698"/>
      <c r="CU24" s="698"/>
      <c r="CV24" s="698"/>
      <c r="CW24" s="698"/>
      <c r="CX24" s="698"/>
      <c r="CY24" s="741"/>
      <c r="CZ24" s="742">
        <v>40.700000000000003</v>
      </c>
      <c r="DA24" s="713"/>
      <c r="DB24" s="713"/>
      <c r="DC24" s="745"/>
      <c r="DD24" s="740">
        <v>7696785</v>
      </c>
      <c r="DE24" s="698"/>
      <c r="DF24" s="698"/>
      <c r="DG24" s="698"/>
      <c r="DH24" s="698"/>
      <c r="DI24" s="698"/>
      <c r="DJ24" s="698"/>
      <c r="DK24" s="741"/>
      <c r="DL24" s="740">
        <v>7431105</v>
      </c>
      <c r="DM24" s="698"/>
      <c r="DN24" s="698"/>
      <c r="DO24" s="698"/>
      <c r="DP24" s="698"/>
      <c r="DQ24" s="698"/>
      <c r="DR24" s="698"/>
      <c r="DS24" s="698"/>
      <c r="DT24" s="698"/>
      <c r="DU24" s="698"/>
      <c r="DV24" s="741"/>
      <c r="DW24" s="742">
        <v>54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138</v>
      </c>
      <c r="AA25" s="675"/>
      <c r="AB25" s="675"/>
      <c r="AC25" s="675"/>
      <c r="AD25" s="676" t="s">
        <v>137</v>
      </c>
      <c r="AE25" s="676"/>
      <c r="AF25" s="676"/>
      <c r="AG25" s="676"/>
      <c r="AH25" s="676"/>
      <c r="AI25" s="676"/>
      <c r="AJ25" s="676"/>
      <c r="AK25" s="676"/>
      <c r="AL25" s="645" t="s">
        <v>137</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5" t="s">
        <v>137</v>
      </c>
      <c r="BP25" s="675"/>
      <c r="BQ25" s="675"/>
      <c r="BR25" s="675"/>
      <c r="BS25" s="648" t="s">
        <v>138</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3272285</v>
      </c>
      <c r="CS25" s="661"/>
      <c r="CT25" s="661"/>
      <c r="CU25" s="661"/>
      <c r="CV25" s="661"/>
      <c r="CW25" s="661"/>
      <c r="CX25" s="661"/>
      <c r="CY25" s="662"/>
      <c r="CZ25" s="645">
        <v>10.199999999999999</v>
      </c>
      <c r="DA25" s="663"/>
      <c r="DB25" s="663"/>
      <c r="DC25" s="664"/>
      <c r="DD25" s="648">
        <v>2796898</v>
      </c>
      <c r="DE25" s="661"/>
      <c r="DF25" s="661"/>
      <c r="DG25" s="661"/>
      <c r="DH25" s="661"/>
      <c r="DI25" s="661"/>
      <c r="DJ25" s="661"/>
      <c r="DK25" s="662"/>
      <c r="DL25" s="648">
        <v>2635262</v>
      </c>
      <c r="DM25" s="661"/>
      <c r="DN25" s="661"/>
      <c r="DO25" s="661"/>
      <c r="DP25" s="661"/>
      <c r="DQ25" s="661"/>
      <c r="DR25" s="661"/>
      <c r="DS25" s="661"/>
      <c r="DT25" s="661"/>
      <c r="DU25" s="661"/>
      <c r="DV25" s="662"/>
      <c r="DW25" s="645">
        <v>19.100000000000001</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13680448</v>
      </c>
      <c r="S26" s="643"/>
      <c r="T26" s="643"/>
      <c r="U26" s="643"/>
      <c r="V26" s="643"/>
      <c r="W26" s="643"/>
      <c r="X26" s="643"/>
      <c r="Y26" s="644"/>
      <c r="Z26" s="675">
        <v>42</v>
      </c>
      <c r="AA26" s="675"/>
      <c r="AB26" s="675"/>
      <c r="AC26" s="675"/>
      <c r="AD26" s="676">
        <v>12652188</v>
      </c>
      <c r="AE26" s="676"/>
      <c r="AF26" s="676"/>
      <c r="AG26" s="676"/>
      <c r="AH26" s="676"/>
      <c r="AI26" s="676"/>
      <c r="AJ26" s="676"/>
      <c r="AK26" s="676"/>
      <c r="AL26" s="645">
        <v>98.5</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137</v>
      </c>
      <c r="BP26" s="675"/>
      <c r="BQ26" s="675"/>
      <c r="BR26" s="675"/>
      <c r="BS26" s="648" t="s">
        <v>137</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1839157</v>
      </c>
      <c r="CS26" s="643"/>
      <c r="CT26" s="643"/>
      <c r="CU26" s="643"/>
      <c r="CV26" s="643"/>
      <c r="CW26" s="643"/>
      <c r="CX26" s="643"/>
      <c r="CY26" s="644"/>
      <c r="CZ26" s="645">
        <v>5.7</v>
      </c>
      <c r="DA26" s="663"/>
      <c r="DB26" s="663"/>
      <c r="DC26" s="664"/>
      <c r="DD26" s="648">
        <v>1615931</v>
      </c>
      <c r="DE26" s="643"/>
      <c r="DF26" s="643"/>
      <c r="DG26" s="643"/>
      <c r="DH26" s="643"/>
      <c r="DI26" s="643"/>
      <c r="DJ26" s="643"/>
      <c r="DK26" s="644"/>
      <c r="DL26" s="648" t="s">
        <v>138</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8747</v>
      </c>
      <c r="S27" s="643"/>
      <c r="T27" s="643"/>
      <c r="U27" s="643"/>
      <c r="V27" s="643"/>
      <c r="W27" s="643"/>
      <c r="X27" s="643"/>
      <c r="Y27" s="644"/>
      <c r="Z27" s="675">
        <v>0</v>
      </c>
      <c r="AA27" s="675"/>
      <c r="AB27" s="675"/>
      <c r="AC27" s="675"/>
      <c r="AD27" s="676">
        <v>8747</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10256610</v>
      </c>
      <c r="BH27" s="643"/>
      <c r="BI27" s="643"/>
      <c r="BJ27" s="643"/>
      <c r="BK27" s="643"/>
      <c r="BL27" s="643"/>
      <c r="BM27" s="643"/>
      <c r="BN27" s="644"/>
      <c r="BO27" s="675">
        <v>100</v>
      </c>
      <c r="BP27" s="675"/>
      <c r="BQ27" s="675"/>
      <c r="BR27" s="675"/>
      <c r="BS27" s="648">
        <v>45155</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6711293</v>
      </c>
      <c r="CS27" s="661"/>
      <c r="CT27" s="661"/>
      <c r="CU27" s="661"/>
      <c r="CV27" s="661"/>
      <c r="CW27" s="661"/>
      <c r="CX27" s="661"/>
      <c r="CY27" s="662"/>
      <c r="CZ27" s="645">
        <v>20.8</v>
      </c>
      <c r="DA27" s="663"/>
      <c r="DB27" s="663"/>
      <c r="DC27" s="664"/>
      <c r="DD27" s="648">
        <v>1779806</v>
      </c>
      <c r="DE27" s="661"/>
      <c r="DF27" s="661"/>
      <c r="DG27" s="661"/>
      <c r="DH27" s="661"/>
      <c r="DI27" s="661"/>
      <c r="DJ27" s="661"/>
      <c r="DK27" s="662"/>
      <c r="DL27" s="648">
        <v>1675762</v>
      </c>
      <c r="DM27" s="661"/>
      <c r="DN27" s="661"/>
      <c r="DO27" s="661"/>
      <c r="DP27" s="661"/>
      <c r="DQ27" s="661"/>
      <c r="DR27" s="661"/>
      <c r="DS27" s="661"/>
      <c r="DT27" s="661"/>
      <c r="DU27" s="661"/>
      <c r="DV27" s="662"/>
      <c r="DW27" s="645">
        <v>12.2</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992</v>
      </c>
      <c r="S28" s="643"/>
      <c r="T28" s="643"/>
      <c r="U28" s="643"/>
      <c r="V28" s="643"/>
      <c r="W28" s="643"/>
      <c r="X28" s="643"/>
      <c r="Y28" s="644"/>
      <c r="Z28" s="675">
        <v>0</v>
      </c>
      <c r="AA28" s="675"/>
      <c r="AB28" s="675"/>
      <c r="AC28" s="675"/>
      <c r="AD28" s="676" t="s">
        <v>137</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3146457</v>
      </c>
      <c r="CS28" s="643"/>
      <c r="CT28" s="643"/>
      <c r="CU28" s="643"/>
      <c r="CV28" s="643"/>
      <c r="CW28" s="643"/>
      <c r="CX28" s="643"/>
      <c r="CY28" s="644"/>
      <c r="CZ28" s="645">
        <v>9.8000000000000007</v>
      </c>
      <c r="DA28" s="663"/>
      <c r="DB28" s="663"/>
      <c r="DC28" s="664"/>
      <c r="DD28" s="648">
        <v>3120081</v>
      </c>
      <c r="DE28" s="643"/>
      <c r="DF28" s="643"/>
      <c r="DG28" s="643"/>
      <c r="DH28" s="643"/>
      <c r="DI28" s="643"/>
      <c r="DJ28" s="643"/>
      <c r="DK28" s="644"/>
      <c r="DL28" s="648">
        <v>3120081</v>
      </c>
      <c r="DM28" s="643"/>
      <c r="DN28" s="643"/>
      <c r="DO28" s="643"/>
      <c r="DP28" s="643"/>
      <c r="DQ28" s="643"/>
      <c r="DR28" s="643"/>
      <c r="DS28" s="643"/>
      <c r="DT28" s="643"/>
      <c r="DU28" s="643"/>
      <c r="DV28" s="644"/>
      <c r="DW28" s="645">
        <v>22.7</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207368</v>
      </c>
      <c r="S29" s="643"/>
      <c r="T29" s="643"/>
      <c r="U29" s="643"/>
      <c r="V29" s="643"/>
      <c r="W29" s="643"/>
      <c r="X29" s="643"/>
      <c r="Y29" s="644"/>
      <c r="Z29" s="675">
        <v>0.6</v>
      </c>
      <c r="AA29" s="675"/>
      <c r="AB29" s="675"/>
      <c r="AC29" s="675"/>
      <c r="AD29" s="676">
        <v>90247</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70</v>
      </c>
      <c r="CG29" s="682"/>
      <c r="CH29" s="682"/>
      <c r="CI29" s="682"/>
      <c r="CJ29" s="682"/>
      <c r="CK29" s="682"/>
      <c r="CL29" s="682"/>
      <c r="CM29" s="682"/>
      <c r="CN29" s="682"/>
      <c r="CO29" s="682"/>
      <c r="CP29" s="682"/>
      <c r="CQ29" s="683"/>
      <c r="CR29" s="642">
        <v>3145820</v>
      </c>
      <c r="CS29" s="661"/>
      <c r="CT29" s="661"/>
      <c r="CU29" s="661"/>
      <c r="CV29" s="661"/>
      <c r="CW29" s="661"/>
      <c r="CX29" s="661"/>
      <c r="CY29" s="662"/>
      <c r="CZ29" s="645">
        <v>9.8000000000000007</v>
      </c>
      <c r="DA29" s="663"/>
      <c r="DB29" s="663"/>
      <c r="DC29" s="664"/>
      <c r="DD29" s="648">
        <v>3119444</v>
      </c>
      <c r="DE29" s="661"/>
      <c r="DF29" s="661"/>
      <c r="DG29" s="661"/>
      <c r="DH29" s="661"/>
      <c r="DI29" s="661"/>
      <c r="DJ29" s="661"/>
      <c r="DK29" s="662"/>
      <c r="DL29" s="648">
        <v>3119444</v>
      </c>
      <c r="DM29" s="661"/>
      <c r="DN29" s="661"/>
      <c r="DO29" s="661"/>
      <c r="DP29" s="661"/>
      <c r="DQ29" s="661"/>
      <c r="DR29" s="661"/>
      <c r="DS29" s="661"/>
      <c r="DT29" s="661"/>
      <c r="DU29" s="661"/>
      <c r="DV29" s="662"/>
      <c r="DW29" s="645">
        <v>22.7</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58646</v>
      </c>
      <c r="S30" s="643"/>
      <c r="T30" s="643"/>
      <c r="U30" s="643"/>
      <c r="V30" s="643"/>
      <c r="W30" s="643"/>
      <c r="X30" s="643"/>
      <c r="Y30" s="644"/>
      <c r="Z30" s="675">
        <v>0.2</v>
      </c>
      <c r="AA30" s="675"/>
      <c r="AB30" s="675"/>
      <c r="AC30" s="675"/>
      <c r="AD30" s="676" t="s">
        <v>138</v>
      </c>
      <c r="AE30" s="676"/>
      <c r="AF30" s="676"/>
      <c r="AG30" s="676"/>
      <c r="AH30" s="676"/>
      <c r="AI30" s="676"/>
      <c r="AJ30" s="676"/>
      <c r="AK30" s="676"/>
      <c r="AL30" s="645" t="s">
        <v>138</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2878143</v>
      </c>
      <c r="CS30" s="643"/>
      <c r="CT30" s="643"/>
      <c r="CU30" s="643"/>
      <c r="CV30" s="643"/>
      <c r="CW30" s="643"/>
      <c r="CX30" s="643"/>
      <c r="CY30" s="644"/>
      <c r="CZ30" s="645">
        <v>8.9</v>
      </c>
      <c r="DA30" s="663"/>
      <c r="DB30" s="663"/>
      <c r="DC30" s="664"/>
      <c r="DD30" s="648">
        <v>2851767</v>
      </c>
      <c r="DE30" s="643"/>
      <c r="DF30" s="643"/>
      <c r="DG30" s="643"/>
      <c r="DH30" s="643"/>
      <c r="DI30" s="643"/>
      <c r="DJ30" s="643"/>
      <c r="DK30" s="644"/>
      <c r="DL30" s="648">
        <v>2851767</v>
      </c>
      <c r="DM30" s="643"/>
      <c r="DN30" s="643"/>
      <c r="DO30" s="643"/>
      <c r="DP30" s="643"/>
      <c r="DQ30" s="643"/>
      <c r="DR30" s="643"/>
      <c r="DS30" s="643"/>
      <c r="DT30" s="643"/>
      <c r="DU30" s="643"/>
      <c r="DV30" s="644"/>
      <c r="DW30" s="645">
        <v>20.7</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11439064</v>
      </c>
      <c r="S31" s="643"/>
      <c r="T31" s="643"/>
      <c r="U31" s="643"/>
      <c r="V31" s="643"/>
      <c r="W31" s="643"/>
      <c r="X31" s="643"/>
      <c r="Y31" s="644"/>
      <c r="Z31" s="675">
        <v>35.1</v>
      </c>
      <c r="AA31" s="675"/>
      <c r="AB31" s="675"/>
      <c r="AC31" s="675"/>
      <c r="AD31" s="676" t="s">
        <v>138</v>
      </c>
      <c r="AE31" s="676"/>
      <c r="AF31" s="676"/>
      <c r="AG31" s="676"/>
      <c r="AH31" s="676"/>
      <c r="AI31" s="676"/>
      <c r="AJ31" s="676"/>
      <c r="AK31" s="676"/>
      <c r="AL31" s="645" t="s">
        <v>137</v>
      </c>
      <c r="AM31" s="646"/>
      <c r="AN31" s="646"/>
      <c r="AO31" s="677"/>
      <c r="AP31" s="718" t="s">
        <v>307</v>
      </c>
      <c r="AQ31" s="719"/>
      <c r="AR31" s="719"/>
      <c r="AS31" s="719"/>
      <c r="AT31" s="724" t="s">
        <v>308</v>
      </c>
      <c r="AU31" s="231"/>
      <c r="AV31" s="231"/>
      <c r="AW31" s="231"/>
      <c r="AX31" s="708" t="s">
        <v>184</v>
      </c>
      <c r="AY31" s="709"/>
      <c r="AZ31" s="709"/>
      <c r="BA31" s="709"/>
      <c r="BB31" s="709"/>
      <c r="BC31" s="709"/>
      <c r="BD31" s="709"/>
      <c r="BE31" s="709"/>
      <c r="BF31" s="710"/>
      <c r="BG31" s="711">
        <v>99</v>
      </c>
      <c r="BH31" s="712"/>
      <c r="BI31" s="712"/>
      <c r="BJ31" s="712"/>
      <c r="BK31" s="712"/>
      <c r="BL31" s="712"/>
      <c r="BM31" s="713">
        <v>97.5</v>
      </c>
      <c r="BN31" s="712"/>
      <c r="BO31" s="712"/>
      <c r="BP31" s="712"/>
      <c r="BQ31" s="714"/>
      <c r="BR31" s="711">
        <v>99.2</v>
      </c>
      <c r="BS31" s="712"/>
      <c r="BT31" s="712"/>
      <c r="BU31" s="712"/>
      <c r="BV31" s="712"/>
      <c r="BW31" s="712"/>
      <c r="BX31" s="713">
        <v>97.2</v>
      </c>
      <c r="BY31" s="712"/>
      <c r="BZ31" s="712"/>
      <c r="CA31" s="712"/>
      <c r="CB31" s="714"/>
      <c r="CD31" s="729"/>
      <c r="CE31" s="730"/>
      <c r="CF31" s="681" t="s">
        <v>309</v>
      </c>
      <c r="CG31" s="682"/>
      <c r="CH31" s="682"/>
      <c r="CI31" s="682"/>
      <c r="CJ31" s="682"/>
      <c r="CK31" s="682"/>
      <c r="CL31" s="682"/>
      <c r="CM31" s="682"/>
      <c r="CN31" s="682"/>
      <c r="CO31" s="682"/>
      <c r="CP31" s="682"/>
      <c r="CQ31" s="683"/>
      <c r="CR31" s="642">
        <v>267677</v>
      </c>
      <c r="CS31" s="661"/>
      <c r="CT31" s="661"/>
      <c r="CU31" s="661"/>
      <c r="CV31" s="661"/>
      <c r="CW31" s="661"/>
      <c r="CX31" s="661"/>
      <c r="CY31" s="662"/>
      <c r="CZ31" s="645">
        <v>0.8</v>
      </c>
      <c r="DA31" s="663"/>
      <c r="DB31" s="663"/>
      <c r="DC31" s="664"/>
      <c r="DD31" s="648">
        <v>267677</v>
      </c>
      <c r="DE31" s="661"/>
      <c r="DF31" s="661"/>
      <c r="DG31" s="661"/>
      <c r="DH31" s="661"/>
      <c r="DI31" s="661"/>
      <c r="DJ31" s="661"/>
      <c r="DK31" s="662"/>
      <c r="DL31" s="648">
        <v>267677</v>
      </c>
      <c r="DM31" s="661"/>
      <c r="DN31" s="661"/>
      <c r="DO31" s="661"/>
      <c r="DP31" s="661"/>
      <c r="DQ31" s="661"/>
      <c r="DR31" s="661"/>
      <c r="DS31" s="661"/>
      <c r="DT31" s="661"/>
      <c r="DU31" s="661"/>
      <c r="DV31" s="662"/>
      <c r="DW31" s="645">
        <v>1.9</v>
      </c>
      <c r="DX31" s="663"/>
      <c r="DY31" s="663"/>
      <c r="DZ31" s="663"/>
      <c r="EA31" s="663"/>
      <c r="EB31" s="663"/>
      <c r="EC31" s="684"/>
    </row>
    <row r="32" spans="2:133" ht="11.25" customHeight="1" x14ac:dyDescent="0.15">
      <c r="B32" s="733" t="s">
        <v>310</v>
      </c>
      <c r="C32" s="734"/>
      <c r="D32" s="734"/>
      <c r="E32" s="734"/>
      <c r="F32" s="734"/>
      <c r="G32" s="734"/>
      <c r="H32" s="734"/>
      <c r="I32" s="734"/>
      <c r="J32" s="734"/>
      <c r="K32" s="734"/>
      <c r="L32" s="734"/>
      <c r="M32" s="734"/>
      <c r="N32" s="734"/>
      <c r="O32" s="734"/>
      <c r="P32" s="734"/>
      <c r="Q32" s="735"/>
      <c r="R32" s="642" t="s">
        <v>137</v>
      </c>
      <c r="S32" s="643"/>
      <c r="T32" s="643"/>
      <c r="U32" s="643"/>
      <c r="V32" s="643"/>
      <c r="W32" s="643"/>
      <c r="X32" s="643"/>
      <c r="Y32" s="644"/>
      <c r="Z32" s="675" t="s">
        <v>137</v>
      </c>
      <c r="AA32" s="675"/>
      <c r="AB32" s="675"/>
      <c r="AC32" s="675"/>
      <c r="AD32" s="676" t="s">
        <v>138</v>
      </c>
      <c r="AE32" s="676"/>
      <c r="AF32" s="676"/>
      <c r="AG32" s="676"/>
      <c r="AH32" s="676"/>
      <c r="AI32" s="676"/>
      <c r="AJ32" s="676"/>
      <c r="AK32" s="676"/>
      <c r="AL32" s="645" t="s">
        <v>137</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98.9</v>
      </c>
      <c r="BH32" s="661"/>
      <c r="BI32" s="661"/>
      <c r="BJ32" s="661"/>
      <c r="BK32" s="661"/>
      <c r="BL32" s="661"/>
      <c r="BM32" s="646">
        <v>97.3</v>
      </c>
      <c r="BN32" s="707"/>
      <c r="BO32" s="707"/>
      <c r="BP32" s="707"/>
      <c r="BQ32" s="688"/>
      <c r="BR32" s="715">
        <v>99</v>
      </c>
      <c r="BS32" s="661"/>
      <c r="BT32" s="661"/>
      <c r="BU32" s="661"/>
      <c r="BV32" s="661"/>
      <c r="BW32" s="661"/>
      <c r="BX32" s="646">
        <v>97</v>
      </c>
      <c r="BY32" s="707"/>
      <c r="BZ32" s="707"/>
      <c r="CA32" s="707"/>
      <c r="CB32" s="688"/>
      <c r="CD32" s="731"/>
      <c r="CE32" s="732"/>
      <c r="CF32" s="681" t="s">
        <v>313</v>
      </c>
      <c r="CG32" s="682"/>
      <c r="CH32" s="682"/>
      <c r="CI32" s="682"/>
      <c r="CJ32" s="682"/>
      <c r="CK32" s="682"/>
      <c r="CL32" s="682"/>
      <c r="CM32" s="682"/>
      <c r="CN32" s="682"/>
      <c r="CO32" s="682"/>
      <c r="CP32" s="682"/>
      <c r="CQ32" s="683"/>
      <c r="CR32" s="642">
        <v>637</v>
      </c>
      <c r="CS32" s="643"/>
      <c r="CT32" s="643"/>
      <c r="CU32" s="643"/>
      <c r="CV32" s="643"/>
      <c r="CW32" s="643"/>
      <c r="CX32" s="643"/>
      <c r="CY32" s="644"/>
      <c r="CZ32" s="645">
        <v>0</v>
      </c>
      <c r="DA32" s="663"/>
      <c r="DB32" s="663"/>
      <c r="DC32" s="664"/>
      <c r="DD32" s="648">
        <v>637</v>
      </c>
      <c r="DE32" s="643"/>
      <c r="DF32" s="643"/>
      <c r="DG32" s="643"/>
      <c r="DH32" s="643"/>
      <c r="DI32" s="643"/>
      <c r="DJ32" s="643"/>
      <c r="DK32" s="644"/>
      <c r="DL32" s="648">
        <v>637</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2084357</v>
      </c>
      <c r="S33" s="643"/>
      <c r="T33" s="643"/>
      <c r="U33" s="643"/>
      <c r="V33" s="643"/>
      <c r="W33" s="643"/>
      <c r="X33" s="643"/>
      <c r="Y33" s="644"/>
      <c r="Z33" s="675">
        <v>6.4</v>
      </c>
      <c r="AA33" s="675"/>
      <c r="AB33" s="675"/>
      <c r="AC33" s="675"/>
      <c r="AD33" s="676" t="s">
        <v>138</v>
      </c>
      <c r="AE33" s="676"/>
      <c r="AF33" s="676"/>
      <c r="AG33" s="676"/>
      <c r="AH33" s="676"/>
      <c r="AI33" s="676"/>
      <c r="AJ33" s="676"/>
      <c r="AK33" s="676"/>
      <c r="AL33" s="645" t="s">
        <v>138</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99</v>
      </c>
      <c r="BH33" s="627"/>
      <c r="BI33" s="627"/>
      <c r="BJ33" s="627"/>
      <c r="BK33" s="627"/>
      <c r="BL33" s="627"/>
      <c r="BM33" s="669">
        <v>97.6</v>
      </c>
      <c r="BN33" s="627"/>
      <c r="BO33" s="627"/>
      <c r="BP33" s="627"/>
      <c r="BQ33" s="671"/>
      <c r="BR33" s="706">
        <v>99.3</v>
      </c>
      <c r="BS33" s="627"/>
      <c r="BT33" s="627"/>
      <c r="BU33" s="627"/>
      <c r="BV33" s="627"/>
      <c r="BW33" s="627"/>
      <c r="BX33" s="669">
        <v>97.3</v>
      </c>
      <c r="BY33" s="627"/>
      <c r="BZ33" s="627"/>
      <c r="CA33" s="627"/>
      <c r="CB33" s="671"/>
      <c r="CD33" s="681" t="s">
        <v>316</v>
      </c>
      <c r="CE33" s="682"/>
      <c r="CF33" s="682"/>
      <c r="CG33" s="682"/>
      <c r="CH33" s="682"/>
      <c r="CI33" s="682"/>
      <c r="CJ33" s="682"/>
      <c r="CK33" s="682"/>
      <c r="CL33" s="682"/>
      <c r="CM33" s="682"/>
      <c r="CN33" s="682"/>
      <c r="CO33" s="682"/>
      <c r="CP33" s="682"/>
      <c r="CQ33" s="683"/>
      <c r="CR33" s="642">
        <v>15419488</v>
      </c>
      <c r="CS33" s="661"/>
      <c r="CT33" s="661"/>
      <c r="CU33" s="661"/>
      <c r="CV33" s="661"/>
      <c r="CW33" s="661"/>
      <c r="CX33" s="661"/>
      <c r="CY33" s="662"/>
      <c r="CZ33" s="645">
        <v>47.8</v>
      </c>
      <c r="DA33" s="663"/>
      <c r="DB33" s="663"/>
      <c r="DC33" s="664"/>
      <c r="DD33" s="648">
        <v>7638876</v>
      </c>
      <c r="DE33" s="661"/>
      <c r="DF33" s="661"/>
      <c r="DG33" s="661"/>
      <c r="DH33" s="661"/>
      <c r="DI33" s="661"/>
      <c r="DJ33" s="661"/>
      <c r="DK33" s="662"/>
      <c r="DL33" s="648">
        <v>5771010</v>
      </c>
      <c r="DM33" s="661"/>
      <c r="DN33" s="661"/>
      <c r="DO33" s="661"/>
      <c r="DP33" s="661"/>
      <c r="DQ33" s="661"/>
      <c r="DR33" s="661"/>
      <c r="DS33" s="661"/>
      <c r="DT33" s="661"/>
      <c r="DU33" s="661"/>
      <c r="DV33" s="662"/>
      <c r="DW33" s="645">
        <v>41.9</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500070</v>
      </c>
      <c r="S34" s="643"/>
      <c r="T34" s="643"/>
      <c r="U34" s="643"/>
      <c r="V34" s="643"/>
      <c r="W34" s="643"/>
      <c r="X34" s="643"/>
      <c r="Y34" s="644"/>
      <c r="Z34" s="675">
        <v>1.5</v>
      </c>
      <c r="AA34" s="675"/>
      <c r="AB34" s="675"/>
      <c r="AC34" s="675"/>
      <c r="AD34" s="676">
        <v>58505</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3451810</v>
      </c>
      <c r="CS34" s="643"/>
      <c r="CT34" s="643"/>
      <c r="CU34" s="643"/>
      <c r="CV34" s="643"/>
      <c r="CW34" s="643"/>
      <c r="CX34" s="643"/>
      <c r="CY34" s="644"/>
      <c r="CZ34" s="645">
        <v>10.7</v>
      </c>
      <c r="DA34" s="663"/>
      <c r="DB34" s="663"/>
      <c r="DC34" s="664"/>
      <c r="DD34" s="648">
        <v>2278194</v>
      </c>
      <c r="DE34" s="643"/>
      <c r="DF34" s="643"/>
      <c r="DG34" s="643"/>
      <c r="DH34" s="643"/>
      <c r="DI34" s="643"/>
      <c r="DJ34" s="643"/>
      <c r="DK34" s="644"/>
      <c r="DL34" s="648">
        <v>2032219</v>
      </c>
      <c r="DM34" s="643"/>
      <c r="DN34" s="643"/>
      <c r="DO34" s="643"/>
      <c r="DP34" s="643"/>
      <c r="DQ34" s="643"/>
      <c r="DR34" s="643"/>
      <c r="DS34" s="643"/>
      <c r="DT34" s="643"/>
      <c r="DU34" s="643"/>
      <c r="DV34" s="644"/>
      <c r="DW34" s="645">
        <v>14.8</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13832</v>
      </c>
      <c r="S35" s="643"/>
      <c r="T35" s="643"/>
      <c r="U35" s="643"/>
      <c r="V35" s="643"/>
      <c r="W35" s="643"/>
      <c r="X35" s="643"/>
      <c r="Y35" s="644"/>
      <c r="Z35" s="675">
        <v>0</v>
      </c>
      <c r="AA35" s="675"/>
      <c r="AB35" s="675"/>
      <c r="AC35" s="675"/>
      <c r="AD35" s="676" t="s">
        <v>239</v>
      </c>
      <c r="AE35" s="676"/>
      <c r="AF35" s="676"/>
      <c r="AG35" s="676"/>
      <c r="AH35" s="676"/>
      <c r="AI35" s="676"/>
      <c r="AJ35" s="676"/>
      <c r="AK35" s="676"/>
      <c r="AL35" s="645" t="s">
        <v>137</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88494</v>
      </c>
      <c r="CS35" s="661"/>
      <c r="CT35" s="661"/>
      <c r="CU35" s="661"/>
      <c r="CV35" s="661"/>
      <c r="CW35" s="661"/>
      <c r="CX35" s="661"/>
      <c r="CY35" s="662"/>
      <c r="CZ35" s="645">
        <v>0.3</v>
      </c>
      <c r="DA35" s="663"/>
      <c r="DB35" s="663"/>
      <c r="DC35" s="664"/>
      <c r="DD35" s="648">
        <v>68699</v>
      </c>
      <c r="DE35" s="661"/>
      <c r="DF35" s="661"/>
      <c r="DG35" s="661"/>
      <c r="DH35" s="661"/>
      <c r="DI35" s="661"/>
      <c r="DJ35" s="661"/>
      <c r="DK35" s="662"/>
      <c r="DL35" s="648">
        <v>68699</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814767</v>
      </c>
      <c r="S36" s="643"/>
      <c r="T36" s="643"/>
      <c r="U36" s="643"/>
      <c r="V36" s="643"/>
      <c r="W36" s="643"/>
      <c r="X36" s="643"/>
      <c r="Y36" s="644"/>
      <c r="Z36" s="675">
        <v>2.5</v>
      </c>
      <c r="AA36" s="675"/>
      <c r="AB36" s="675"/>
      <c r="AC36" s="675"/>
      <c r="AD36" s="676" t="s">
        <v>138</v>
      </c>
      <c r="AE36" s="676"/>
      <c r="AF36" s="676"/>
      <c r="AG36" s="676"/>
      <c r="AH36" s="676"/>
      <c r="AI36" s="676"/>
      <c r="AJ36" s="676"/>
      <c r="AK36" s="676"/>
      <c r="AL36" s="645" t="s">
        <v>138</v>
      </c>
      <c r="AM36" s="646"/>
      <c r="AN36" s="646"/>
      <c r="AO36" s="677"/>
      <c r="AP36" s="235"/>
      <c r="AQ36" s="694" t="s">
        <v>324</v>
      </c>
      <c r="AR36" s="695"/>
      <c r="AS36" s="695"/>
      <c r="AT36" s="695"/>
      <c r="AU36" s="695"/>
      <c r="AV36" s="695"/>
      <c r="AW36" s="695"/>
      <c r="AX36" s="695"/>
      <c r="AY36" s="696"/>
      <c r="AZ36" s="697">
        <v>3154795</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-48298</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9397522</v>
      </c>
      <c r="CS36" s="643"/>
      <c r="CT36" s="643"/>
      <c r="CU36" s="643"/>
      <c r="CV36" s="643"/>
      <c r="CW36" s="643"/>
      <c r="CX36" s="643"/>
      <c r="CY36" s="644"/>
      <c r="CZ36" s="645">
        <v>29.2</v>
      </c>
      <c r="DA36" s="663"/>
      <c r="DB36" s="663"/>
      <c r="DC36" s="664"/>
      <c r="DD36" s="648">
        <v>3359497</v>
      </c>
      <c r="DE36" s="643"/>
      <c r="DF36" s="643"/>
      <c r="DG36" s="643"/>
      <c r="DH36" s="643"/>
      <c r="DI36" s="643"/>
      <c r="DJ36" s="643"/>
      <c r="DK36" s="644"/>
      <c r="DL36" s="648">
        <v>2007708</v>
      </c>
      <c r="DM36" s="643"/>
      <c r="DN36" s="643"/>
      <c r="DO36" s="643"/>
      <c r="DP36" s="643"/>
      <c r="DQ36" s="643"/>
      <c r="DR36" s="643"/>
      <c r="DS36" s="643"/>
      <c r="DT36" s="643"/>
      <c r="DU36" s="643"/>
      <c r="DV36" s="644"/>
      <c r="DW36" s="645">
        <v>14.6</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121518</v>
      </c>
      <c r="S37" s="643"/>
      <c r="T37" s="643"/>
      <c r="U37" s="643"/>
      <c r="V37" s="643"/>
      <c r="W37" s="643"/>
      <c r="X37" s="643"/>
      <c r="Y37" s="644"/>
      <c r="Z37" s="675">
        <v>0.4</v>
      </c>
      <c r="AA37" s="675"/>
      <c r="AB37" s="675"/>
      <c r="AC37" s="675"/>
      <c r="AD37" s="676" t="s">
        <v>137</v>
      </c>
      <c r="AE37" s="676"/>
      <c r="AF37" s="676"/>
      <c r="AG37" s="676"/>
      <c r="AH37" s="676"/>
      <c r="AI37" s="676"/>
      <c r="AJ37" s="676"/>
      <c r="AK37" s="676"/>
      <c r="AL37" s="645" t="s">
        <v>138</v>
      </c>
      <c r="AM37" s="646"/>
      <c r="AN37" s="646"/>
      <c r="AO37" s="677"/>
      <c r="AQ37" s="685" t="s">
        <v>328</v>
      </c>
      <c r="AR37" s="686"/>
      <c r="AS37" s="686"/>
      <c r="AT37" s="686"/>
      <c r="AU37" s="686"/>
      <c r="AV37" s="686"/>
      <c r="AW37" s="686"/>
      <c r="AX37" s="686"/>
      <c r="AY37" s="687"/>
      <c r="AZ37" s="642">
        <v>850000</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-160476</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276983</v>
      </c>
      <c r="CS37" s="661"/>
      <c r="CT37" s="661"/>
      <c r="CU37" s="661"/>
      <c r="CV37" s="661"/>
      <c r="CW37" s="661"/>
      <c r="CX37" s="661"/>
      <c r="CY37" s="662"/>
      <c r="CZ37" s="645">
        <v>0.9</v>
      </c>
      <c r="DA37" s="663"/>
      <c r="DB37" s="663"/>
      <c r="DC37" s="664"/>
      <c r="DD37" s="648">
        <v>265410</v>
      </c>
      <c r="DE37" s="661"/>
      <c r="DF37" s="661"/>
      <c r="DG37" s="661"/>
      <c r="DH37" s="661"/>
      <c r="DI37" s="661"/>
      <c r="DJ37" s="661"/>
      <c r="DK37" s="662"/>
      <c r="DL37" s="648">
        <v>265388</v>
      </c>
      <c r="DM37" s="661"/>
      <c r="DN37" s="661"/>
      <c r="DO37" s="661"/>
      <c r="DP37" s="661"/>
      <c r="DQ37" s="661"/>
      <c r="DR37" s="661"/>
      <c r="DS37" s="661"/>
      <c r="DT37" s="661"/>
      <c r="DU37" s="661"/>
      <c r="DV37" s="662"/>
      <c r="DW37" s="645">
        <v>1.9</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1356032</v>
      </c>
      <c r="S38" s="643"/>
      <c r="T38" s="643"/>
      <c r="U38" s="643"/>
      <c r="V38" s="643"/>
      <c r="W38" s="643"/>
      <c r="X38" s="643"/>
      <c r="Y38" s="644"/>
      <c r="Z38" s="675">
        <v>4.2</v>
      </c>
      <c r="AA38" s="675"/>
      <c r="AB38" s="675"/>
      <c r="AC38" s="675"/>
      <c r="AD38" s="676">
        <v>28987</v>
      </c>
      <c r="AE38" s="676"/>
      <c r="AF38" s="676"/>
      <c r="AG38" s="676"/>
      <c r="AH38" s="676"/>
      <c r="AI38" s="676"/>
      <c r="AJ38" s="676"/>
      <c r="AK38" s="676"/>
      <c r="AL38" s="645">
        <v>0.2</v>
      </c>
      <c r="AM38" s="646"/>
      <c r="AN38" s="646"/>
      <c r="AO38" s="677"/>
      <c r="AQ38" s="685" t="s">
        <v>332</v>
      </c>
      <c r="AR38" s="686"/>
      <c r="AS38" s="686"/>
      <c r="AT38" s="686"/>
      <c r="AU38" s="686"/>
      <c r="AV38" s="686"/>
      <c r="AW38" s="686"/>
      <c r="AX38" s="686"/>
      <c r="AY38" s="687"/>
      <c r="AZ38" s="642">
        <v>5023</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7485</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2299772</v>
      </c>
      <c r="CS38" s="643"/>
      <c r="CT38" s="643"/>
      <c r="CU38" s="643"/>
      <c r="CV38" s="643"/>
      <c r="CW38" s="643"/>
      <c r="CX38" s="643"/>
      <c r="CY38" s="644"/>
      <c r="CZ38" s="645">
        <v>7.1</v>
      </c>
      <c r="DA38" s="663"/>
      <c r="DB38" s="663"/>
      <c r="DC38" s="664"/>
      <c r="DD38" s="648">
        <v>1801253</v>
      </c>
      <c r="DE38" s="643"/>
      <c r="DF38" s="643"/>
      <c r="DG38" s="643"/>
      <c r="DH38" s="643"/>
      <c r="DI38" s="643"/>
      <c r="DJ38" s="643"/>
      <c r="DK38" s="644"/>
      <c r="DL38" s="648">
        <v>1662384</v>
      </c>
      <c r="DM38" s="643"/>
      <c r="DN38" s="643"/>
      <c r="DO38" s="643"/>
      <c r="DP38" s="643"/>
      <c r="DQ38" s="643"/>
      <c r="DR38" s="643"/>
      <c r="DS38" s="643"/>
      <c r="DT38" s="643"/>
      <c r="DU38" s="643"/>
      <c r="DV38" s="644"/>
      <c r="DW38" s="645">
        <v>12.1</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2287300</v>
      </c>
      <c r="S39" s="643"/>
      <c r="T39" s="643"/>
      <c r="U39" s="643"/>
      <c r="V39" s="643"/>
      <c r="W39" s="643"/>
      <c r="X39" s="643"/>
      <c r="Y39" s="644"/>
      <c r="Z39" s="675">
        <v>7</v>
      </c>
      <c r="AA39" s="675"/>
      <c r="AB39" s="675"/>
      <c r="AC39" s="675"/>
      <c r="AD39" s="676" t="s">
        <v>138</v>
      </c>
      <c r="AE39" s="676"/>
      <c r="AF39" s="676"/>
      <c r="AG39" s="676"/>
      <c r="AH39" s="676"/>
      <c r="AI39" s="676"/>
      <c r="AJ39" s="676"/>
      <c r="AK39" s="676"/>
      <c r="AL39" s="645" t="s">
        <v>137</v>
      </c>
      <c r="AM39" s="646"/>
      <c r="AN39" s="646"/>
      <c r="AO39" s="677"/>
      <c r="AQ39" s="685" t="s">
        <v>336</v>
      </c>
      <c r="AR39" s="686"/>
      <c r="AS39" s="686"/>
      <c r="AT39" s="686"/>
      <c r="AU39" s="686"/>
      <c r="AV39" s="686"/>
      <c r="AW39" s="686"/>
      <c r="AX39" s="686"/>
      <c r="AY39" s="687"/>
      <c r="AZ39" s="642" t="s">
        <v>138</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11848</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173725</v>
      </c>
      <c r="CS39" s="661"/>
      <c r="CT39" s="661"/>
      <c r="CU39" s="661"/>
      <c r="CV39" s="661"/>
      <c r="CW39" s="661"/>
      <c r="CX39" s="661"/>
      <c r="CY39" s="662"/>
      <c r="CZ39" s="645">
        <v>0.5</v>
      </c>
      <c r="DA39" s="663"/>
      <c r="DB39" s="663"/>
      <c r="DC39" s="664"/>
      <c r="DD39" s="648">
        <v>131233</v>
      </c>
      <c r="DE39" s="661"/>
      <c r="DF39" s="661"/>
      <c r="DG39" s="661"/>
      <c r="DH39" s="661"/>
      <c r="DI39" s="661"/>
      <c r="DJ39" s="661"/>
      <c r="DK39" s="662"/>
      <c r="DL39" s="648" t="s">
        <v>239</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138</v>
      </c>
      <c r="AA40" s="675"/>
      <c r="AB40" s="675"/>
      <c r="AC40" s="675"/>
      <c r="AD40" s="676" t="s">
        <v>137</v>
      </c>
      <c r="AE40" s="676"/>
      <c r="AF40" s="676"/>
      <c r="AG40" s="676"/>
      <c r="AH40" s="676"/>
      <c r="AI40" s="676"/>
      <c r="AJ40" s="676"/>
      <c r="AK40" s="676"/>
      <c r="AL40" s="645" t="s">
        <v>137</v>
      </c>
      <c r="AM40" s="646"/>
      <c r="AN40" s="646"/>
      <c r="AO40" s="677"/>
      <c r="AQ40" s="685" t="s">
        <v>340</v>
      </c>
      <c r="AR40" s="686"/>
      <c r="AS40" s="686"/>
      <c r="AT40" s="686"/>
      <c r="AU40" s="686"/>
      <c r="AV40" s="686"/>
      <c r="AW40" s="686"/>
      <c r="AX40" s="686"/>
      <c r="AY40" s="687"/>
      <c r="AZ40" s="642" t="s">
        <v>137</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104</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8165</v>
      </c>
      <c r="CS40" s="643"/>
      <c r="CT40" s="643"/>
      <c r="CU40" s="643"/>
      <c r="CV40" s="643"/>
      <c r="CW40" s="643"/>
      <c r="CX40" s="643"/>
      <c r="CY40" s="644"/>
      <c r="CZ40" s="645">
        <v>0</v>
      </c>
      <c r="DA40" s="663"/>
      <c r="DB40" s="663"/>
      <c r="DC40" s="664"/>
      <c r="DD40" s="648" t="s">
        <v>137</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138</v>
      </c>
      <c r="AE41" s="676"/>
      <c r="AF41" s="676"/>
      <c r="AG41" s="676"/>
      <c r="AH41" s="676"/>
      <c r="AI41" s="676"/>
      <c r="AJ41" s="676"/>
      <c r="AK41" s="676"/>
      <c r="AL41" s="645" t="s">
        <v>239</v>
      </c>
      <c r="AM41" s="646"/>
      <c r="AN41" s="646"/>
      <c r="AO41" s="677"/>
      <c r="AQ41" s="685" t="s">
        <v>345</v>
      </c>
      <c r="AR41" s="686"/>
      <c r="AS41" s="686"/>
      <c r="AT41" s="686"/>
      <c r="AU41" s="686"/>
      <c r="AV41" s="686"/>
      <c r="AW41" s="686"/>
      <c r="AX41" s="686"/>
      <c r="AY41" s="687"/>
      <c r="AZ41" s="642">
        <v>662343</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3</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923300</v>
      </c>
      <c r="S42" s="643"/>
      <c r="T42" s="643"/>
      <c r="U42" s="643"/>
      <c r="V42" s="643"/>
      <c r="W42" s="643"/>
      <c r="X42" s="643"/>
      <c r="Y42" s="644"/>
      <c r="Z42" s="675">
        <v>2.8</v>
      </c>
      <c r="AA42" s="675"/>
      <c r="AB42" s="675"/>
      <c r="AC42" s="675"/>
      <c r="AD42" s="676" t="s">
        <v>137</v>
      </c>
      <c r="AE42" s="676"/>
      <c r="AF42" s="676"/>
      <c r="AG42" s="676"/>
      <c r="AH42" s="676"/>
      <c r="AI42" s="676"/>
      <c r="AJ42" s="676"/>
      <c r="AK42" s="676"/>
      <c r="AL42" s="645" t="s">
        <v>138</v>
      </c>
      <c r="AM42" s="646"/>
      <c r="AN42" s="646"/>
      <c r="AO42" s="677"/>
      <c r="AQ42" s="678" t="s">
        <v>349</v>
      </c>
      <c r="AR42" s="679"/>
      <c r="AS42" s="679"/>
      <c r="AT42" s="679"/>
      <c r="AU42" s="679"/>
      <c r="AV42" s="679"/>
      <c r="AW42" s="679"/>
      <c r="AX42" s="679"/>
      <c r="AY42" s="680"/>
      <c r="AZ42" s="626">
        <v>1637429</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367</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3678820</v>
      </c>
      <c r="CS42" s="643"/>
      <c r="CT42" s="643"/>
      <c r="CU42" s="643"/>
      <c r="CV42" s="643"/>
      <c r="CW42" s="643"/>
      <c r="CX42" s="643"/>
      <c r="CY42" s="644"/>
      <c r="CZ42" s="645">
        <v>11.4</v>
      </c>
      <c r="DA42" s="646"/>
      <c r="DB42" s="646"/>
      <c r="DC42" s="647"/>
      <c r="DD42" s="648">
        <v>1163985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32573141</v>
      </c>
      <c r="S43" s="665"/>
      <c r="T43" s="665"/>
      <c r="U43" s="665"/>
      <c r="V43" s="665"/>
      <c r="W43" s="665"/>
      <c r="X43" s="665"/>
      <c r="Y43" s="666"/>
      <c r="Z43" s="667">
        <v>100</v>
      </c>
      <c r="AA43" s="667"/>
      <c r="AB43" s="667"/>
      <c r="AC43" s="667"/>
      <c r="AD43" s="668">
        <v>12838674</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167723</v>
      </c>
      <c r="CS43" s="661"/>
      <c r="CT43" s="661"/>
      <c r="CU43" s="661"/>
      <c r="CV43" s="661"/>
      <c r="CW43" s="661"/>
      <c r="CX43" s="661"/>
      <c r="CY43" s="662"/>
      <c r="CZ43" s="645">
        <v>0.5</v>
      </c>
      <c r="DA43" s="663"/>
      <c r="DB43" s="663"/>
      <c r="DC43" s="664"/>
      <c r="DD43" s="648">
        <v>166511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3678820</v>
      </c>
      <c r="CS44" s="643"/>
      <c r="CT44" s="643"/>
      <c r="CU44" s="643"/>
      <c r="CV44" s="643"/>
      <c r="CW44" s="643"/>
      <c r="CX44" s="643"/>
      <c r="CY44" s="644"/>
      <c r="CZ44" s="645">
        <v>11.4</v>
      </c>
      <c r="DA44" s="646"/>
      <c r="DB44" s="646"/>
      <c r="DC44" s="647"/>
      <c r="DD44" s="648">
        <v>1163985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1133692</v>
      </c>
      <c r="CS45" s="661"/>
      <c r="CT45" s="661"/>
      <c r="CU45" s="661"/>
      <c r="CV45" s="661"/>
      <c r="CW45" s="661"/>
      <c r="CX45" s="661"/>
      <c r="CY45" s="662"/>
      <c r="CZ45" s="645">
        <v>3.5</v>
      </c>
      <c r="DA45" s="663"/>
      <c r="DB45" s="663"/>
      <c r="DC45" s="664"/>
      <c r="DD45" s="648">
        <v>151238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1922628</v>
      </c>
      <c r="CS46" s="643"/>
      <c r="CT46" s="643"/>
      <c r="CU46" s="643"/>
      <c r="CV46" s="643"/>
      <c r="CW46" s="643"/>
      <c r="CX46" s="643"/>
      <c r="CY46" s="644"/>
      <c r="CZ46" s="645">
        <v>6</v>
      </c>
      <c r="DA46" s="646"/>
      <c r="DB46" s="646"/>
      <c r="DC46" s="647"/>
      <c r="DD46" s="648">
        <v>950447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137</v>
      </c>
      <c r="CS47" s="661"/>
      <c r="CT47" s="661"/>
      <c r="CU47" s="661"/>
      <c r="CV47" s="661"/>
      <c r="CW47" s="661"/>
      <c r="CX47" s="661"/>
      <c r="CY47" s="662"/>
      <c r="CZ47" s="645" t="s">
        <v>239</v>
      </c>
      <c r="DA47" s="663"/>
      <c r="DB47" s="663"/>
      <c r="DC47" s="664"/>
      <c r="DD47" s="648" t="s">
        <v>239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138</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32228343</v>
      </c>
      <c r="CS49" s="627"/>
      <c r="CT49" s="627"/>
      <c r="CU49" s="627"/>
      <c r="CV49" s="627"/>
      <c r="CW49" s="627"/>
      <c r="CX49" s="627"/>
      <c r="CY49" s="628"/>
      <c r="CZ49" s="629">
        <v>100</v>
      </c>
      <c r="DA49" s="630"/>
      <c r="DB49" s="630"/>
      <c r="DC49" s="631"/>
      <c r="DD49" s="632">
        <v>16499646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ATANkGWfX7vJxKEGtrvcKEa+sJxuFEmx4EEIEPxbz4O5tSU9m60giSqe/QwzkkQQShLxyndAYeXOoPeo5P9Xw==" saltValue="M9Oe/Lgn90B4HxSy4u08O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33023</v>
      </c>
      <c r="R7" s="1162"/>
      <c r="S7" s="1162"/>
      <c r="T7" s="1162"/>
      <c r="U7" s="1162"/>
      <c r="V7" s="1162">
        <v>32678</v>
      </c>
      <c r="W7" s="1162"/>
      <c r="X7" s="1162"/>
      <c r="Y7" s="1162"/>
      <c r="Z7" s="1162"/>
      <c r="AA7" s="1162">
        <v>345</v>
      </c>
      <c r="AB7" s="1162"/>
      <c r="AC7" s="1162"/>
      <c r="AD7" s="1162"/>
      <c r="AE7" s="1163"/>
      <c r="AF7" s="1164">
        <v>313</v>
      </c>
      <c r="AG7" s="1165"/>
      <c r="AH7" s="1165"/>
      <c r="AI7" s="1165"/>
      <c r="AJ7" s="1166"/>
      <c r="AK7" s="1148">
        <v>813</v>
      </c>
      <c r="AL7" s="1149"/>
      <c r="AM7" s="1149"/>
      <c r="AN7" s="1149"/>
      <c r="AO7" s="1149"/>
      <c r="AP7" s="1149">
        <v>35368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597</v>
      </c>
      <c r="BT7" s="1153"/>
      <c r="BU7" s="1153"/>
      <c r="BV7" s="1153"/>
      <c r="BW7" s="1153"/>
      <c r="BX7" s="1153"/>
      <c r="BY7" s="1153"/>
      <c r="BZ7" s="1153"/>
      <c r="CA7" s="1153"/>
      <c r="CB7" s="1153"/>
      <c r="CC7" s="1153"/>
      <c r="CD7" s="1153"/>
      <c r="CE7" s="1153"/>
      <c r="CF7" s="1153"/>
      <c r="CG7" s="1154"/>
      <c r="CH7" s="1145">
        <v>5</v>
      </c>
      <c r="CI7" s="1146"/>
      <c r="CJ7" s="1146"/>
      <c r="CK7" s="1146"/>
      <c r="CL7" s="1147"/>
      <c r="CM7" s="1145">
        <v>173</v>
      </c>
      <c r="CN7" s="1146"/>
      <c r="CO7" s="1146"/>
      <c r="CP7" s="1146"/>
      <c r="CQ7" s="1147"/>
      <c r="CR7" s="1145">
        <v>5</v>
      </c>
      <c r="CS7" s="1146"/>
      <c r="CT7" s="1146"/>
      <c r="CU7" s="1146"/>
      <c r="CV7" s="1147"/>
      <c r="CW7" s="1145" t="s">
        <v>589</v>
      </c>
      <c r="CX7" s="1146"/>
      <c r="CY7" s="1146"/>
      <c r="CZ7" s="1146"/>
      <c r="DA7" s="1147"/>
      <c r="DB7" s="1145" t="s">
        <v>589</v>
      </c>
      <c r="DC7" s="1146"/>
      <c r="DD7" s="1146"/>
      <c r="DE7" s="1146"/>
      <c r="DF7" s="1147"/>
      <c r="DG7" s="1145" t="s">
        <v>589</v>
      </c>
      <c r="DH7" s="1146"/>
      <c r="DI7" s="1146"/>
      <c r="DJ7" s="1146"/>
      <c r="DK7" s="1147"/>
      <c r="DL7" s="1145" t="s">
        <v>589</v>
      </c>
      <c r="DM7" s="1146"/>
      <c r="DN7" s="1146"/>
      <c r="DO7" s="1146"/>
      <c r="DP7" s="1147"/>
      <c r="DQ7" s="1145" t="s">
        <v>607</v>
      </c>
      <c r="DR7" s="1146"/>
      <c r="DS7" s="1146"/>
      <c r="DT7" s="1146"/>
      <c r="DU7" s="1147"/>
      <c r="DV7" s="1172"/>
      <c r="DW7" s="1173"/>
      <c r="DX7" s="1173"/>
      <c r="DY7" s="1173"/>
      <c r="DZ7" s="1174"/>
      <c r="EA7" s="256"/>
    </row>
    <row r="8" spans="1:131" s="257" customFormat="1" ht="26.25" customHeight="1" x14ac:dyDescent="0.15">
      <c r="A8" s="263">
        <v>2</v>
      </c>
      <c r="B8" s="1094" t="s">
        <v>386</v>
      </c>
      <c r="C8" s="1095"/>
      <c r="D8" s="1095"/>
      <c r="E8" s="1095"/>
      <c r="F8" s="1095"/>
      <c r="G8" s="1095"/>
      <c r="H8" s="1095"/>
      <c r="I8" s="1095"/>
      <c r="J8" s="1095"/>
      <c r="K8" s="1095"/>
      <c r="L8" s="1095"/>
      <c r="M8" s="1095"/>
      <c r="N8" s="1095"/>
      <c r="O8" s="1095"/>
      <c r="P8" s="1096"/>
      <c r="Q8" s="1100">
        <v>6</v>
      </c>
      <c r="R8" s="1101"/>
      <c r="S8" s="1101"/>
      <c r="T8" s="1101"/>
      <c r="U8" s="1101"/>
      <c r="V8" s="1101">
        <v>6</v>
      </c>
      <c r="W8" s="1101"/>
      <c r="X8" s="1101"/>
      <c r="Y8" s="1101"/>
      <c r="Z8" s="1101"/>
      <c r="AA8" s="1101" t="s">
        <v>589</v>
      </c>
      <c r="AB8" s="1101"/>
      <c r="AC8" s="1101"/>
      <c r="AD8" s="1101"/>
      <c r="AE8" s="1102"/>
      <c r="AF8" s="1076" t="s">
        <v>387</v>
      </c>
      <c r="AG8" s="1077"/>
      <c r="AH8" s="1077"/>
      <c r="AI8" s="1077"/>
      <c r="AJ8" s="1078"/>
      <c r="AK8" s="1143">
        <v>2</v>
      </c>
      <c r="AL8" s="1144"/>
      <c r="AM8" s="1144"/>
      <c r="AN8" s="1144"/>
      <c r="AO8" s="1144"/>
      <c r="AP8" s="1144" t="s">
        <v>589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-19</v>
      </c>
      <c r="CI8" s="1047"/>
      <c r="CJ8" s="1047"/>
      <c r="CK8" s="1047"/>
      <c r="CL8" s="1048"/>
      <c r="CM8" s="1046">
        <v>65</v>
      </c>
      <c r="CN8" s="1047"/>
      <c r="CO8" s="1047"/>
      <c r="CP8" s="1047"/>
      <c r="CQ8" s="1048"/>
      <c r="CR8" s="1046">
        <v>5</v>
      </c>
      <c r="CS8" s="1047"/>
      <c r="CT8" s="1047"/>
      <c r="CU8" s="1047"/>
      <c r="CV8" s="1048"/>
      <c r="CW8" s="1046" t="s">
        <v>589</v>
      </c>
      <c r="CX8" s="1047"/>
      <c r="CY8" s="1047"/>
      <c r="CZ8" s="1047"/>
      <c r="DA8" s="1048"/>
      <c r="DB8" s="1046" t="s">
        <v>589</v>
      </c>
      <c r="DC8" s="1047"/>
      <c r="DD8" s="1047"/>
      <c r="DE8" s="1047"/>
      <c r="DF8" s="1048"/>
      <c r="DG8" s="1046" t="s">
        <v>589</v>
      </c>
      <c r="DH8" s="1047"/>
      <c r="DI8" s="1047"/>
      <c r="DJ8" s="1047"/>
      <c r="DK8" s="1048"/>
      <c r="DL8" s="1046" t="s">
        <v>589</v>
      </c>
      <c r="DM8" s="1047"/>
      <c r="DN8" s="1047"/>
      <c r="DO8" s="1047"/>
      <c r="DP8" s="1048"/>
      <c r="DQ8" s="1046" t="s">
        <v>589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599</v>
      </c>
      <c r="BT9" s="1072"/>
      <c r="BU9" s="1072"/>
      <c r="BV9" s="1072"/>
      <c r="BW9" s="1072"/>
      <c r="BX9" s="1072"/>
      <c r="BY9" s="1072"/>
      <c r="BZ9" s="1072"/>
      <c r="CA9" s="1072"/>
      <c r="CB9" s="1072"/>
      <c r="CC9" s="1072"/>
      <c r="CD9" s="1072"/>
      <c r="CE9" s="1072"/>
      <c r="CF9" s="1072"/>
      <c r="CG9" s="1073"/>
      <c r="CH9" s="1046">
        <v>9</v>
      </c>
      <c r="CI9" s="1047"/>
      <c r="CJ9" s="1047"/>
      <c r="CK9" s="1047"/>
      <c r="CL9" s="1048"/>
      <c r="CM9" s="1046">
        <v>410</v>
      </c>
      <c r="CN9" s="1047"/>
      <c r="CO9" s="1047"/>
      <c r="CP9" s="1047"/>
      <c r="CQ9" s="1048"/>
      <c r="CR9" s="1046">
        <v>149</v>
      </c>
      <c r="CS9" s="1047"/>
      <c r="CT9" s="1047"/>
      <c r="CU9" s="1047"/>
      <c r="CV9" s="1048"/>
      <c r="CW9" s="1046" t="s">
        <v>589</v>
      </c>
      <c r="CX9" s="1047"/>
      <c r="CY9" s="1047"/>
      <c r="CZ9" s="1047"/>
      <c r="DA9" s="1048"/>
      <c r="DB9" s="1046" t="s">
        <v>589</v>
      </c>
      <c r="DC9" s="1047"/>
      <c r="DD9" s="1047"/>
      <c r="DE9" s="1047"/>
      <c r="DF9" s="1048"/>
      <c r="DG9" s="1046" t="s">
        <v>589</v>
      </c>
      <c r="DH9" s="1047"/>
      <c r="DI9" s="1047"/>
      <c r="DJ9" s="1047"/>
      <c r="DK9" s="1048"/>
      <c r="DL9" s="1046" t="s">
        <v>589</v>
      </c>
      <c r="DM9" s="1047"/>
      <c r="DN9" s="1047"/>
      <c r="DO9" s="1047"/>
      <c r="DP9" s="1048"/>
      <c r="DQ9" s="1046" t="s">
        <v>589</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32573</v>
      </c>
      <c r="R23" s="1126"/>
      <c r="S23" s="1126"/>
      <c r="T23" s="1126"/>
      <c r="U23" s="1126"/>
      <c r="V23" s="1126">
        <v>32228</v>
      </c>
      <c r="W23" s="1126"/>
      <c r="X23" s="1126"/>
      <c r="Y23" s="1126"/>
      <c r="Z23" s="1126"/>
      <c r="AA23" s="1126">
        <v>345</v>
      </c>
      <c r="AB23" s="1126"/>
      <c r="AC23" s="1126"/>
      <c r="AD23" s="1126"/>
      <c r="AE23" s="1127"/>
      <c r="AF23" s="1128">
        <v>313</v>
      </c>
      <c r="AG23" s="1126"/>
      <c r="AH23" s="1126"/>
      <c r="AI23" s="1126"/>
      <c r="AJ23" s="1129"/>
      <c r="AK23" s="1130"/>
      <c r="AL23" s="1131"/>
      <c r="AM23" s="1131"/>
      <c r="AN23" s="1131"/>
      <c r="AO23" s="1131"/>
      <c r="AP23" s="1126">
        <v>35368</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6453</v>
      </c>
      <c r="R28" s="1111"/>
      <c r="S28" s="1111"/>
      <c r="T28" s="1111"/>
      <c r="U28" s="1111"/>
      <c r="V28" s="1111">
        <v>6501</v>
      </c>
      <c r="W28" s="1111"/>
      <c r="X28" s="1111"/>
      <c r="Y28" s="1111"/>
      <c r="Z28" s="1111"/>
      <c r="AA28" s="1111">
        <v>-48</v>
      </c>
      <c r="AB28" s="1111"/>
      <c r="AC28" s="1111"/>
      <c r="AD28" s="1111"/>
      <c r="AE28" s="1112"/>
      <c r="AF28" s="1113">
        <v>-48</v>
      </c>
      <c r="AG28" s="1111"/>
      <c r="AH28" s="1111"/>
      <c r="AI28" s="1111"/>
      <c r="AJ28" s="1114"/>
      <c r="AK28" s="1115">
        <v>662</v>
      </c>
      <c r="AL28" s="1103"/>
      <c r="AM28" s="1103"/>
      <c r="AN28" s="1103"/>
      <c r="AO28" s="1103"/>
      <c r="AP28" s="1103" t="s">
        <v>605</v>
      </c>
      <c r="AQ28" s="1103"/>
      <c r="AR28" s="1103"/>
      <c r="AS28" s="1103"/>
      <c r="AT28" s="1103"/>
      <c r="AU28" s="1103" t="s">
        <v>605</v>
      </c>
      <c r="AV28" s="1103"/>
      <c r="AW28" s="1103"/>
      <c r="AX28" s="1103"/>
      <c r="AY28" s="1103"/>
      <c r="AZ28" s="1104" t="s">
        <v>605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5134</v>
      </c>
      <c r="R29" s="1101"/>
      <c r="S29" s="1101"/>
      <c r="T29" s="1101"/>
      <c r="U29" s="1101"/>
      <c r="V29" s="1101">
        <v>4931</v>
      </c>
      <c r="W29" s="1101"/>
      <c r="X29" s="1101"/>
      <c r="Y29" s="1101"/>
      <c r="Z29" s="1101"/>
      <c r="AA29" s="1101">
        <v>203</v>
      </c>
      <c r="AB29" s="1101"/>
      <c r="AC29" s="1101"/>
      <c r="AD29" s="1101"/>
      <c r="AE29" s="1102"/>
      <c r="AF29" s="1076">
        <v>203</v>
      </c>
      <c r="AG29" s="1077"/>
      <c r="AH29" s="1077"/>
      <c r="AI29" s="1077"/>
      <c r="AJ29" s="1078"/>
      <c r="AK29" s="1037">
        <v>758</v>
      </c>
      <c r="AL29" s="1028"/>
      <c r="AM29" s="1028"/>
      <c r="AN29" s="1028"/>
      <c r="AO29" s="1028"/>
      <c r="AP29" s="1028" t="s">
        <v>605</v>
      </c>
      <c r="AQ29" s="1028"/>
      <c r="AR29" s="1028"/>
      <c r="AS29" s="1028"/>
      <c r="AT29" s="1028"/>
      <c r="AU29" s="1028" t="s">
        <v>605</v>
      </c>
      <c r="AV29" s="1028"/>
      <c r="AW29" s="1028"/>
      <c r="AX29" s="1028"/>
      <c r="AY29" s="1028"/>
      <c r="AZ29" s="1099" t="s">
        <v>605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935</v>
      </c>
      <c r="R30" s="1101"/>
      <c r="S30" s="1101"/>
      <c r="T30" s="1101"/>
      <c r="U30" s="1101"/>
      <c r="V30" s="1101">
        <v>894</v>
      </c>
      <c r="W30" s="1101"/>
      <c r="X30" s="1101"/>
      <c r="Y30" s="1101"/>
      <c r="Z30" s="1101"/>
      <c r="AA30" s="1101">
        <v>41</v>
      </c>
      <c r="AB30" s="1101"/>
      <c r="AC30" s="1101"/>
      <c r="AD30" s="1101"/>
      <c r="AE30" s="1102"/>
      <c r="AF30" s="1076">
        <v>41</v>
      </c>
      <c r="AG30" s="1077"/>
      <c r="AH30" s="1077"/>
      <c r="AI30" s="1077"/>
      <c r="AJ30" s="1078"/>
      <c r="AK30" s="1037">
        <v>170</v>
      </c>
      <c r="AL30" s="1028"/>
      <c r="AM30" s="1028"/>
      <c r="AN30" s="1028"/>
      <c r="AO30" s="1028"/>
      <c r="AP30" s="1028" t="s">
        <v>605</v>
      </c>
      <c r="AQ30" s="1028"/>
      <c r="AR30" s="1028"/>
      <c r="AS30" s="1028"/>
      <c r="AT30" s="1028"/>
      <c r="AU30" s="1028" t="s">
        <v>605</v>
      </c>
      <c r="AV30" s="1028"/>
      <c r="AW30" s="1028"/>
      <c r="AX30" s="1028"/>
      <c r="AY30" s="1028"/>
      <c r="AZ30" s="1099" t="s">
        <v>605</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1206</v>
      </c>
      <c r="R31" s="1101"/>
      <c r="S31" s="1101"/>
      <c r="T31" s="1101"/>
      <c r="U31" s="1101"/>
      <c r="V31" s="1101">
        <v>929</v>
      </c>
      <c r="W31" s="1101"/>
      <c r="X31" s="1101"/>
      <c r="Y31" s="1101"/>
      <c r="Z31" s="1101"/>
      <c r="AA31" s="1101">
        <v>277</v>
      </c>
      <c r="AB31" s="1101"/>
      <c r="AC31" s="1101"/>
      <c r="AD31" s="1101"/>
      <c r="AE31" s="1102"/>
      <c r="AF31" s="1076">
        <v>2125</v>
      </c>
      <c r="AG31" s="1077"/>
      <c r="AH31" s="1077"/>
      <c r="AI31" s="1077"/>
      <c r="AJ31" s="1078"/>
      <c r="AK31" s="1037">
        <v>67</v>
      </c>
      <c r="AL31" s="1028"/>
      <c r="AM31" s="1028"/>
      <c r="AN31" s="1028"/>
      <c r="AO31" s="1028"/>
      <c r="AP31" s="1028">
        <v>1705</v>
      </c>
      <c r="AQ31" s="1028"/>
      <c r="AR31" s="1028"/>
      <c r="AS31" s="1028"/>
      <c r="AT31" s="1028"/>
      <c r="AU31" s="1028" t="s">
        <v>589</v>
      </c>
      <c r="AV31" s="1028"/>
      <c r="AW31" s="1028"/>
      <c r="AX31" s="1028"/>
      <c r="AY31" s="1028"/>
      <c r="AZ31" s="1099" t="s">
        <v>605</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2383</v>
      </c>
      <c r="R32" s="1101"/>
      <c r="S32" s="1101"/>
      <c r="T32" s="1101"/>
      <c r="U32" s="1101"/>
      <c r="V32" s="1101">
        <v>2094</v>
      </c>
      <c r="W32" s="1101"/>
      <c r="X32" s="1101"/>
      <c r="Y32" s="1101"/>
      <c r="Z32" s="1101"/>
      <c r="AA32" s="1101">
        <v>288</v>
      </c>
      <c r="AB32" s="1101"/>
      <c r="AC32" s="1101"/>
      <c r="AD32" s="1101"/>
      <c r="AE32" s="1102"/>
      <c r="AF32" s="1076">
        <v>122</v>
      </c>
      <c r="AG32" s="1077"/>
      <c r="AH32" s="1077"/>
      <c r="AI32" s="1077"/>
      <c r="AJ32" s="1078"/>
      <c r="AK32" s="1037">
        <v>850</v>
      </c>
      <c r="AL32" s="1028"/>
      <c r="AM32" s="1028"/>
      <c r="AN32" s="1028"/>
      <c r="AO32" s="1028"/>
      <c r="AP32" s="1028">
        <v>13572</v>
      </c>
      <c r="AQ32" s="1028"/>
      <c r="AR32" s="1028"/>
      <c r="AS32" s="1028"/>
      <c r="AT32" s="1028"/>
      <c r="AU32" s="1028">
        <v>8564</v>
      </c>
      <c r="AV32" s="1028"/>
      <c r="AW32" s="1028"/>
      <c r="AX32" s="1028"/>
      <c r="AY32" s="1028"/>
      <c r="AZ32" s="1099" t="s">
        <v>605</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2442</v>
      </c>
      <c r="AG63" s="1016"/>
      <c r="AH63" s="1016"/>
      <c r="AI63" s="1016"/>
      <c r="AJ63" s="1087"/>
      <c r="AK63" s="1088"/>
      <c r="AL63" s="1020"/>
      <c r="AM63" s="1020"/>
      <c r="AN63" s="1020"/>
      <c r="AO63" s="1020"/>
      <c r="AP63" s="1016">
        <v>15277</v>
      </c>
      <c r="AQ63" s="1016"/>
      <c r="AR63" s="1016"/>
      <c r="AS63" s="1016"/>
      <c r="AT63" s="1016"/>
      <c r="AU63" s="1016">
        <v>8564</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396</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3262</v>
      </c>
      <c r="R68" s="1039"/>
      <c r="S68" s="1039"/>
      <c r="T68" s="1039"/>
      <c r="U68" s="1039"/>
      <c r="V68" s="1039">
        <v>3124</v>
      </c>
      <c r="W68" s="1039"/>
      <c r="X68" s="1039"/>
      <c r="Y68" s="1039"/>
      <c r="Z68" s="1039"/>
      <c r="AA68" s="1039">
        <v>138</v>
      </c>
      <c r="AB68" s="1039"/>
      <c r="AC68" s="1039"/>
      <c r="AD68" s="1039"/>
      <c r="AE68" s="1039"/>
      <c r="AF68" s="1039">
        <v>138</v>
      </c>
      <c r="AG68" s="1039"/>
      <c r="AH68" s="1039"/>
      <c r="AI68" s="1039"/>
      <c r="AJ68" s="1039"/>
      <c r="AK68" s="1039" t="s">
        <v>606</v>
      </c>
      <c r="AL68" s="1039"/>
      <c r="AM68" s="1039"/>
      <c r="AN68" s="1039"/>
      <c r="AO68" s="1039"/>
      <c r="AP68" s="1039">
        <v>5408</v>
      </c>
      <c r="AQ68" s="1039"/>
      <c r="AR68" s="1039"/>
      <c r="AS68" s="1039"/>
      <c r="AT68" s="1039"/>
      <c r="AU68" s="1039">
        <v>2803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82</v>
      </c>
      <c r="R69" s="1028"/>
      <c r="S69" s="1028"/>
      <c r="T69" s="1028"/>
      <c r="U69" s="1028"/>
      <c r="V69" s="1028">
        <v>67</v>
      </c>
      <c r="W69" s="1028"/>
      <c r="X69" s="1028"/>
      <c r="Y69" s="1028"/>
      <c r="Z69" s="1028"/>
      <c r="AA69" s="1028">
        <v>15</v>
      </c>
      <c r="AB69" s="1028"/>
      <c r="AC69" s="1028"/>
      <c r="AD69" s="1028"/>
      <c r="AE69" s="1028"/>
      <c r="AF69" s="1028">
        <v>15</v>
      </c>
      <c r="AG69" s="1028"/>
      <c r="AH69" s="1028"/>
      <c r="AI69" s="1028"/>
      <c r="AJ69" s="1028"/>
      <c r="AK69" s="1028" t="s">
        <v>606</v>
      </c>
      <c r="AL69" s="1028"/>
      <c r="AM69" s="1028"/>
      <c r="AN69" s="1028"/>
      <c r="AO69" s="1028"/>
      <c r="AP69" s="1028">
        <v>70</v>
      </c>
      <c r="AQ69" s="1028"/>
      <c r="AR69" s="1028"/>
      <c r="AS69" s="1028"/>
      <c r="AT69" s="1028"/>
      <c r="AU69" s="1028">
        <v>64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592</v>
      </c>
      <c r="C70" s="1032"/>
      <c r="D70" s="1032"/>
      <c r="E70" s="1032"/>
      <c r="F70" s="1032"/>
      <c r="G70" s="1032"/>
      <c r="H70" s="1032"/>
      <c r="I70" s="1032"/>
      <c r="J70" s="1032"/>
      <c r="K70" s="1032"/>
      <c r="L70" s="1032"/>
      <c r="M70" s="1032"/>
      <c r="N70" s="1032"/>
      <c r="O70" s="1032"/>
      <c r="P70" s="1033"/>
      <c r="Q70" s="1034">
        <v>268</v>
      </c>
      <c r="R70" s="1028"/>
      <c r="S70" s="1028"/>
      <c r="T70" s="1028"/>
      <c r="U70" s="1028"/>
      <c r="V70" s="1028">
        <v>303</v>
      </c>
      <c r="W70" s="1028"/>
      <c r="X70" s="1028"/>
      <c r="Y70" s="1028"/>
      <c r="Z70" s="1028"/>
      <c r="AA70" s="1028">
        <v>-36</v>
      </c>
      <c r="AB70" s="1028"/>
      <c r="AC70" s="1028"/>
      <c r="AD70" s="1028"/>
      <c r="AE70" s="1028"/>
      <c r="AF70" s="1028">
        <v>255</v>
      </c>
      <c r="AG70" s="1028"/>
      <c r="AH70" s="1028"/>
      <c r="AI70" s="1028"/>
      <c r="AJ70" s="1028"/>
      <c r="AK70" s="1028" t="s">
        <v>606</v>
      </c>
      <c r="AL70" s="1028"/>
      <c r="AM70" s="1028"/>
      <c r="AN70" s="1028"/>
      <c r="AO70" s="1028"/>
      <c r="AP70" s="1028" t="s">
        <v>606</v>
      </c>
      <c r="AQ70" s="1028"/>
      <c r="AR70" s="1028"/>
      <c r="AS70" s="1028"/>
      <c r="AT70" s="1028"/>
      <c r="AU70" s="1028" t="s">
        <v>606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593</v>
      </c>
      <c r="C71" s="1032"/>
      <c r="D71" s="1032"/>
      <c r="E71" s="1032"/>
      <c r="F71" s="1032"/>
      <c r="G71" s="1032"/>
      <c r="H71" s="1032"/>
      <c r="I71" s="1032"/>
      <c r="J71" s="1032"/>
      <c r="K71" s="1032"/>
      <c r="L71" s="1032"/>
      <c r="M71" s="1032"/>
      <c r="N71" s="1032"/>
      <c r="O71" s="1032"/>
      <c r="P71" s="1033"/>
      <c r="Q71" s="1034">
        <v>198</v>
      </c>
      <c r="R71" s="1028"/>
      <c r="S71" s="1028"/>
      <c r="T71" s="1028"/>
      <c r="U71" s="1028"/>
      <c r="V71" s="1028">
        <v>183</v>
      </c>
      <c r="W71" s="1028"/>
      <c r="X71" s="1028"/>
      <c r="Y71" s="1028"/>
      <c r="Z71" s="1028"/>
      <c r="AA71" s="1028">
        <v>15</v>
      </c>
      <c r="AB71" s="1028"/>
      <c r="AC71" s="1028"/>
      <c r="AD71" s="1028"/>
      <c r="AE71" s="1028"/>
      <c r="AF71" s="1028">
        <v>15</v>
      </c>
      <c r="AG71" s="1028"/>
      <c r="AH71" s="1028"/>
      <c r="AI71" s="1028"/>
      <c r="AJ71" s="1028"/>
      <c r="AK71" s="1028" t="s">
        <v>589</v>
      </c>
      <c r="AL71" s="1028"/>
      <c r="AM71" s="1028"/>
      <c r="AN71" s="1028"/>
      <c r="AO71" s="1028"/>
      <c r="AP71" s="1028" t="s">
        <v>589</v>
      </c>
      <c r="AQ71" s="1028"/>
      <c r="AR71" s="1028"/>
      <c r="AS71" s="1028"/>
      <c r="AT71" s="1028"/>
      <c r="AU71" s="1028" t="s">
        <v>589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594</v>
      </c>
      <c r="C72" s="1032"/>
      <c r="D72" s="1032"/>
      <c r="E72" s="1032"/>
      <c r="F72" s="1032"/>
      <c r="G72" s="1032"/>
      <c r="H72" s="1032"/>
      <c r="I72" s="1032"/>
      <c r="J72" s="1032"/>
      <c r="K72" s="1032"/>
      <c r="L72" s="1032"/>
      <c r="M72" s="1032"/>
      <c r="N72" s="1032"/>
      <c r="O72" s="1032"/>
      <c r="P72" s="1033"/>
      <c r="Q72" s="1034">
        <v>1227276</v>
      </c>
      <c r="R72" s="1028"/>
      <c r="S72" s="1028"/>
      <c r="T72" s="1028"/>
      <c r="U72" s="1028"/>
      <c r="V72" s="1028">
        <v>1165356</v>
      </c>
      <c r="W72" s="1028"/>
      <c r="X72" s="1028"/>
      <c r="Y72" s="1028"/>
      <c r="Z72" s="1028"/>
      <c r="AA72" s="1028">
        <v>61920</v>
      </c>
      <c r="AB72" s="1028"/>
      <c r="AC72" s="1028"/>
      <c r="AD72" s="1028"/>
      <c r="AE72" s="1028"/>
      <c r="AF72" s="1028">
        <v>61920</v>
      </c>
      <c r="AG72" s="1028"/>
      <c r="AH72" s="1028"/>
      <c r="AI72" s="1028"/>
      <c r="AJ72" s="1028"/>
      <c r="AK72" s="1028">
        <v>8500</v>
      </c>
      <c r="AL72" s="1028"/>
      <c r="AM72" s="1028"/>
      <c r="AN72" s="1028"/>
      <c r="AO72" s="1028"/>
      <c r="AP72" s="1028" t="s">
        <v>589</v>
      </c>
      <c r="AQ72" s="1028"/>
      <c r="AR72" s="1028"/>
      <c r="AS72" s="1028"/>
      <c r="AT72" s="1028"/>
      <c r="AU72" s="1028" t="s">
        <v>589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595</v>
      </c>
      <c r="C73" s="1032"/>
      <c r="D73" s="1032"/>
      <c r="E73" s="1032"/>
      <c r="F73" s="1032"/>
      <c r="G73" s="1032"/>
      <c r="H73" s="1032"/>
      <c r="I73" s="1032"/>
      <c r="J73" s="1032"/>
      <c r="K73" s="1032"/>
      <c r="L73" s="1032"/>
      <c r="M73" s="1032"/>
      <c r="N73" s="1032"/>
      <c r="O73" s="1032"/>
      <c r="P73" s="1033"/>
      <c r="Q73" s="1034">
        <v>39537</v>
      </c>
      <c r="R73" s="1028"/>
      <c r="S73" s="1028"/>
      <c r="T73" s="1028"/>
      <c r="U73" s="1028"/>
      <c r="V73" s="1028">
        <v>35602</v>
      </c>
      <c r="W73" s="1028"/>
      <c r="X73" s="1028"/>
      <c r="Y73" s="1028"/>
      <c r="Z73" s="1028"/>
      <c r="AA73" s="1028">
        <v>3935</v>
      </c>
      <c r="AB73" s="1028"/>
      <c r="AC73" s="1028"/>
      <c r="AD73" s="1028"/>
      <c r="AE73" s="1028"/>
      <c r="AF73" s="1028">
        <v>20048</v>
      </c>
      <c r="AG73" s="1028"/>
      <c r="AH73" s="1028"/>
      <c r="AI73" s="1028"/>
      <c r="AJ73" s="1028"/>
      <c r="AK73" s="1028" t="s">
        <v>589</v>
      </c>
      <c r="AL73" s="1028"/>
      <c r="AM73" s="1028"/>
      <c r="AN73" s="1028"/>
      <c r="AO73" s="1028"/>
      <c r="AP73" s="1028">
        <v>111649</v>
      </c>
      <c r="AQ73" s="1028"/>
      <c r="AR73" s="1028"/>
      <c r="AS73" s="1028"/>
      <c r="AT73" s="1028"/>
      <c r="AU73" s="1028" t="s">
        <v>589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596</v>
      </c>
      <c r="C74" s="1032"/>
      <c r="D74" s="1032"/>
      <c r="E74" s="1032"/>
      <c r="F74" s="1032"/>
      <c r="G74" s="1032"/>
      <c r="H74" s="1032"/>
      <c r="I74" s="1032"/>
      <c r="J74" s="1032"/>
      <c r="K74" s="1032"/>
      <c r="L74" s="1032"/>
      <c r="M74" s="1032"/>
      <c r="N74" s="1032"/>
      <c r="O74" s="1032"/>
      <c r="P74" s="1033"/>
      <c r="Q74" s="1034">
        <v>7557</v>
      </c>
      <c r="R74" s="1028"/>
      <c r="S74" s="1028"/>
      <c r="T74" s="1028"/>
      <c r="U74" s="1028"/>
      <c r="V74" s="1028">
        <v>5709</v>
      </c>
      <c r="W74" s="1028"/>
      <c r="X74" s="1028"/>
      <c r="Y74" s="1028"/>
      <c r="Z74" s="1028"/>
      <c r="AA74" s="1028">
        <v>1849</v>
      </c>
      <c r="AB74" s="1028"/>
      <c r="AC74" s="1028"/>
      <c r="AD74" s="1028"/>
      <c r="AE74" s="1028"/>
      <c r="AF74" s="1028">
        <v>17220</v>
      </c>
      <c r="AG74" s="1028"/>
      <c r="AH74" s="1028"/>
      <c r="AI74" s="1028"/>
      <c r="AJ74" s="1028"/>
      <c r="AK74" s="1028" t="s">
        <v>589</v>
      </c>
      <c r="AL74" s="1028"/>
      <c r="AM74" s="1028"/>
      <c r="AN74" s="1028"/>
      <c r="AO74" s="1028"/>
      <c r="AP74" s="1028">
        <v>16930</v>
      </c>
      <c r="AQ74" s="1028"/>
      <c r="AR74" s="1028"/>
      <c r="AS74" s="1028"/>
      <c r="AT74" s="1028"/>
      <c r="AU74" s="1028" t="s">
        <v>589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99611</v>
      </c>
      <c r="AG88" s="1016"/>
      <c r="AH88" s="1016"/>
      <c r="AI88" s="1016"/>
      <c r="AJ88" s="1016"/>
      <c r="AK88" s="1020"/>
      <c r="AL88" s="1020"/>
      <c r="AM88" s="1020"/>
      <c r="AN88" s="1020"/>
      <c r="AO88" s="1020"/>
      <c r="AP88" s="1016">
        <v>134057</v>
      </c>
      <c r="AQ88" s="1016"/>
      <c r="AR88" s="1016"/>
      <c r="AS88" s="1016"/>
      <c r="AT88" s="1016"/>
      <c r="AU88" s="1016">
        <v>2867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159</v>
      </c>
      <c r="CS102" s="1008"/>
      <c r="CT102" s="1008"/>
      <c r="CU102" s="1008"/>
      <c r="CV102" s="1009"/>
      <c r="CW102" s="1007" t="s">
        <v>608</v>
      </c>
      <c r="CX102" s="1008"/>
      <c r="CY102" s="1008"/>
      <c r="CZ102" s="1008"/>
      <c r="DA102" s="1009"/>
      <c r="DB102" s="1007" t="s">
        <v>608</v>
      </c>
      <c r="DC102" s="1008"/>
      <c r="DD102" s="1008"/>
      <c r="DE102" s="1008"/>
      <c r="DF102" s="1009"/>
      <c r="DG102" s="1007" t="s">
        <v>608</v>
      </c>
      <c r="DH102" s="1008"/>
      <c r="DI102" s="1008"/>
      <c r="DJ102" s="1008"/>
      <c r="DK102" s="1009"/>
      <c r="DL102" s="1007" t="s">
        <v>608</v>
      </c>
      <c r="DM102" s="1008"/>
      <c r="DN102" s="1008"/>
      <c r="DO102" s="1008"/>
      <c r="DP102" s="1009"/>
      <c r="DQ102" s="1007" t="s">
        <v>608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303</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303</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303</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3134115</v>
      </c>
      <c r="AB110" s="944"/>
      <c r="AC110" s="944"/>
      <c r="AD110" s="944"/>
      <c r="AE110" s="945"/>
      <c r="AF110" s="946">
        <v>3172347</v>
      </c>
      <c r="AG110" s="944"/>
      <c r="AH110" s="944"/>
      <c r="AI110" s="944"/>
      <c r="AJ110" s="945"/>
      <c r="AK110" s="946">
        <v>3145820</v>
      </c>
      <c r="AL110" s="944"/>
      <c r="AM110" s="944"/>
      <c r="AN110" s="944"/>
      <c r="AO110" s="945"/>
      <c r="AP110" s="947">
        <v>26.8</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36827226</v>
      </c>
      <c r="BR110" s="891"/>
      <c r="BS110" s="891"/>
      <c r="BT110" s="891"/>
      <c r="BU110" s="891"/>
      <c r="BV110" s="891">
        <v>35959296</v>
      </c>
      <c r="BW110" s="891"/>
      <c r="BX110" s="891"/>
      <c r="BY110" s="891"/>
      <c r="BZ110" s="891"/>
      <c r="CA110" s="891">
        <v>35368453</v>
      </c>
      <c r="CB110" s="891"/>
      <c r="CC110" s="891"/>
      <c r="CD110" s="891"/>
      <c r="CE110" s="891"/>
      <c r="CF110" s="915">
        <v>301.60000000000002</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411</v>
      </c>
      <c r="DH110" s="891"/>
      <c r="DI110" s="891"/>
      <c r="DJ110" s="891"/>
      <c r="DK110" s="891"/>
      <c r="DL110" s="891" t="s">
        <v>437</v>
      </c>
      <c r="DM110" s="891"/>
      <c r="DN110" s="891"/>
      <c r="DO110" s="891"/>
      <c r="DP110" s="891"/>
      <c r="DQ110" s="891" t="s">
        <v>138</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411</v>
      </c>
      <c r="AB111" s="972"/>
      <c r="AC111" s="972"/>
      <c r="AD111" s="972"/>
      <c r="AE111" s="973"/>
      <c r="AF111" s="974" t="s">
        <v>411</v>
      </c>
      <c r="AG111" s="972"/>
      <c r="AH111" s="972"/>
      <c r="AI111" s="972"/>
      <c r="AJ111" s="973"/>
      <c r="AK111" s="974" t="s">
        <v>437</v>
      </c>
      <c r="AL111" s="972"/>
      <c r="AM111" s="972"/>
      <c r="AN111" s="972"/>
      <c r="AO111" s="973"/>
      <c r="AP111" s="975" t="s">
        <v>411</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t="s">
        <v>411</v>
      </c>
      <c r="BR111" s="863"/>
      <c r="BS111" s="863"/>
      <c r="BT111" s="863"/>
      <c r="BU111" s="863"/>
      <c r="BV111" s="863" t="s">
        <v>438</v>
      </c>
      <c r="BW111" s="863"/>
      <c r="BX111" s="863"/>
      <c r="BY111" s="863"/>
      <c r="BZ111" s="863"/>
      <c r="CA111" s="863" t="s">
        <v>441</v>
      </c>
      <c r="CB111" s="863"/>
      <c r="CC111" s="863"/>
      <c r="CD111" s="863"/>
      <c r="CE111" s="863"/>
      <c r="CF111" s="924" t="s">
        <v>411</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411</v>
      </c>
      <c r="DH111" s="863"/>
      <c r="DI111" s="863"/>
      <c r="DJ111" s="863"/>
      <c r="DK111" s="863"/>
      <c r="DL111" s="863" t="s">
        <v>438</v>
      </c>
      <c r="DM111" s="863"/>
      <c r="DN111" s="863"/>
      <c r="DO111" s="863"/>
      <c r="DP111" s="863"/>
      <c r="DQ111" s="863" t="s">
        <v>441</v>
      </c>
      <c r="DR111" s="863"/>
      <c r="DS111" s="863"/>
      <c r="DT111" s="863"/>
      <c r="DU111" s="863"/>
      <c r="DV111" s="840" t="s">
        <v>411</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411</v>
      </c>
      <c r="AG112" s="826"/>
      <c r="AH112" s="826"/>
      <c r="AI112" s="826"/>
      <c r="AJ112" s="827"/>
      <c r="AK112" s="828" t="s">
        <v>437</v>
      </c>
      <c r="AL112" s="826"/>
      <c r="AM112" s="826"/>
      <c r="AN112" s="826"/>
      <c r="AO112" s="827"/>
      <c r="AP112" s="873" t="s">
        <v>411</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9230030</v>
      </c>
      <c r="BR112" s="863"/>
      <c r="BS112" s="863"/>
      <c r="BT112" s="863"/>
      <c r="BU112" s="863"/>
      <c r="BV112" s="863">
        <v>9020021</v>
      </c>
      <c r="BW112" s="863"/>
      <c r="BX112" s="863"/>
      <c r="BY112" s="863"/>
      <c r="BZ112" s="863"/>
      <c r="CA112" s="863">
        <v>8563672</v>
      </c>
      <c r="CB112" s="863"/>
      <c r="CC112" s="863"/>
      <c r="CD112" s="863"/>
      <c r="CE112" s="863"/>
      <c r="CF112" s="924">
        <v>73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437</v>
      </c>
      <c r="DM112" s="863"/>
      <c r="DN112" s="863"/>
      <c r="DO112" s="863"/>
      <c r="DP112" s="863"/>
      <c r="DQ112" s="863" t="s">
        <v>438</v>
      </c>
      <c r="DR112" s="863"/>
      <c r="DS112" s="863"/>
      <c r="DT112" s="863"/>
      <c r="DU112" s="863"/>
      <c r="DV112" s="840" t="s">
        <v>138</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596657</v>
      </c>
      <c r="AB113" s="972"/>
      <c r="AC113" s="972"/>
      <c r="AD113" s="972"/>
      <c r="AE113" s="973"/>
      <c r="AF113" s="974">
        <v>616673</v>
      </c>
      <c r="AG113" s="972"/>
      <c r="AH113" s="972"/>
      <c r="AI113" s="972"/>
      <c r="AJ113" s="973"/>
      <c r="AK113" s="974">
        <v>508718</v>
      </c>
      <c r="AL113" s="972"/>
      <c r="AM113" s="972"/>
      <c r="AN113" s="972"/>
      <c r="AO113" s="973"/>
      <c r="AP113" s="975">
        <v>4.3</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3417763</v>
      </c>
      <c r="BR113" s="863"/>
      <c r="BS113" s="863"/>
      <c r="BT113" s="863"/>
      <c r="BU113" s="863"/>
      <c r="BV113" s="863">
        <v>3096939</v>
      </c>
      <c r="BW113" s="863"/>
      <c r="BX113" s="863"/>
      <c r="BY113" s="863"/>
      <c r="BZ113" s="863"/>
      <c r="CA113" s="863">
        <v>2867462</v>
      </c>
      <c r="CB113" s="863"/>
      <c r="CC113" s="863"/>
      <c r="CD113" s="863"/>
      <c r="CE113" s="863"/>
      <c r="CF113" s="924">
        <v>24.5</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411</v>
      </c>
      <c r="DH113" s="826"/>
      <c r="DI113" s="826"/>
      <c r="DJ113" s="826"/>
      <c r="DK113" s="827"/>
      <c r="DL113" s="828" t="s">
        <v>411</v>
      </c>
      <c r="DM113" s="826"/>
      <c r="DN113" s="826"/>
      <c r="DO113" s="826"/>
      <c r="DP113" s="827"/>
      <c r="DQ113" s="828" t="s">
        <v>437</v>
      </c>
      <c r="DR113" s="826"/>
      <c r="DS113" s="826"/>
      <c r="DT113" s="826"/>
      <c r="DU113" s="827"/>
      <c r="DV113" s="873" t="s">
        <v>437</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407636</v>
      </c>
      <c r="AB114" s="826"/>
      <c r="AC114" s="826"/>
      <c r="AD114" s="826"/>
      <c r="AE114" s="827"/>
      <c r="AF114" s="828">
        <v>404564</v>
      </c>
      <c r="AG114" s="826"/>
      <c r="AH114" s="826"/>
      <c r="AI114" s="826"/>
      <c r="AJ114" s="827"/>
      <c r="AK114" s="828">
        <v>375209</v>
      </c>
      <c r="AL114" s="826"/>
      <c r="AM114" s="826"/>
      <c r="AN114" s="826"/>
      <c r="AO114" s="827"/>
      <c r="AP114" s="873">
        <v>3.2</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2418143</v>
      </c>
      <c r="BR114" s="863"/>
      <c r="BS114" s="863"/>
      <c r="BT114" s="863"/>
      <c r="BU114" s="863"/>
      <c r="BV114" s="863">
        <v>2424792</v>
      </c>
      <c r="BW114" s="863"/>
      <c r="BX114" s="863"/>
      <c r="BY114" s="863"/>
      <c r="BZ114" s="863"/>
      <c r="CA114" s="863">
        <v>2417023</v>
      </c>
      <c r="CB114" s="863"/>
      <c r="CC114" s="863"/>
      <c r="CD114" s="863"/>
      <c r="CE114" s="863"/>
      <c r="CF114" s="924">
        <v>20.6</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411</v>
      </c>
      <c r="DH114" s="826"/>
      <c r="DI114" s="826"/>
      <c r="DJ114" s="826"/>
      <c r="DK114" s="827"/>
      <c r="DL114" s="828" t="s">
        <v>438</v>
      </c>
      <c r="DM114" s="826"/>
      <c r="DN114" s="826"/>
      <c r="DO114" s="826"/>
      <c r="DP114" s="827"/>
      <c r="DQ114" s="828" t="s">
        <v>411</v>
      </c>
      <c r="DR114" s="826"/>
      <c r="DS114" s="826"/>
      <c r="DT114" s="826"/>
      <c r="DU114" s="827"/>
      <c r="DV114" s="873" t="s">
        <v>437</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454</v>
      </c>
      <c r="AB115" s="972"/>
      <c r="AC115" s="972"/>
      <c r="AD115" s="972"/>
      <c r="AE115" s="973"/>
      <c r="AF115" s="974" t="s">
        <v>455</v>
      </c>
      <c r="AG115" s="972"/>
      <c r="AH115" s="972"/>
      <c r="AI115" s="972"/>
      <c r="AJ115" s="973"/>
      <c r="AK115" s="974" t="s">
        <v>441</v>
      </c>
      <c r="AL115" s="972"/>
      <c r="AM115" s="972"/>
      <c r="AN115" s="972"/>
      <c r="AO115" s="973"/>
      <c r="AP115" s="975" t="s">
        <v>456</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v>499761</v>
      </c>
      <c r="BR115" s="863"/>
      <c r="BS115" s="863"/>
      <c r="BT115" s="863"/>
      <c r="BU115" s="863"/>
      <c r="BV115" s="863">
        <v>417869</v>
      </c>
      <c r="BW115" s="863"/>
      <c r="BX115" s="863"/>
      <c r="BY115" s="863"/>
      <c r="BZ115" s="863"/>
      <c r="CA115" s="863" t="s">
        <v>454</v>
      </c>
      <c r="CB115" s="863"/>
      <c r="CC115" s="863"/>
      <c r="CD115" s="863"/>
      <c r="CE115" s="863"/>
      <c r="CF115" s="924" t="s">
        <v>438</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438</v>
      </c>
      <c r="DR115" s="826"/>
      <c r="DS115" s="826"/>
      <c r="DT115" s="826"/>
      <c r="DU115" s="827"/>
      <c r="DV115" s="873" t="s">
        <v>411</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438</v>
      </c>
      <c r="AB116" s="826"/>
      <c r="AC116" s="826"/>
      <c r="AD116" s="826"/>
      <c r="AE116" s="827"/>
      <c r="AF116" s="828" t="s">
        <v>455</v>
      </c>
      <c r="AG116" s="826"/>
      <c r="AH116" s="826"/>
      <c r="AI116" s="826"/>
      <c r="AJ116" s="827"/>
      <c r="AK116" s="828">
        <v>320</v>
      </c>
      <c r="AL116" s="826"/>
      <c r="AM116" s="826"/>
      <c r="AN116" s="826"/>
      <c r="AO116" s="827"/>
      <c r="AP116" s="873">
        <v>0</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138</v>
      </c>
      <c r="BR116" s="863"/>
      <c r="BS116" s="863"/>
      <c r="BT116" s="863"/>
      <c r="BU116" s="863"/>
      <c r="BV116" s="863" t="s">
        <v>438</v>
      </c>
      <c r="BW116" s="863"/>
      <c r="BX116" s="863"/>
      <c r="BY116" s="863"/>
      <c r="BZ116" s="863"/>
      <c r="CA116" s="863" t="s">
        <v>441</v>
      </c>
      <c r="CB116" s="863"/>
      <c r="CC116" s="863"/>
      <c r="CD116" s="863"/>
      <c r="CE116" s="863"/>
      <c r="CF116" s="924" t="s">
        <v>441</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411</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4138408</v>
      </c>
      <c r="AB117" s="958"/>
      <c r="AC117" s="958"/>
      <c r="AD117" s="958"/>
      <c r="AE117" s="959"/>
      <c r="AF117" s="960">
        <v>4193584</v>
      </c>
      <c r="AG117" s="958"/>
      <c r="AH117" s="958"/>
      <c r="AI117" s="958"/>
      <c r="AJ117" s="959"/>
      <c r="AK117" s="960">
        <v>4030067</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437</v>
      </c>
      <c r="BR117" s="863"/>
      <c r="BS117" s="863"/>
      <c r="BT117" s="863"/>
      <c r="BU117" s="863"/>
      <c r="BV117" s="863" t="s">
        <v>411</v>
      </c>
      <c r="BW117" s="863"/>
      <c r="BX117" s="863"/>
      <c r="BY117" s="863"/>
      <c r="BZ117" s="863"/>
      <c r="CA117" s="863" t="s">
        <v>464</v>
      </c>
      <c r="CB117" s="863"/>
      <c r="CC117" s="863"/>
      <c r="CD117" s="863"/>
      <c r="CE117" s="863"/>
      <c r="CF117" s="924" t="s">
        <v>464</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454</v>
      </c>
      <c r="DH117" s="826"/>
      <c r="DI117" s="826"/>
      <c r="DJ117" s="826"/>
      <c r="DK117" s="827"/>
      <c r="DL117" s="828" t="s">
        <v>391</v>
      </c>
      <c r="DM117" s="826"/>
      <c r="DN117" s="826"/>
      <c r="DO117" s="826"/>
      <c r="DP117" s="827"/>
      <c r="DQ117" s="828" t="s">
        <v>411</v>
      </c>
      <c r="DR117" s="826"/>
      <c r="DS117" s="826"/>
      <c r="DT117" s="826"/>
      <c r="DU117" s="827"/>
      <c r="DV117" s="873" t="s">
        <v>464</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303</v>
      </c>
      <c r="AL118" s="951"/>
      <c r="AM118" s="951"/>
      <c r="AN118" s="951"/>
      <c r="AO118" s="952"/>
      <c r="AP118" s="954" t="s">
        <v>431</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454</v>
      </c>
      <c r="BR118" s="894"/>
      <c r="BS118" s="894"/>
      <c r="BT118" s="894"/>
      <c r="BU118" s="894"/>
      <c r="BV118" s="894" t="s">
        <v>411</v>
      </c>
      <c r="BW118" s="894"/>
      <c r="BX118" s="894"/>
      <c r="BY118" s="894"/>
      <c r="BZ118" s="894"/>
      <c r="CA118" s="894" t="s">
        <v>455</v>
      </c>
      <c r="CB118" s="894"/>
      <c r="CC118" s="894"/>
      <c r="CD118" s="894"/>
      <c r="CE118" s="894"/>
      <c r="CF118" s="924" t="s">
        <v>464</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455</v>
      </c>
      <c r="DH118" s="826"/>
      <c r="DI118" s="826"/>
      <c r="DJ118" s="826"/>
      <c r="DK118" s="827"/>
      <c r="DL118" s="828" t="s">
        <v>454</v>
      </c>
      <c r="DM118" s="826"/>
      <c r="DN118" s="826"/>
      <c r="DO118" s="826"/>
      <c r="DP118" s="827"/>
      <c r="DQ118" s="828" t="s">
        <v>391</v>
      </c>
      <c r="DR118" s="826"/>
      <c r="DS118" s="826"/>
      <c r="DT118" s="826"/>
      <c r="DU118" s="827"/>
      <c r="DV118" s="873" t="s">
        <v>454</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468</v>
      </c>
      <c r="AB119" s="944"/>
      <c r="AC119" s="944"/>
      <c r="AD119" s="944"/>
      <c r="AE119" s="945"/>
      <c r="AF119" s="946" t="s">
        <v>454</v>
      </c>
      <c r="AG119" s="944"/>
      <c r="AH119" s="944"/>
      <c r="AI119" s="944"/>
      <c r="AJ119" s="945"/>
      <c r="AK119" s="946" t="s">
        <v>454</v>
      </c>
      <c r="AL119" s="944"/>
      <c r="AM119" s="944"/>
      <c r="AN119" s="944"/>
      <c r="AO119" s="945"/>
      <c r="AP119" s="947" t="s">
        <v>411</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469</v>
      </c>
      <c r="BP119" s="927"/>
      <c r="BQ119" s="931">
        <v>52392923</v>
      </c>
      <c r="BR119" s="894"/>
      <c r="BS119" s="894"/>
      <c r="BT119" s="894"/>
      <c r="BU119" s="894"/>
      <c r="BV119" s="894">
        <v>50918917</v>
      </c>
      <c r="BW119" s="894"/>
      <c r="BX119" s="894"/>
      <c r="BY119" s="894"/>
      <c r="BZ119" s="894"/>
      <c r="CA119" s="894">
        <v>49216610</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455</v>
      </c>
      <c r="DH119" s="809"/>
      <c r="DI119" s="809"/>
      <c r="DJ119" s="809"/>
      <c r="DK119" s="810"/>
      <c r="DL119" s="811" t="s">
        <v>391</v>
      </c>
      <c r="DM119" s="809"/>
      <c r="DN119" s="809"/>
      <c r="DO119" s="809"/>
      <c r="DP119" s="810"/>
      <c r="DQ119" s="811" t="s">
        <v>391</v>
      </c>
      <c r="DR119" s="809"/>
      <c r="DS119" s="809"/>
      <c r="DT119" s="809"/>
      <c r="DU119" s="810"/>
      <c r="DV119" s="897" t="s">
        <v>464</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391</v>
      </c>
      <c r="AB120" s="826"/>
      <c r="AC120" s="826"/>
      <c r="AD120" s="826"/>
      <c r="AE120" s="827"/>
      <c r="AF120" s="828" t="s">
        <v>411</v>
      </c>
      <c r="AG120" s="826"/>
      <c r="AH120" s="826"/>
      <c r="AI120" s="826"/>
      <c r="AJ120" s="827"/>
      <c r="AK120" s="828" t="s">
        <v>411</v>
      </c>
      <c r="AL120" s="826"/>
      <c r="AM120" s="826"/>
      <c r="AN120" s="826"/>
      <c r="AO120" s="827"/>
      <c r="AP120" s="873" t="s">
        <v>468</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3862440</v>
      </c>
      <c r="BR120" s="891"/>
      <c r="BS120" s="891"/>
      <c r="BT120" s="891"/>
      <c r="BU120" s="891"/>
      <c r="BV120" s="891">
        <v>3119835</v>
      </c>
      <c r="BW120" s="891"/>
      <c r="BX120" s="891"/>
      <c r="BY120" s="891"/>
      <c r="BZ120" s="891"/>
      <c r="CA120" s="891">
        <v>3410755</v>
      </c>
      <c r="CB120" s="891"/>
      <c r="CC120" s="891"/>
      <c r="CD120" s="891"/>
      <c r="CE120" s="891"/>
      <c r="CF120" s="915">
        <v>29.1</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t="s">
        <v>391</v>
      </c>
      <c r="DH120" s="891"/>
      <c r="DI120" s="891"/>
      <c r="DJ120" s="891"/>
      <c r="DK120" s="891"/>
      <c r="DL120" s="891" t="s">
        <v>464</v>
      </c>
      <c r="DM120" s="891"/>
      <c r="DN120" s="891"/>
      <c r="DO120" s="891"/>
      <c r="DP120" s="891"/>
      <c r="DQ120" s="891">
        <v>8563672</v>
      </c>
      <c r="DR120" s="891"/>
      <c r="DS120" s="891"/>
      <c r="DT120" s="891"/>
      <c r="DU120" s="891"/>
      <c r="DV120" s="892">
        <v>73</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464</v>
      </c>
      <c r="AB121" s="826"/>
      <c r="AC121" s="826"/>
      <c r="AD121" s="826"/>
      <c r="AE121" s="827"/>
      <c r="AF121" s="828" t="s">
        <v>391</v>
      </c>
      <c r="AG121" s="826"/>
      <c r="AH121" s="826"/>
      <c r="AI121" s="826"/>
      <c r="AJ121" s="827"/>
      <c r="AK121" s="828" t="s">
        <v>468</v>
      </c>
      <c r="AL121" s="826"/>
      <c r="AM121" s="826"/>
      <c r="AN121" s="826"/>
      <c r="AO121" s="827"/>
      <c r="AP121" s="873" t="s">
        <v>391</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9074977</v>
      </c>
      <c r="BR121" s="863"/>
      <c r="BS121" s="863"/>
      <c r="BT121" s="863"/>
      <c r="BU121" s="863"/>
      <c r="BV121" s="863">
        <v>8609950</v>
      </c>
      <c r="BW121" s="863"/>
      <c r="BX121" s="863"/>
      <c r="BY121" s="863"/>
      <c r="BZ121" s="863"/>
      <c r="CA121" s="863">
        <v>8082529</v>
      </c>
      <c r="CB121" s="863"/>
      <c r="CC121" s="863"/>
      <c r="CD121" s="863"/>
      <c r="CE121" s="863"/>
      <c r="CF121" s="924">
        <v>68.900000000000006</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t="s">
        <v>391</v>
      </c>
      <c r="DH121" s="863"/>
      <c r="DI121" s="863"/>
      <c r="DJ121" s="863"/>
      <c r="DK121" s="863"/>
      <c r="DL121" s="863" t="s">
        <v>411</v>
      </c>
      <c r="DM121" s="863"/>
      <c r="DN121" s="863"/>
      <c r="DO121" s="863"/>
      <c r="DP121" s="863"/>
      <c r="DQ121" s="863" t="s">
        <v>464</v>
      </c>
      <c r="DR121" s="863"/>
      <c r="DS121" s="863"/>
      <c r="DT121" s="863"/>
      <c r="DU121" s="863"/>
      <c r="DV121" s="840" t="s">
        <v>411</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391</v>
      </c>
      <c r="AB122" s="826"/>
      <c r="AC122" s="826"/>
      <c r="AD122" s="826"/>
      <c r="AE122" s="827"/>
      <c r="AF122" s="828" t="s">
        <v>411</v>
      </c>
      <c r="AG122" s="826"/>
      <c r="AH122" s="826"/>
      <c r="AI122" s="826"/>
      <c r="AJ122" s="827"/>
      <c r="AK122" s="828" t="s">
        <v>391</v>
      </c>
      <c r="AL122" s="826"/>
      <c r="AM122" s="826"/>
      <c r="AN122" s="826"/>
      <c r="AO122" s="827"/>
      <c r="AP122" s="873" t="s">
        <v>468</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23952355</v>
      </c>
      <c r="BR122" s="894"/>
      <c r="BS122" s="894"/>
      <c r="BT122" s="894"/>
      <c r="BU122" s="894"/>
      <c r="BV122" s="894">
        <v>23594726</v>
      </c>
      <c r="BW122" s="894"/>
      <c r="BX122" s="894"/>
      <c r="BY122" s="894"/>
      <c r="BZ122" s="894"/>
      <c r="CA122" s="894">
        <v>23533821</v>
      </c>
      <c r="CB122" s="894"/>
      <c r="CC122" s="894"/>
      <c r="CD122" s="894"/>
      <c r="CE122" s="894"/>
      <c r="CF122" s="895">
        <v>200.7</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464</v>
      </c>
      <c r="DH122" s="863"/>
      <c r="DI122" s="863"/>
      <c r="DJ122" s="863"/>
      <c r="DK122" s="863"/>
      <c r="DL122" s="863" t="s">
        <v>464</v>
      </c>
      <c r="DM122" s="863"/>
      <c r="DN122" s="863"/>
      <c r="DO122" s="863"/>
      <c r="DP122" s="863"/>
      <c r="DQ122" s="863" t="s">
        <v>464</v>
      </c>
      <c r="DR122" s="863"/>
      <c r="DS122" s="863"/>
      <c r="DT122" s="863"/>
      <c r="DU122" s="863"/>
      <c r="DV122" s="840" t="s">
        <v>464</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456</v>
      </c>
      <c r="AB123" s="826"/>
      <c r="AC123" s="826"/>
      <c r="AD123" s="826"/>
      <c r="AE123" s="827"/>
      <c r="AF123" s="828" t="s">
        <v>391</v>
      </c>
      <c r="AG123" s="826"/>
      <c r="AH123" s="826"/>
      <c r="AI123" s="826"/>
      <c r="AJ123" s="827"/>
      <c r="AK123" s="828" t="s">
        <v>391</v>
      </c>
      <c r="AL123" s="826"/>
      <c r="AM123" s="826"/>
      <c r="AN123" s="826"/>
      <c r="AO123" s="827"/>
      <c r="AP123" s="873" t="s">
        <v>411</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480</v>
      </c>
      <c r="BP123" s="927"/>
      <c r="BQ123" s="881">
        <v>36889772</v>
      </c>
      <c r="BR123" s="882"/>
      <c r="BS123" s="882"/>
      <c r="BT123" s="882"/>
      <c r="BU123" s="882"/>
      <c r="BV123" s="882">
        <v>35324511</v>
      </c>
      <c r="BW123" s="882"/>
      <c r="BX123" s="882"/>
      <c r="BY123" s="882"/>
      <c r="BZ123" s="882"/>
      <c r="CA123" s="882">
        <v>35027105</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464</v>
      </c>
      <c r="DH123" s="826"/>
      <c r="DI123" s="826"/>
      <c r="DJ123" s="826"/>
      <c r="DK123" s="827"/>
      <c r="DL123" s="828" t="s">
        <v>391</v>
      </c>
      <c r="DM123" s="826"/>
      <c r="DN123" s="826"/>
      <c r="DO123" s="826"/>
      <c r="DP123" s="827"/>
      <c r="DQ123" s="828" t="s">
        <v>391</v>
      </c>
      <c r="DR123" s="826"/>
      <c r="DS123" s="826"/>
      <c r="DT123" s="826"/>
      <c r="DU123" s="827"/>
      <c r="DV123" s="873" t="s">
        <v>411</v>
      </c>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468</v>
      </c>
      <c r="AB124" s="826"/>
      <c r="AC124" s="826"/>
      <c r="AD124" s="826"/>
      <c r="AE124" s="827"/>
      <c r="AF124" s="828" t="s">
        <v>391</v>
      </c>
      <c r="AG124" s="826"/>
      <c r="AH124" s="826"/>
      <c r="AI124" s="826"/>
      <c r="AJ124" s="827"/>
      <c r="AK124" s="828" t="s">
        <v>391</v>
      </c>
      <c r="AL124" s="826"/>
      <c r="AM124" s="826"/>
      <c r="AN124" s="826"/>
      <c r="AO124" s="827"/>
      <c r="AP124" s="873" t="s">
        <v>391</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136.9</v>
      </c>
      <c r="BR124" s="880"/>
      <c r="BS124" s="880"/>
      <c r="BT124" s="880"/>
      <c r="BU124" s="880"/>
      <c r="BV124" s="880">
        <v>135.6</v>
      </c>
      <c r="BW124" s="880"/>
      <c r="BX124" s="880"/>
      <c r="BY124" s="880"/>
      <c r="BZ124" s="880"/>
      <c r="CA124" s="880">
        <v>121</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9230030</v>
      </c>
      <c r="DH124" s="809"/>
      <c r="DI124" s="809"/>
      <c r="DJ124" s="809"/>
      <c r="DK124" s="810"/>
      <c r="DL124" s="811">
        <v>9020021</v>
      </c>
      <c r="DM124" s="809"/>
      <c r="DN124" s="809"/>
      <c r="DO124" s="809"/>
      <c r="DP124" s="810"/>
      <c r="DQ124" s="811" t="s">
        <v>456</v>
      </c>
      <c r="DR124" s="809"/>
      <c r="DS124" s="809"/>
      <c r="DT124" s="809"/>
      <c r="DU124" s="810"/>
      <c r="DV124" s="897" t="s">
        <v>456</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456</v>
      </c>
      <c r="AB125" s="826"/>
      <c r="AC125" s="826"/>
      <c r="AD125" s="826"/>
      <c r="AE125" s="827"/>
      <c r="AF125" s="828" t="s">
        <v>456</v>
      </c>
      <c r="AG125" s="826"/>
      <c r="AH125" s="826"/>
      <c r="AI125" s="826"/>
      <c r="AJ125" s="827"/>
      <c r="AK125" s="828" t="s">
        <v>456</v>
      </c>
      <c r="AL125" s="826"/>
      <c r="AM125" s="826"/>
      <c r="AN125" s="826"/>
      <c r="AO125" s="827"/>
      <c r="AP125" s="873" t="s">
        <v>456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456</v>
      </c>
      <c r="DH125" s="891"/>
      <c r="DI125" s="891"/>
      <c r="DJ125" s="891"/>
      <c r="DK125" s="891"/>
      <c r="DL125" s="891" t="s">
        <v>456</v>
      </c>
      <c r="DM125" s="891"/>
      <c r="DN125" s="891"/>
      <c r="DO125" s="891"/>
      <c r="DP125" s="891"/>
      <c r="DQ125" s="891" t="s">
        <v>456</v>
      </c>
      <c r="DR125" s="891"/>
      <c r="DS125" s="891"/>
      <c r="DT125" s="891"/>
      <c r="DU125" s="891"/>
      <c r="DV125" s="892" t="s">
        <v>456</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456</v>
      </c>
      <c r="AB126" s="826"/>
      <c r="AC126" s="826"/>
      <c r="AD126" s="826"/>
      <c r="AE126" s="827"/>
      <c r="AF126" s="828" t="s">
        <v>456</v>
      </c>
      <c r="AG126" s="826"/>
      <c r="AH126" s="826"/>
      <c r="AI126" s="826"/>
      <c r="AJ126" s="827"/>
      <c r="AK126" s="828" t="s">
        <v>456</v>
      </c>
      <c r="AL126" s="826"/>
      <c r="AM126" s="826"/>
      <c r="AN126" s="826"/>
      <c r="AO126" s="827"/>
      <c r="AP126" s="873" t="s">
        <v>456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v>499761</v>
      </c>
      <c r="DH126" s="863"/>
      <c r="DI126" s="863"/>
      <c r="DJ126" s="863"/>
      <c r="DK126" s="863"/>
      <c r="DL126" s="863">
        <v>417869</v>
      </c>
      <c r="DM126" s="863"/>
      <c r="DN126" s="863"/>
      <c r="DO126" s="863"/>
      <c r="DP126" s="863"/>
      <c r="DQ126" s="863" t="s">
        <v>456</v>
      </c>
      <c r="DR126" s="863"/>
      <c r="DS126" s="863"/>
      <c r="DT126" s="863"/>
      <c r="DU126" s="863"/>
      <c r="DV126" s="840" t="s">
        <v>456</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456</v>
      </c>
      <c r="AB127" s="826"/>
      <c r="AC127" s="826"/>
      <c r="AD127" s="826"/>
      <c r="AE127" s="827"/>
      <c r="AF127" s="828" t="s">
        <v>456</v>
      </c>
      <c r="AG127" s="826"/>
      <c r="AH127" s="826"/>
      <c r="AI127" s="826"/>
      <c r="AJ127" s="827"/>
      <c r="AK127" s="828" t="s">
        <v>456</v>
      </c>
      <c r="AL127" s="826"/>
      <c r="AM127" s="826"/>
      <c r="AN127" s="826"/>
      <c r="AO127" s="827"/>
      <c r="AP127" s="873" t="s">
        <v>456</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456</v>
      </c>
      <c r="DH127" s="863"/>
      <c r="DI127" s="863"/>
      <c r="DJ127" s="863"/>
      <c r="DK127" s="863"/>
      <c r="DL127" s="863" t="s">
        <v>456</v>
      </c>
      <c r="DM127" s="863"/>
      <c r="DN127" s="863"/>
      <c r="DO127" s="863"/>
      <c r="DP127" s="863"/>
      <c r="DQ127" s="863" t="s">
        <v>456</v>
      </c>
      <c r="DR127" s="863"/>
      <c r="DS127" s="863"/>
      <c r="DT127" s="863"/>
      <c r="DU127" s="863"/>
      <c r="DV127" s="840" t="s">
        <v>456</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630940</v>
      </c>
      <c r="AB128" s="847"/>
      <c r="AC128" s="847"/>
      <c r="AD128" s="847"/>
      <c r="AE128" s="848"/>
      <c r="AF128" s="849">
        <v>570736</v>
      </c>
      <c r="AG128" s="847"/>
      <c r="AH128" s="847"/>
      <c r="AI128" s="847"/>
      <c r="AJ128" s="848"/>
      <c r="AK128" s="849">
        <v>575371</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496</v>
      </c>
      <c r="BG128" s="833"/>
      <c r="BH128" s="833"/>
      <c r="BI128" s="833"/>
      <c r="BJ128" s="833"/>
      <c r="BK128" s="833"/>
      <c r="BL128" s="856"/>
      <c r="BM128" s="832">
        <v>12.89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t="s">
        <v>138</v>
      </c>
      <c r="DH128" s="837"/>
      <c r="DI128" s="837"/>
      <c r="DJ128" s="837"/>
      <c r="DK128" s="837"/>
      <c r="DL128" s="837" t="s">
        <v>138</v>
      </c>
      <c r="DM128" s="837"/>
      <c r="DN128" s="837"/>
      <c r="DO128" s="837"/>
      <c r="DP128" s="837"/>
      <c r="DQ128" s="837" t="s">
        <v>498</v>
      </c>
      <c r="DR128" s="837"/>
      <c r="DS128" s="837"/>
      <c r="DT128" s="837"/>
      <c r="DU128" s="837"/>
      <c r="DV128" s="838" t="s">
        <v>498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13249294</v>
      </c>
      <c r="AB129" s="826"/>
      <c r="AC129" s="826"/>
      <c r="AD129" s="826"/>
      <c r="AE129" s="827"/>
      <c r="AF129" s="828">
        <v>13418376</v>
      </c>
      <c r="AG129" s="826"/>
      <c r="AH129" s="826"/>
      <c r="AI129" s="826"/>
      <c r="AJ129" s="827"/>
      <c r="AK129" s="828">
        <v>13639365</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138</v>
      </c>
      <c r="BG129" s="816"/>
      <c r="BH129" s="816"/>
      <c r="BI129" s="816"/>
      <c r="BJ129" s="816"/>
      <c r="BK129" s="816"/>
      <c r="BL129" s="817"/>
      <c r="BM129" s="815">
        <v>17.89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1932589</v>
      </c>
      <c r="AB130" s="826"/>
      <c r="AC130" s="826"/>
      <c r="AD130" s="826"/>
      <c r="AE130" s="827"/>
      <c r="AF130" s="828">
        <v>1920647</v>
      </c>
      <c r="AG130" s="826"/>
      <c r="AH130" s="826"/>
      <c r="AI130" s="826"/>
      <c r="AJ130" s="827"/>
      <c r="AK130" s="828">
        <v>1914050</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13.9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11316705</v>
      </c>
      <c r="AB131" s="809"/>
      <c r="AC131" s="809"/>
      <c r="AD131" s="809"/>
      <c r="AE131" s="810"/>
      <c r="AF131" s="811">
        <v>11497729</v>
      </c>
      <c r="AG131" s="809"/>
      <c r="AH131" s="809"/>
      <c r="AI131" s="809"/>
      <c r="AJ131" s="810"/>
      <c r="AK131" s="811">
        <v>11725315</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121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13.91640941</v>
      </c>
      <c r="AB132" s="789"/>
      <c r="AC132" s="789"/>
      <c r="AD132" s="789"/>
      <c r="AE132" s="790"/>
      <c r="AF132" s="791">
        <v>14.804671430000001</v>
      </c>
      <c r="AG132" s="789"/>
      <c r="AH132" s="789"/>
      <c r="AI132" s="789"/>
      <c r="AJ132" s="790"/>
      <c r="AK132" s="791">
        <v>13.13948495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14.6</v>
      </c>
      <c r="AB133" s="768"/>
      <c r="AC133" s="768"/>
      <c r="AD133" s="768"/>
      <c r="AE133" s="769"/>
      <c r="AF133" s="767">
        <v>14.5</v>
      </c>
      <c r="AG133" s="768"/>
      <c r="AH133" s="768"/>
      <c r="AI133" s="768"/>
      <c r="AJ133" s="769"/>
      <c r="AK133" s="767">
        <v>13.9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gZjI8qWTc1y75Vzi8eqx9mVC7zTS/baKS7ukUixFRYmv8orMb62WNnWfi/0QX47cp7ecoV46BVaiSEaCin2w==" saltValue="TU3Z+tMWCFt0CigRYYc8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qUXClWybQ8CvQ7wI/8FlGnd3TxI5AHtX2Nt3+xOMxMsvJDepdDLn0UtNI602wl5Gn6GvVeAMv66w0tNzL+1ng==" saltValue="DonftJCowhFYIUmeIHZJ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b4rNFHwcTcg3rXdAZeJlmGOOBs87WPzut2O+oaINl/ty8ykHVsV/YNxxQjlYXEF5UMwE3VoBSkV2qtt8kD9w==" saltValue="qlOE/7yNTCAm5gUtGoE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3272285</v>
      </c>
      <c r="AP9" s="314">
        <v>56870</v>
      </c>
      <c r="AQ9" s="315">
        <v>63314</v>
      </c>
      <c r="AR9" s="316">
        <v>-10.199999999999999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93430</v>
      </c>
      <c r="AP10" s="317">
        <v>1624</v>
      </c>
      <c r="AQ10" s="318">
        <v>6537</v>
      </c>
      <c r="AR10" s="319">
        <v>-75.2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24130</v>
      </c>
      <c r="AP11" s="317">
        <v>419</v>
      </c>
      <c r="AQ11" s="318">
        <v>1199</v>
      </c>
      <c r="AR11" s="319">
        <v>-65.099999999999994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6</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117767</v>
      </c>
      <c r="AP13" s="317">
        <v>2047</v>
      </c>
      <c r="AQ13" s="318">
        <v>2551</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167723</v>
      </c>
      <c r="AP14" s="317">
        <v>2915</v>
      </c>
      <c r="AQ14" s="318">
        <v>1371</v>
      </c>
      <c r="AR14" s="319">
        <v>112.6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-175949</v>
      </c>
      <c r="AP15" s="317">
        <v>-3058</v>
      </c>
      <c r="AQ15" s="318">
        <v>-3830</v>
      </c>
      <c r="AR15" s="319">
        <v>-20.2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3499386</v>
      </c>
      <c r="AP16" s="317">
        <v>60817</v>
      </c>
      <c r="AQ16" s="318">
        <v>71148</v>
      </c>
      <c r="AR16" s="319">
        <v>-14.5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5.07</v>
      </c>
      <c r="AP21" s="331">
        <v>6.38</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100.1</v>
      </c>
      <c r="AP22" s="336">
        <v>98.2</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3145820</v>
      </c>
      <c r="AP32" s="345">
        <v>54672</v>
      </c>
      <c r="AQ32" s="346">
        <v>34974</v>
      </c>
      <c r="AR32" s="347">
        <v>56.3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v>13</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508718</v>
      </c>
      <c r="AP35" s="345">
        <v>8841</v>
      </c>
      <c r="AQ35" s="346">
        <v>9202</v>
      </c>
      <c r="AR35" s="347">
        <v>-3.9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375209</v>
      </c>
      <c r="AP36" s="345">
        <v>6521</v>
      </c>
      <c r="AQ36" s="346">
        <v>1932</v>
      </c>
      <c r="AR36" s="347">
        <v>237.5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t="s">
        <v>521</v>
      </c>
      <c r="AP37" s="345" t="s">
        <v>521</v>
      </c>
      <c r="AQ37" s="346">
        <v>1045</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v>320</v>
      </c>
      <c r="AP38" s="348">
        <v>6</v>
      </c>
      <c r="AQ38" s="349">
        <v>1</v>
      </c>
      <c r="AR38" s="337">
        <v>500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-575371</v>
      </c>
      <c r="AP39" s="345">
        <v>-9999</v>
      </c>
      <c r="AQ39" s="346">
        <v>-6121</v>
      </c>
      <c r="AR39" s="347">
        <v>63.4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-1914050</v>
      </c>
      <c r="AP40" s="345">
        <v>-33265</v>
      </c>
      <c r="AQ40" s="346">
        <v>-29274</v>
      </c>
      <c r="AR40" s="347">
        <v>13.6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1540646</v>
      </c>
      <c r="AP41" s="345">
        <v>26775</v>
      </c>
      <c r="AQ41" s="346">
        <v>11772</v>
      </c>
      <c r="AR41" s="347">
        <v>127.4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2171944</v>
      </c>
      <c r="AN51" s="367">
        <v>37343</v>
      </c>
      <c r="AO51" s="368">
        <v>53</v>
      </c>
      <c r="AP51" s="369">
        <v>44504</v>
      </c>
      <c r="AQ51" s="370">
        <v>-5.9</v>
      </c>
      <c r="AR51" s="371">
        <v>58.9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300467</v>
      </c>
      <c r="AN52" s="375">
        <v>5166</v>
      </c>
      <c r="AO52" s="376">
        <v>13.7</v>
      </c>
      <c r="AP52" s="377">
        <v>25876</v>
      </c>
      <c r="AQ52" s="378">
        <v>7.4</v>
      </c>
      <c r="AR52" s="379">
        <v>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2445189</v>
      </c>
      <c r="AN53" s="367">
        <v>42208</v>
      </c>
      <c r="AO53" s="368">
        <v>13</v>
      </c>
      <c r="AP53" s="369">
        <v>47820</v>
      </c>
      <c r="AQ53" s="370">
        <v>7.5</v>
      </c>
      <c r="AR53" s="371">
        <v>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799136</v>
      </c>
      <c r="AN54" s="375">
        <v>13794</v>
      </c>
      <c r="AO54" s="376">
        <v>167</v>
      </c>
      <c r="AP54" s="377">
        <v>25855</v>
      </c>
      <c r="AQ54" s="378">
        <v>-0.1</v>
      </c>
      <c r="AR54" s="379">
        <v>167.1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2906932</v>
      </c>
      <c r="AN55" s="367">
        <v>50228</v>
      </c>
      <c r="AO55" s="368">
        <v>19</v>
      </c>
      <c r="AP55" s="369">
        <v>41934</v>
      </c>
      <c r="AQ55" s="370">
        <v>-12.3</v>
      </c>
      <c r="AR55" s="371">
        <v>31.3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800492</v>
      </c>
      <c r="AN56" s="375">
        <v>13831</v>
      </c>
      <c r="AO56" s="376">
        <v>0.3</v>
      </c>
      <c r="AP56" s="377">
        <v>23352</v>
      </c>
      <c r="AQ56" s="378">
        <v>-9.6999999999999993</v>
      </c>
      <c r="AR56" s="379">
        <v>10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3652598</v>
      </c>
      <c r="AN57" s="367">
        <v>63188</v>
      </c>
      <c r="AO57" s="368">
        <v>25.8</v>
      </c>
      <c r="AP57" s="369">
        <v>45588</v>
      </c>
      <c r="AQ57" s="370">
        <v>8.6999999999999993</v>
      </c>
      <c r="AR57" s="371">
        <v>17.100000000000001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956347</v>
      </c>
      <c r="AN58" s="375">
        <v>16544</v>
      </c>
      <c r="AO58" s="376">
        <v>19.600000000000001</v>
      </c>
      <c r="AP58" s="377">
        <v>24150</v>
      </c>
      <c r="AQ58" s="378">
        <v>3.4</v>
      </c>
      <c r="AR58" s="379">
        <v>16.2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3678820</v>
      </c>
      <c r="AN59" s="367">
        <v>63935</v>
      </c>
      <c r="AO59" s="368">
        <v>1.2</v>
      </c>
      <c r="AP59" s="369">
        <v>45483</v>
      </c>
      <c r="AQ59" s="370">
        <v>-0.2</v>
      </c>
      <c r="AR59" s="371">
        <v>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1922628</v>
      </c>
      <c r="AN60" s="375">
        <v>33414</v>
      </c>
      <c r="AO60" s="376">
        <v>102</v>
      </c>
      <c r="AP60" s="377">
        <v>24241</v>
      </c>
      <c r="AQ60" s="378">
        <v>0.4</v>
      </c>
      <c r="AR60" s="379">
        <v>101.6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2971097</v>
      </c>
      <c r="AN61" s="382">
        <v>51380</v>
      </c>
      <c r="AO61" s="383">
        <v>22.4</v>
      </c>
      <c r="AP61" s="384">
        <v>45066</v>
      </c>
      <c r="AQ61" s="385">
        <v>-0.4</v>
      </c>
      <c r="AR61" s="371">
        <v>22.8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955814</v>
      </c>
      <c r="AN62" s="375">
        <v>16550</v>
      </c>
      <c r="AO62" s="376">
        <v>60.5</v>
      </c>
      <c r="AP62" s="377">
        <v>24695</v>
      </c>
      <c r="AQ62" s="378">
        <v>0.3</v>
      </c>
      <c r="AR62" s="379">
        <v>60.2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hUpN3VOda64w/Bt0U0RVxsbludAzNUfe7+61NOTKaSOXn81ZKSWdy1vliO+VJW+sqyk4ffZoUQ5hhJr6vEbBg==" saltValue="oZCJlG468W9vTD4jL4A1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n1YxvbKZkSSFQCr1dotKPE6GZl5iGx62aSi3wrpGLzrnCIYHVoorQML5ibfTTx/9lW8eIWmCUcKhF0hAju0V7g==" saltValue="vZYlM715SK4CixSftEEY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R7I7fVrhJc4MsPQW9slsCCsa7RD2EEkGDc2LxJakEoTz6ZUzL98plpny+p3Z63tRsYT5lXAjm0hKaFMTbK4GGw==" saltValue="NOZsX91gZjmzAlpSF9c1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19.16</v>
      </c>
      <c r="G47" s="12">
        <v>21.71</v>
      </c>
      <c r="H47" s="12">
        <v>22.28</v>
      </c>
      <c r="I47" s="12">
        <v>15.69</v>
      </c>
      <c r="J47" s="13">
        <v>15.75</v>
      </c>
    </row>
    <row r="48" spans="2:10" ht="57.75" customHeight="1" x14ac:dyDescent="0.15">
      <c r="B48" s="14"/>
      <c r="C48" s="1202" t="s">
        <v>4</v>
      </c>
      <c r="D48" s="1202"/>
      <c r="E48" s="1203"/>
      <c r="F48" s="15">
        <v>0.83</v>
      </c>
      <c r="G48" s="16">
        <v>1.58</v>
      </c>
      <c r="H48" s="16">
        <v>1.02</v>
      </c>
      <c r="I48" s="16">
        <v>0.59</v>
      </c>
      <c r="J48" s="17">
        <v>2.29</v>
      </c>
    </row>
    <row r="49" spans="2:10" ht="57.75" customHeight="1" thickBot="1" x14ac:dyDescent="0.2">
      <c r="B49" s="18"/>
      <c r="C49" s="1204" t="s">
        <v>5</v>
      </c>
      <c r="D49" s="1204"/>
      <c r="E49" s="1205"/>
      <c r="F49" s="19" t="s">
        <v>567</v>
      </c>
      <c r="G49" s="20">
        <v>3.21</v>
      </c>
      <c r="H49" s="20">
        <v>0.38</v>
      </c>
      <c r="I49" s="20" t="s">
        <v>568</v>
      </c>
      <c r="J49" s="21">
        <v>2.0299999999999998</v>
      </c>
    </row>
    <row r="50" spans="2:10" ht="13.5" customHeight="1" x14ac:dyDescent="0.15"/>
  </sheetData>
  <sheetProtection algorithmName="SHA-512" hashValue="uqOBzcXh6aokLmz/QXfQD2tFWXa7YBgMxStx/1iWhIqf05lXqDbg/ou49oRaHKhVs6LhPKLG66bmj0CCmOWWMQ==" saltValue="PCHChWfUt4UGvF38ZsIg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濱出　将行</dc:creator>
  <cp:lastModifiedBy> </cp:lastModifiedBy>
  <cp:lastPrinted>2022-03-22T01:49:45Z</cp:lastPrinted>
  <dcterms:created xsi:type="dcterms:W3CDTF">2022-03-24T23:48:46Z</dcterms:created>
  <dcterms:modified xsi:type="dcterms:W3CDTF">2022-09-28T10:12:11Z</dcterms:modified>
</cp:coreProperties>
</file>