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G102" i="12"/>
  <c r="DQ102" i="12"/>
  <c r="CR102" i="12"/>
  <c r="AU88" i="12"/>
  <c r="AP88" i="12"/>
  <c r="AF88"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l="1"/>
  <c r="CO34" i="10" s="1"/>
  <c r="CO35" i="10" s="1"/>
  <c r="CO36" i="10" s="1"/>
  <c r="CO37" i="10" s="1"/>
</calcChain>
</file>

<file path=xl/sharedStrings.xml><?xml version="1.0" encoding="utf-8"?>
<sst xmlns="http://schemas.openxmlformats.org/spreadsheetml/2006/main" count="1114" uniqueCount="611">
  <si>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</si>
  <si>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</si>
  <si>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</si>
  <si>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</si>
  <si>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</si>
  <si>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</si>
  <si>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</si>
  <si>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</si>
  <si>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</si>
  <si>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</si>
  <si>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</si>
  <si>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</si>
  <si>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</si>
  <si>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</si>
  <si>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</si>
  <si>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</si>
  <si>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</si>
  <si>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</si>
  <si>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</si>
  <si>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</si>
  <si>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</si>
  <si>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</si>
  <si>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</si>
  <si>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</si>
  <si>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</si>
  <si>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</si>
  <si>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</si>
  <si>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</si>
  <si>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</si>
  <si>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</si>
  <si>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</si>
  <si>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</si>
  <si>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</si>
  <si>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</si>
  <si>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</si>
  <si>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</si>
  <si>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</si>
  <si>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</si>
  <si>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</si>
  <si>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</si>
  <si>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</si>
  <si>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</si>
  <si>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</si>
  <si>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</si>
  <si>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</si>
  <si>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</si>
  <si>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</si>
  <si>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</si>
  <si>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</si>
  <si>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</si>
  <si>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</si>
  <si>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</si>
  <si>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</si>
  <si>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</si>
  <si>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</si>
  <si>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</si>
  <si>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</si>
  <si>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</si>
  <si>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</si>
  <si>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</si>
  <si>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</si>
  <si>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</si>
  <si>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</si>
  <si>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</si>
  <si>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</si>
  <si>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</si>
  <si>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</si>
  <si>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</si>
  <si>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</si>
  <si>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</si>
  <si>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</si>
  <si>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</si>
  <si>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</si>
  <si>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</si>
  <si>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</si>
  <si>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</si>
  <si>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</si>
  <si>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</si>
  <si>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</si>
  <si>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</si>
  <si>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</si>
  <si>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</si>
  <si>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</si>
  <si>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</si>
  <si>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</si>
  <si>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</si>
  <si>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</si>
  <si>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</si>
  <si>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</si>
  <si>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</si>
  <si>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</si>
  <si>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</si>
  <si>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</si>
  <si>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</si>
  <si>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</si>
  <si>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</si>
  <si>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</si>
  <si>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</si>
  <si>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</si>
  <si>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</si>
  <si>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</si>
  <si>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</si>
  <si>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</si>
  <si>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</si>
  <si>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</si>
  <si>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</si>
  <si>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</si>
  <si>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</si>
  <si>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</si>
  <si>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</si>
  <si>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</si>
  <si>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</si>
  <si>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</si>
  <si>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</si>
  <si>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</si>
  <si>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</si>
  <si>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</si>
  <si>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</si>
  <si>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</si>
  <si>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</si>
  <si>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</si>
  <si>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</si>
  <si>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</si>
  <si>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</si>
  <si>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</si>
  <si>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</si>
  <si>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</si>
  <si>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</si>
  <si>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</si>
  <si>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</si>
  <si>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</si>
  <si>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</si>
  <si>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</si>
  <si>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</si>
  <si>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</si>
  <si>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</si>
  <si>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</si>
  <si>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</si>
  <si>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</si>
  <si>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</si>
  <si>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</si>
  <si>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</si>
  <si>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</si>
  <si>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</si>
  <si>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</si>
  <si>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</si>
  <si>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</si>
  <si>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</si>
  <si>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</si>
  <si>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</si>
  <si>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</si>
  <si>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</si>
  <si>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</si>
  <si>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</si>
  <si>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</si>
  <si>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</si>
  <si>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</si>
  <si>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</si>
  <si>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</si>
  <si>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</si>
  <si>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</si>
  <si>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</si>
  <si>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</si>
  <si>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</si>
  <si>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</si>
  <si>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</si>
  <si>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</si>
  <si>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</si>
  <si>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</si>
  <si>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</si>
  <si>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</si>
  <si>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</si>
  <si>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</si>
  <si>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</si>
  <si>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</si>
  <si>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</si>
  <si>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</si>
  <si>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</si>
  <si>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</si>
  <si>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</si>
  <si>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</si>
  <si>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</si>
  <si>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</si>
  <si>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</si>
  <si>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</si>
  <si>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</si>
  <si>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</si>
  <si>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</si>
  <si>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</si>
  <si>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</si>
  <si>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</si>
  <si>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</si>
  <si>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</si>
  <si>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</si>
  <si>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</si>
  <si>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</si>
  <si>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</si>
  <si>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</si>
  <si>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</si>
  <si>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</si>
  <si>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</si>
  <si>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</si>
  <si>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</si>
  <si>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</si>
  <si>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</si>
  <si>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</si>
  <si>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</si>
  <si>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</si>
  <si>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</si>
  <si>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</si>
  <si>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大阪府松原市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</si>
  <si>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</si>
  <si>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</si>
  <si>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</si>
  <si>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</si>
  <si>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</si>
  <si>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</si>
  <si>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</si>
  <si>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</si>
  <si>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</si>
  <si>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</si>
  <si>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</si>
  <si>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</si>
  <si>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</si>
  <si>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</si>
  <si>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</si>
  <si>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</si>
  <si>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</si>
  <si>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</si>
  <si>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</si>
  <si>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</si>
  <si>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</si>
  <si>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</si>
  <si>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</si>
  <si>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</si>
  <si>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</si>
  <si>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</si>
  <si>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</si>
  <si>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</si>
  <si>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</si>
  <si>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</si>
  <si>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</si>
  <si>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</si>
  <si>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</si>
  <si>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</si>
  <si>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</si>
  <si>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</si>
  <si>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</si>
  <si>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</si>
  <si>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</si>
  <si>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</si>
  <si>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</si>
  <si>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</si>
  <si>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</si>
  <si>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</si>
  <si>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</si>
  <si>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</si>
  <si>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</si>
  <si>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</si>
  <si>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</si>
  <si>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</si>
  <si>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</si>
  <si>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</si>
  <si>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</si>
  <si>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</si>
  <si>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</si>
  <si>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</si>
  <si>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</si>
  <si>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</si>
  <si>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</si>
  <si>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</si>
  <si>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</si>
  <si>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</si>
  <si>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</si>
  <si>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</si>
  <si>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</si>
  <si>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</si>
  <si>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</si>
  <si>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</si>
  <si>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</si>
  <si>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</si>
  <si>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</si>
  <si>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</si>
  <si>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</si>
  <si>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</si>
  <si>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</si>
  <si>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</si>
  <si>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</si>
  <si>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</si>
  <si>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</si>
  <si>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</si>
  <si>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</si>
  <si>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</si>
  <si>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</si>
  <si>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</si>
  <si>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</si>
  <si>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</si>
  <si>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</si>
  <si>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</si>
  <si>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</si>
  <si>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</si>
  <si>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</si>
  <si>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</si>
  <si>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</si>
  <si>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</si>
  <si>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</si>
  <si>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</si>
  <si>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</si>
  <si>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</si>
  <si>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</si>
  <si>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</si>
  <si>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</si>
  <si>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</si>
  <si>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</si>
  <si>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</si>
  <si>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</si>
  <si>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</si>
  <si>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</si>
  <si>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</si>
  <si>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</si>
  <si>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</si>
  <si>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</si>
  <si>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</si>
  <si>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</si>
  <si>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</si>
  <si>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</si>
  <si>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</si>
  <si>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</si>
  <si>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</si>
  <si>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</si>
  <si>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</si>
  <si>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</si>
  <si>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</si>
  <si>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</si>
  <si>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</si>
  <si>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</si>
  <si>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</si>
  <si>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</si>
  <si>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</si>
  <si>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</si>
  <si>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</si>
  <si>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</si>
  <si>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</si>
  <si>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</si>
  <si>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</si>
  <si>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</si>
  <si>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</si>
  <si>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</si>
  <si>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</si>
  <si>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</si>
  <si>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</si>
  <si>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</si>
  <si>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</si>
  <si>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</si>
  <si>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</si>
  <si>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</si>
  <si>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</si>
  <si>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</si>
  <si>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</si>
  <si>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</si>
  <si>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</si>
  <si>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</si>
  <si>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</si>
  <si>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</si>
  <si>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大阪府松原市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</si>
  <si>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</si>
  <si>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</si>
  <si>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</si>
  <si>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</si>
  <si>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</si>
  <si>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</si>
  <si>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</si>
  <si>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</si>
  <si>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</si>
  <si>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</si>
  <si>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</si>
  <si>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</si>
  <si>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</si>
  <si>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</si>
  <si>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</si>
  <si>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</si>
  <si>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</si>
  <si>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</si>
  <si>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</si>
  <si>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</si>
  <si>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</si>
  <si>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</si>
  <si>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</si>
  <si>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</si>
  <si>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</si>
  <si>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</si>
  <si>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</si>
  <si>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</si>
  <si>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</si>
  <si>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</si>
  <si>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</si>
  <si>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</si>
  <si>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</si>
  <si>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</si>
  <si>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</si>
  <si>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</si>
  <si>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</si>
  <si>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</si>
  <si>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</si>
  <si>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</si>
  <si>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</si>
  <si>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</si>
  <si>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</si>
  <si>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</si>
  <si>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</si>
  <si>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</si>
  <si>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</si>
  <si>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</si>
  <si>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</si>
  <si>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</si>
  <si>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</si>
  <si>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</si>
  <si>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</si>
  <si>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</si>
  <si>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</si>
  <si>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</si>
  <si>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</si>
  <si>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</si>
  <si>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</si>
  <si>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</si>
  <si>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</si>
  <si>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</si>
  <si>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</si>
  <si>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</si>
  <si>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</si>
  <si>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</si>
  <si>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</si>
  <si>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</si>
  <si>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</si>
  <si>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</si>
  <si>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</si>
  <si>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</si>
  <si>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</si>
  <si>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</si>
  <si>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</si>
  <si>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</si>
  <si>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</si>
  <si>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</si>
  <si>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</si>
  <si>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</si>
  <si>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</si>
  <si>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</si>
  <si>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</si>
  <si>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</si>
  <si>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</si>
  <si>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</si>
  <si>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</si>
  <si>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</si>
  <si>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</si>
  <si>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</si>
  <si>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</si>
  <si>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</si>
  <si>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</si>
  <si>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</si>
  <si>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</si>
  <si>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</si>
  <si>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</si>
  <si>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</si>
  <si>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</si>
  <si>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</si>
  <si>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</si>
  <si>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</si>
  <si>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</si>
  <si>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</si>
  <si>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</si>
  <si>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</si>
  <si>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</si>
  <si>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</si>
  <si>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</si>
  <si>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</si>
  <si>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</si>
  <si>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</si>
  <si>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</si>
  <si>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</si>
  <si>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</si>
  <si>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</si>
  <si>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</si>
  <si>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</si>
  <si>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</si>
  <si>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</si>
  <si>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</si>
  <si>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</si>
  <si>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</si>
  <si>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</si>
  <si>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</si>
  <si>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</si>
  <si>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</si>
  <si>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</si>
  <si>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</si>
  <si>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</si>
  <si>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</si>
  <si>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</si>
  <si>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</si>
  <si>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</si>
  <si>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</si>
  <si>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</si>
  <si>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</si>
  <si>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</si>
  <si>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</si>
  <si>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</si>
  <si>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</si>
  <si>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</si>
  <si>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</si>
  <si>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</si>
  <si>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</si>
  <si>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</si>
  <si>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</si>
  <si>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</si>
  <si>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</si>
  <si>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</si>
  <si>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</si>
  <si>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</si>
  <si>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</si>
  <si>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</si>
  <si>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</si>
  <si>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</si>
  <si>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</si>
  <si>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</si>
  <si>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</si>
  <si>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</si>
  <si>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</si>
  <si>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</si>
  <si>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</si>
  <si>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</si>
  <si>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</si>
  <si>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</si>
  <si>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</si>
  <si>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</si>
  <si>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</si>
  <si>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</si>
  <si>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</si>
  <si>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</si>
  <si>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</si>
  <si>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</si>
  <si>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</si>
  <si>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</si>
  <si>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</si>
  <si>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</si>
  <si>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</si>
  <si>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</si>
  <si>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</si>
  <si>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</si>
  <si>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</si>
  <si>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</si>
  <si>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</si>
  <si>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</si>
  <si>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</si>
  <si>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</si>
  <si>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</si>
  <si>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</si>
  <si>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</si>
  <si>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</si>
  <si>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</si>
  <si>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</si>
  <si>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2.47</t>
  </si>
  <si>
    <t>▲ 1.01</t>
  </si>
  <si>
    <t>▲ 1.06</t>
  </si>
  <si>
    <t>国民健康保険特別会計</t>
  </si>
  <si>
    <t>▲ 10.70</t>
  </si>
  <si>
    <t>▲ 9.62</t>
  </si>
  <si>
    <t>▲ 8.98</t>
  </si>
  <si>
    <t>▲ 7.97</t>
  </si>
  <si>
    <t>▲ 6.36</t>
  </si>
  <si>
    <t>水道事業会計</t>
  </si>
  <si>
    <t>下水道事業会計</t>
  </si>
  <si>
    <t>一般会計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</si>
  <si>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</si>
  <si>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</si>
  <si>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</si>
  <si>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</si>
  <si>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</si>
  <si>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</si>
  <si>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</si>
  <si>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</si>
  <si>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</si>
  <si>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</si>
  <si>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</si>
  <si>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大和川右岸水防事務組合</t>
    <rPh sb="0" eb="3">
      <t>ヤマトガワ</t>
    </rPh>
    <rPh sb="3" eb="5">
      <t>ウガン</t>
    </rPh>
    <rPh sb="5" eb="7">
      <t>スイボウ</t>
    </rPh>
    <rPh sb="7" eb="9">
      <t>ジム</t>
    </rPh>
    <rPh sb="9" eb="11">
      <t>クミアイ</t>
    </rPh>
    <phoneticPr fontId="2"/>
  </si>
  <si>
    <t>大阪広域環境施設組合</t>
    <rPh sb="0" eb="2">
      <t>オオサカ</t>
    </rPh>
    <rPh sb="2" eb="4">
      <t>コウイキ</t>
    </rPh>
    <rPh sb="4" eb="6">
      <t>カンキョウ</t>
    </rPh>
    <rPh sb="6" eb="8">
      <t>シセツ</t>
    </rPh>
    <rPh sb="8" eb="10">
      <t>クミアイ</t>
    </rPh>
    <phoneticPr fontId="2"/>
  </si>
  <si>
    <t>松原都市開発</t>
    <rPh sb="0" eb="2">
      <t>マツバラ</t>
    </rPh>
    <rPh sb="2" eb="4">
      <t>トシ</t>
    </rPh>
    <rPh sb="4" eb="6">
      <t>カイハツ</t>
    </rPh>
    <phoneticPr fontId="2"/>
  </si>
  <si>
    <t>松原市文化情報振興事業団</t>
    <rPh sb="0" eb="3">
      <t>マツバラシ</t>
    </rPh>
    <rPh sb="3" eb="5">
      <t>ブンカ</t>
    </rPh>
    <rPh sb="5" eb="7">
      <t>ジョウホウ</t>
    </rPh>
    <rPh sb="7" eb="9">
      <t>シンコウ</t>
    </rPh>
    <rPh sb="9" eb="12">
      <t>ジギョウダン</t>
    </rPh>
    <phoneticPr fontId="2"/>
  </si>
  <si>
    <t>松原市土地開発公社</t>
    <rPh sb="0" eb="3">
      <t>マツバラシ</t>
    </rPh>
    <rPh sb="3" eb="5">
      <t>トチ</t>
    </rPh>
    <rPh sb="5" eb="7">
      <t>カイハツ</t>
    </rPh>
    <rPh sb="7" eb="9">
      <t>コウシャ</t>
    </rPh>
    <phoneticPr fontId="2"/>
  </si>
  <si>
    <t>松原学校給食</t>
    <rPh sb="0" eb="2">
      <t>マツバラ</t>
    </rPh>
    <rPh sb="2" eb="4">
      <t>ガッコウ</t>
    </rPh>
    <rPh sb="4" eb="6">
      <t>キュウショク</t>
    </rPh>
    <phoneticPr fontId="2"/>
  </si>
  <si>
    <t>-</t>
    <phoneticPr fontId="2"/>
  </si>
  <si>
    <t>○</t>
    <phoneticPr fontId="2"/>
  </si>
  <si>
    <t>商業活性化事業等基金</t>
    <rPh sb="0" eb="2">
      <t>ショウギョウ</t>
    </rPh>
    <rPh sb="2" eb="5">
      <t>カッセイカ</t>
    </rPh>
    <rPh sb="5" eb="7">
      <t>ジギョウ</t>
    </rPh>
    <rPh sb="7" eb="8">
      <t>トウ</t>
    </rPh>
    <rPh sb="8" eb="10">
      <t>キキン</t>
    </rPh>
    <phoneticPr fontId="5"/>
  </si>
  <si>
    <t>文化振興基金</t>
    <rPh sb="0" eb="2">
      <t>ブンカ</t>
    </rPh>
    <rPh sb="2" eb="4">
      <t>シンコウ</t>
    </rPh>
    <rPh sb="4" eb="6">
      <t>キキン</t>
    </rPh>
    <phoneticPr fontId="5"/>
  </si>
  <si>
    <t>公共施設整備事業基金</t>
    <rPh sb="0" eb="2">
      <t>コウキョウ</t>
    </rPh>
    <rPh sb="2" eb="4">
      <t>シセツ</t>
    </rPh>
    <rPh sb="4" eb="6">
      <t>セイビ</t>
    </rPh>
    <rPh sb="6" eb="8">
      <t>ジギョウ</t>
    </rPh>
    <rPh sb="8" eb="10">
      <t>キキン</t>
    </rPh>
    <phoneticPr fontId="5"/>
  </si>
  <si>
    <t>阪神高速大和川線沿道施設維持管理基金</t>
    <rPh sb="0" eb="2">
      <t>ハンシン</t>
    </rPh>
    <rPh sb="2" eb="4">
      <t>コウソク</t>
    </rPh>
    <rPh sb="4" eb="7">
      <t>ヤマトガワ</t>
    </rPh>
    <rPh sb="7" eb="8">
      <t>セン</t>
    </rPh>
    <rPh sb="8" eb="10">
      <t>エンドウ</t>
    </rPh>
    <rPh sb="10" eb="12">
      <t>シセツ</t>
    </rPh>
    <rPh sb="12" eb="14">
      <t>イジ</t>
    </rPh>
    <rPh sb="14" eb="16">
      <t>カンリ</t>
    </rPh>
    <rPh sb="16" eb="18">
      <t>キキン</t>
    </rPh>
    <phoneticPr fontId="5"/>
  </si>
  <si>
    <t>いきいき松原基金</t>
    <rPh sb="4" eb="6">
      <t>マツバラ</t>
    </rPh>
    <rPh sb="6" eb="8">
      <t>キキン</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</si>
  <si>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</si>
  <si>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</si>
  <si>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</si>
  <si>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</si>
  <si>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</si>
  <si>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</si>
  <si>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</si>
  <si>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</si>
  <si>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</si>
  <si>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値と比較して高い水準にあるものの、どちらも近年減少傾向にある。主な要因としては、平成19年度から平成25年度にかけて発行した合計約71億円の退職手当債や平成21年度と平成22年度に発行した合計約31億円の三セク債の償還が進み、残高が減少してきたことが考えられる。これらの地方債の償還は令和７年度には償還が終了するものの、依然として類似団体内平均値と比較して高い水準であり、また、今後、施設の更新等で経費の増加が見込まれることから、世代間の負担の均衡を図りつつ、過度な将来負担とならないよう、引き続き適切な地方債の発行管理に努める。</t>
    <rPh sb="1" eb="3">
      <t>ショウライ</t>
    </rPh>
    <rPh sb="3" eb="5">
      <t>フタン</t>
    </rPh>
    <rPh sb="5" eb="7">
      <t>ヒリツ</t>
    </rPh>
    <rPh sb="8" eb="10">
      <t>ジッシツ</t>
    </rPh>
    <rPh sb="10" eb="13">
      <t>コウサイヒ</t>
    </rPh>
    <rPh sb="13" eb="15">
      <t>ヒリツ</t>
    </rPh>
    <rPh sb="22" eb="23">
      <t>ナイ</t>
    </rPh>
    <rPh sb="23" eb="26">
      <t>ヘイキンチ</t>
    </rPh>
    <rPh sb="31" eb="32">
      <t>タカ</t>
    </rPh>
    <rPh sb="46" eb="48">
      <t>キンネン</t>
    </rPh>
    <rPh sb="48" eb="50">
      <t>ゲンショウ</t>
    </rPh>
    <rPh sb="65" eb="67">
      <t>ヘイセイ</t>
    </rPh>
    <rPh sb="73" eb="75">
      <t>ヘイセイ</t>
    </rPh>
    <rPh sb="83" eb="85">
      <t>ハッコウ</t>
    </rPh>
    <rPh sb="87" eb="89">
      <t>ゴウケイ</t>
    </rPh>
    <rPh sb="89" eb="90">
      <t>ヤク</t>
    </rPh>
    <rPh sb="95" eb="97">
      <t>タイショク</t>
    </rPh>
    <rPh sb="97" eb="99">
      <t>テアテ</t>
    </rPh>
    <rPh sb="99" eb="100">
      <t>サイ</t>
    </rPh>
    <rPh sb="101" eb="103">
      <t>ヘイセイ</t>
    </rPh>
    <rPh sb="105" eb="107">
      <t>ネンド</t>
    </rPh>
    <rPh sb="108" eb="110">
      <t>ヘイセイ</t>
    </rPh>
    <rPh sb="112" eb="114">
      <t>ネンド</t>
    </rPh>
    <rPh sb="115" eb="117">
      <t>ハッコウ</t>
    </rPh>
    <rPh sb="119" eb="121">
      <t>ゴウケイ</t>
    </rPh>
    <rPh sb="121" eb="122">
      <t>ヤク</t>
    </rPh>
    <rPh sb="124" eb="126">
      <t>オクエン</t>
    </rPh>
    <rPh sb="127" eb="128">
      <t>サン</t>
    </rPh>
    <rPh sb="130" eb="131">
      <t>サイ</t>
    </rPh>
    <rPh sb="132" eb="134">
      <t>ショウカン</t>
    </rPh>
    <rPh sb="135" eb="136">
      <t>スス</t>
    </rPh>
    <rPh sb="138" eb="140">
      <t>ザンダカ</t>
    </rPh>
    <rPh sb="141" eb="143">
      <t>ゲンショウ</t>
    </rPh>
    <rPh sb="167" eb="169">
      <t>レイワ</t>
    </rPh>
    <rPh sb="174" eb="176">
      <t>ショウカン</t>
    </rPh>
    <rPh sb="177" eb="179">
      <t>シュウリョウ</t>
    </rPh>
    <rPh sb="185" eb="187">
      <t>イゼン</t>
    </rPh>
    <rPh sb="190" eb="192">
      <t>ルイジ</t>
    </rPh>
    <rPh sb="192" eb="194">
      <t>ダンタイ</t>
    </rPh>
    <rPh sb="194" eb="195">
      <t>ナイ</t>
    </rPh>
    <rPh sb="195" eb="198">
      <t>ヘイキンチ</t>
    </rPh>
    <rPh sb="199" eb="201">
      <t>ヒカク</t>
    </rPh>
    <rPh sb="203" eb="204">
      <t>タカ</t>
    </rPh>
    <rPh sb="205" eb="207">
      <t>スイジュン</t>
    </rPh>
    <rPh sb="214" eb="216">
      <t>コンゴ</t>
    </rPh>
    <rPh sb="217" eb="219">
      <t>シセツ</t>
    </rPh>
    <rPh sb="220" eb="222">
      <t>コウシン</t>
    </rPh>
    <rPh sb="222" eb="223">
      <t>トウ</t>
    </rPh>
    <rPh sb="224" eb="226">
      <t>ケイヒ</t>
    </rPh>
    <rPh sb="227" eb="229">
      <t>ゾウカ</t>
    </rPh>
    <rPh sb="230" eb="232">
      <t>ミコ</t>
    </rPh>
    <rPh sb="240" eb="243">
      <t>セダイカン</t>
    </rPh>
    <rPh sb="244" eb="246">
      <t>フタン</t>
    </rPh>
    <rPh sb="247" eb="249">
      <t>キンコウ</t>
    </rPh>
    <rPh sb="250" eb="251">
      <t>ハカ</t>
    </rPh>
    <rPh sb="255" eb="257">
      <t>カド</t>
    </rPh>
    <rPh sb="258" eb="260">
      <t>ショウライ</t>
    </rPh>
    <rPh sb="260" eb="262">
      <t>フタン</t>
    </rPh>
    <rPh sb="270" eb="271">
      <t>ヒ</t>
    </rPh>
    <rPh sb="272" eb="273">
      <t>ツヅ</t>
    </rPh>
    <rPh sb="274" eb="276">
      <t>テキセツ</t>
    </rPh>
    <rPh sb="277" eb="280">
      <t>チホウサイ</t>
    </rPh>
    <rPh sb="281" eb="283">
      <t>ハッコウ</t>
    </rPh>
    <rPh sb="283" eb="285">
      <t>カンリ</t>
    </rPh>
    <rPh sb="286" eb="287">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</si>
  <si>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</si>
  <si>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</si>
  <si>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</si>
  <si>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11"/>
        <rFont val="ＭＳ Ｐゴシック"/>
        <family val="3"/>
        <charset val="128"/>
      </rPr>
      <t>将来負担比率は減少傾向にあるものの、類似団体内平均値と比べて高い水準にある。その一方、有形固定資産減価償却率は類似団体内平均値と比べて低い水準にあるものの、増加傾向にある。これは、老朽化した保育所１箇所と幼稚園３箇所を１箇所に集約化するなど公共施設等の集約化・複合化を積極的に進めてきたことにより、新たな施設の建設に係る起債額が増加する一方、老朽化した施設の除却が進んだためと考えられる。ただし、今後も施設の更新等による地方債の発行が見込まれることから、過度な将来負担とならないよう、公共施設等総合管理計画に基づき、施設の長寿命化等、適正な維持管理に努める。</t>
    </r>
    <rPh sb="8" eb="10">
      <t>ゲンショウ</t>
    </rPh>
    <rPh sb="10" eb="12">
      <t>ケイコウ</t>
    </rPh>
    <rPh sb="19" eb="21">
      <t>ルイジ</t>
    </rPh>
    <rPh sb="21" eb="23">
      <t>ダンタイ</t>
    </rPh>
    <rPh sb="23" eb="24">
      <t>ナイ</t>
    </rPh>
    <rPh sb="24" eb="27">
      <t>ヘイキンチ</t>
    </rPh>
    <rPh sb="28" eb="29">
      <t>クラ</t>
    </rPh>
    <rPh sb="31" eb="32">
      <t>タカ</t>
    </rPh>
    <rPh sb="33" eb="35">
      <t>スイジュン</t>
    </rPh>
    <rPh sb="41" eb="43">
      <t>イッポウ</t>
    </rPh>
    <rPh sb="56" eb="58">
      <t>ルイジ</t>
    </rPh>
    <rPh sb="58" eb="60">
      <t>ダンタイ</t>
    </rPh>
    <rPh sb="60" eb="61">
      <t>ナイ</t>
    </rPh>
    <rPh sb="61" eb="64">
      <t>ヘイキンチ</t>
    </rPh>
    <rPh sb="65" eb="66">
      <t>クラ</t>
    </rPh>
    <rPh sb="68" eb="69">
      <t>ヒク</t>
    </rPh>
    <rPh sb="70" eb="72">
      <t>スイジュン</t>
    </rPh>
    <rPh sb="79" eb="81">
      <t>ゾウカ</t>
    </rPh>
    <rPh sb="81" eb="83">
      <t>ケイコウ</t>
    </rPh>
    <rPh sb="96" eb="98">
      <t>ホイク</t>
    </rPh>
    <rPh sb="98" eb="99">
      <t>ショ</t>
    </rPh>
    <rPh sb="100" eb="102">
      <t>カショ</t>
    </rPh>
    <rPh sb="103" eb="106">
      <t>ヨウチエン</t>
    </rPh>
    <rPh sb="202" eb="204">
      <t>シセツ</t>
    </rPh>
    <rPh sb="205" eb="207">
      <t>コウシン</t>
    </rPh>
    <rPh sb="207" eb="208">
      <t>トウ</t>
    </rPh>
    <rPh sb="211" eb="214">
      <t>チホウサイ</t>
    </rPh>
    <rPh sb="215" eb="217">
      <t>ハッコウ</t>
    </rPh>
    <rPh sb="218" eb="220">
      <t>ミコ</t>
    </rPh>
    <rPh sb="228" eb="230">
      <t>カド</t>
    </rPh>
    <rPh sb="231" eb="233">
      <t>ショウライ</t>
    </rPh>
    <rPh sb="233" eb="235">
      <t>フタン</t>
    </rPh>
    <rPh sb="243" eb="245">
      <t>コウキョウ</t>
    </rPh>
    <rPh sb="245" eb="247">
      <t>シセツ</t>
    </rPh>
    <rPh sb="247" eb="248">
      <t>トウ</t>
    </rPh>
    <rPh sb="248" eb="250">
      <t>ソウゴウ</t>
    </rPh>
    <rPh sb="250" eb="252">
      <t>カンリ</t>
    </rPh>
    <rPh sb="252" eb="254">
      <t>ケイカク</t>
    </rPh>
    <rPh sb="255" eb="256">
      <t>モト</t>
    </rPh>
    <rPh sb="259" eb="261">
      <t>シセツ</t>
    </rPh>
    <rPh sb="262" eb="267">
      <t>チョウジュミョウカナド</t>
    </rPh>
    <rPh sb="268" eb="270">
      <t>テキセイ</t>
    </rPh>
    <rPh sb="271" eb="273">
      <t>イジ</t>
    </rPh>
    <rPh sb="273" eb="275">
      <t>カンリ</t>
    </rPh>
    <rPh sb="276" eb="27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</si>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</sst>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lef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FA48-44FD-8E93-212CB344FC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34454</c:v>
                </c:pt>
                <c:pt idx="1">
                  <c:v>21990</c:v>
                </c:pt>
                <c:pt idx="2">
                  <c:v>12782</c:v>
                </c:pt>
                <c:pt idx="3">
                  <c:v>32290</c:v>
                </c:pt>
                <c:pt idx="4">
                  <c:v>16198</c:v>
                </c:pt>
              </c:numCache>
            </c:numRef>
          </c:val>
          <c:smooth val="0"/>
          <c:extLst>
            <c:ext xmlns:c16="http://schemas.microsoft.com/office/drawing/2014/chart" uri="{C3380CC4-5D6E-409C-BE32-E72D297353CC}">
              <c16:uniqueId val="{00000001-FA48-44FD-8E93-212CB344FC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0.61</c:v>
                </c:pt>
                <c:pt idx="1">
                  <c:v>0.66</c:v>
                </c:pt>
                <c:pt idx="2">
                  <c:v>0.39</c:v>
                </c:pt>
                <c:pt idx="3">
                  <c:v>0.46</c:v>
                </c:pt>
                <c:pt idx="4">
                  <c:v>2.62</c:v>
                </c:pt>
              </c:numCache>
            </c:numRef>
          </c:val>
          <c:extLst>
            <c:ext xmlns:c16="http://schemas.microsoft.com/office/drawing/2014/chart" uri="{C3380CC4-5D6E-409C-BE32-E72D297353CC}">
              <c16:uniqueId val="{00000000-A464-4C87-87B6-7E958E3749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3.76</c:v>
                </c:pt>
                <c:pt idx="1">
                  <c:v>2.67</c:v>
                </c:pt>
                <c:pt idx="2">
                  <c:v>1.87</c:v>
                </c:pt>
                <c:pt idx="3">
                  <c:v>1.83</c:v>
                </c:pt>
                <c:pt idx="4">
                  <c:v>2.63</c:v>
                </c:pt>
              </c:numCache>
            </c:numRef>
          </c:val>
          <c:extLst>
            <c:ext xmlns:c16="http://schemas.microsoft.com/office/drawing/2014/chart" uri="{C3380CC4-5D6E-409C-BE32-E72D297353CC}">
              <c16:uniqueId val="{00000001-A464-4C87-87B6-7E958E3749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-2.4700000000000002</c:v>
                </c:pt>
                <c:pt idx="1">
                  <c:v>-1.01</c:v>
                </c:pt>
                <c:pt idx="2">
                  <c:v>-1.06</c:v>
                </c:pt>
                <c:pt idx="3">
                  <c:v>0.04</c:v>
                </c:pt>
                <c:pt idx="4">
                  <c:v>3.02</c:v>
                </c:pt>
              </c:numCache>
            </c:numRef>
          </c:val>
          <c:smooth val="0"/>
          <c:extLst>
            <c:ext xmlns:c16="http://schemas.microsoft.com/office/drawing/2014/chart" uri="{C3380CC4-5D6E-409C-BE32-E72D297353CC}">
              <c16:uniqueId val="{00000002-A464-4C87-87B6-7E958E3749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16EB-4673-A5A9-AAC6DBD28D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EB-4673-A5A9-AAC6DBD28D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EB-4673-A5A9-AAC6DBD28DB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EB-4673-A5A9-AAC6DBD28DB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0.13</c:v>
                </c:pt>
                <c:pt idx="4">
                  <c:v>#N/A</c:v>
                </c:pt>
                <c:pt idx="5">
                  <c:v>0.14000000000000001</c:v>
                </c:pt>
                <c:pt idx="6">
                  <c:v>#N/A</c:v>
                </c:pt>
                <c:pt idx="7">
                  <c:v>0.09</c:v>
                </c:pt>
                <c:pt idx="8">
                  <c:v>#N/A</c:v>
                </c:pt>
                <c:pt idx="9">
                  <c:v>0.11</c:v>
                </c:pt>
              </c:numCache>
            </c:numRef>
          </c:val>
          <c:extLst>
            <c:ext xmlns:c16="http://schemas.microsoft.com/office/drawing/2014/chart" uri="{C3380CC4-5D6E-409C-BE32-E72D297353CC}">
              <c16:uniqueId val="{00000004-16EB-4673-A5A9-AAC6DBD28DB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1.01</c:v>
                </c:pt>
                <c:pt idx="2">
                  <c:v>#N/A</c:v>
                </c:pt>
                <c:pt idx="3">
                  <c:v>0.76</c:v>
                </c:pt>
                <c:pt idx="4">
                  <c:v>#N/A</c:v>
                </c:pt>
                <c:pt idx="5">
                  <c:v>0.38</c:v>
                </c:pt>
                <c:pt idx="6">
                  <c:v>#N/A</c:v>
                </c:pt>
                <c:pt idx="7">
                  <c:v>0.02</c:v>
                </c:pt>
                <c:pt idx="8">
                  <c:v>#N/A</c:v>
                </c:pt>
                <c:pt idx="9">
                  <c:v>0.33</c:v>
                </c:pt>
              </c:numCache>
            </c:numRef>
          </c:val>
          <c:extLst>
            <c:ext xmlns:c16="http://schemas.microsoft.com/office/drawing/2014/chart" uri="{C3380CC4-5D6E-409C-BE32-E72D297353CC}">
              <c16:uniqueId val="{00000005-16EB-4673-A5A9-AAC6DBD28DB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c:v>
                </c:pt>
                <c:pt idx="2">
                  <c:v>#N/A</c:v>
                </c:pt>
                <c:pt idx="3">
                  <c:v>0.66</c:v>
                </c:pt>
                <c:pt idx="4">
                  <c:v>#N/A</c:v>
                </c:pt>
                <c:pt idx="5">
                  <c:v>0.39</c:v>
                </c:pt>
                <c:pt idx="6">
                  <c:v>#N/A</c:v>
                </c:pt>
                <c:pt idx="7">
                  <c:v>0.45</c:v>
                </c:pt>
                <c:pt idx="8">
                  <c:v>#N/A</c:v>
                </c:pt>
                <c:pt idx="9">
                  <c:v>2.61</c:v>
                </c:pt>
              </c:numCache>
            </c:numRef>
          </c:val>
          <c:extLst>
            <c:ext xmlns:c16="http://schemas.microsoft.com/office/drawing/2014/chart" uri="{C3380CC4-5D6E-409C-BE32-E72D297353CC}">
              <c16:uniqueId val="{00000006-16EB-4673-A5A9-AAC6DBD28DB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3.13</c:v>
                </c:pt>
                <c:pt idx="8">
                  <c:v>#N/A</c:v>
                </c:pt>
                <c:pt idx="9">
                  <c:v>2.79</c:v>
                </c:pt>
              </c:numCache>
            </c:numRef>
          </c:val>
          <c:extLst>
            <c:ext xmlns:c16="http://schemas.microsoft.com/office/drawing/2014/chart" uri="{C3380CC4-5D6E-409C-BE32-E72D297353CC}">
              <c16:uniqueId val="{00000007-16EB-4673-A5A9-AAC6DBD28D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16.18</c:v>
                </c:pt>
                <c:pt idx="2">
                  <c:v>#N/A</c:v>
                </c:pt>
                <c:pt idx="3">
                  <c:v>17.25</c:v>
                </c:pt>
                <c:pt idx="4">
                  <c:v>#N/A</c:v>
                </c:pt>
                <c:pt idx="5">
                  <c:v>18.25</c:v>
                </c:pt>
                <c:pt idx="6">
                  <c:v>#N/A</c:v>
                </c:pt>
                <c:pt idx="7">
                  <c:v>14.97</c:v>
                </c:pt>
                <c:pt idx="8">
                  <c:v>#N/A</c:v>
                </c:pt>
                <c:pt idx="9">
                  <c:v>12.69</c:v>
                </c:pt>
              </c:numCache>
            </c:numRef>
          </c:val>
          <c:extLst>
            <c:ext xmlns:c16="http://schemas.microsoft.com/office/drawing/2014/chart" uri="{C3380CC4-5D6E-409C-BE32-E72D297353CC}">
              <c16:uniqueId val="{00000008-16EB-4673-A5A9-AAC6DBD28DB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10.7</c:v>
                </c:pt>
                <c:pt idx="1">
                  <c:v>#N/A</c:v>
                </c:pt>
                <c:pt idx="2">
                  <c:v>9.6199999999999992</c:v>
                </c:pt>
                <c:pt idx="3">
                  <c:v>#N/A</c:v>
                </c:pt>
                <c:pt idx="4">
                  <c:v>8.98</c:v>
                </c:pt>
                <c:pt idx="5">
                  <c:v>#N/A</c:v>
                </c:pt>
                <c:pt idx="6">
                  <c:v>7.97</c:v>
                </c:pt>
                <c:pt idx="7">
                  <c:v>#N/A</c:v>
                </c:pt>
                <c:pt idx="8">
                  <c:v>6.36</c:v>
                </c:pt>
                <c:pt idx="9">
                  <c:v>#N/A</c:v>
                </c:pt>
              </c:numCache>
            </c:numRef>
          </c:val>
          <c:extLst>
            <c:ext xmlns:c16="http://schemas.microsoft.com/office/drawing/2014/chart" uri="{C3380CC4-5D6E-409C-BE32-E72D297353CC}">
              <c16:uniqueId val="{00000009-16EB-4673-A5A9-AAC6DBD28D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4478</c:v>
                </c:pt>
                <c:pt idx="5">
                  <c:v>4680</c:v>
                </c:pt>
                <c:pt idx="8">
                  <c:v>4520</c:v>
                </c:pt>
                <c:pt idx="11">
                  <c:v>4141</c:v>
                </c:pt>
                <c:pt idx="14">
                  <c:v>4191</c:v>
                </c:pt>
              </c:numCache>
            </c:numRef>
          </c:val>
          <c:extLst>
            <c:ext xmlns:c16="http://schemas.microsoft.com/office/drawing/2014/chart" uri="{C3380CC4-5D6E-409C-BE32-E72D297353CC}">
              <c16:uniqueId val="{00000000-1195-439F-BF83-AD8A89CFB1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1195-439F-BF83-AD8A89CFB1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195-439F-BF83-AD8A89CFB1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72</c:v>
                </c:pt>
                <c:pt idx="3">
                  <c:v>74</c:v>
                </c:pt>
                <c:pt idx="6">
                  <c:v>51</c:v>
                </c:pt>
                <c:pt idx="9">
                  <c:v>49</c:v>
                </c:pt>
                <c:pt idx="12">
                  <c:v>35</c:v>
                </c:pt>
              </c:numCache>
            </c:numRef>
          </c:val>
          <c:extLst>
            <c:ext xmlns:c16="http://schemas.microsoft.com/office/drawing/2014/chart" uri="{C3380CC4-5D6E-409C-BE32-E72D297353CC}">
              <c16:uniqueId val="{00000003-1195-439F-BF83-AD8A89CFB1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2006</c:v>
                </c:pt>
                <c:pt idx="3">
                  <c:v>1982</c:v>
                </c:pt>
                <c:pt idx="6">
                  <c:v>1953</c:v>
                </c:pt>
                <c:pt idx="9">
                  <c:v>1024</c:v>
                </c:pt>
                <c:pt idx="12">
                  <c:v>986</c:v>
                </c:pt>
              </c:numCache>
            </c:numRef>
          </c:val>
          <c:extLst>
            <c:ext xmlns:c16="http://schemas.microsoft.com/office/drawing/2014/chart" uri="{C3380CC4-5D6E-409C-BE32-E72D297353CC}">
              <c16:uniqueId val="{00000004-1195-439F-BF83-AD8A89CFB1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95-439F-BF83-AD8A89CFB1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95-439F-BF83-AD8A89CFB1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4205</c:v>
                </c:pt>
                <c:pt idx="3">
                  <c:v>4274</c:v>
                </c:pt>
                <c:pt idx="6">
                  <c:v>4229</c:v>
                </c:pt>
                <c:pt idx="9">
                  <c:v>4089</c:v>
                </c:pt>
                <c:pt idx="12">
                  <c:v>4041</c:v>
                </c:pt>
              </c:numCache>
            </c:numRef>
          </c:val>
          <c:extLst>
            <c:ext xmlns:c16="http://schemas.microsoft.com/office/drawing/2014/chart" uri="{C3380CC4-5D6E-409C-BE32-E72D297353CC}">
              <c16:uniqueId val="{00000007-1195-439F-BF83-AD8A89CFB1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1805</c:v>
                </c:pt>
                <c:pt idx="2">
                  <c:v>#N/A</c:v>
                </c:pt>
                <c:pt idx="3">
                  <c:v>#N/A</c:v>
                </c:pt>
                <c:pt idx="4">
                  <c:v>1650</c:v>
                </c:pt>
                <c:pt idx="5">
                  <c:v>#N/A</c:v>
                </c:pt>
                <c:pt idx="6">
                  <c:v>#N/A</c:v>
                </c:pt>
                <c:pt idx="7">
                  <c:v>1713</c:v>
                </c:pt>
                <c:pt idx="8">
                  <c:v>#N/A</c:v>
                </c:pt>
                <c:pt idx="9">
                  <c:v>#N/A</c:v>
                </c:pt>
                <c:pt idx="10">
                  <c:v>1022</c:v>
                </c:pt>
                <c:pt idx="11">
                  <c:v>#N/A</c:v>
                </c:pt>
                <c:pt idx="12">
                  <c:v>#N/A</c:v>
                </c:pt>
                <c:pt idx="13">
                  <c:v>872</c:v>
                </c:pt>
                <c:pt idx="14">
                  <c:v>#N/A</c:v>
                </c:pt>
              </c:numCache>
            </c:numRef>
          </c:val>
          <c:smooth val="0"/>
          <c:extLst>
            <c:ext xmlns:c16="http://schemas.microsoft.com/office/drawing/2014/chart" uri="{C3380CC4-5D6E-409C-BE32-E72D297353CC}">
              <c16:uniqueId val="{00000008-1195-439F-BF83-AD8A89CFB1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46688</c:v>
                </c:pt>
                <c:pt idx="5">
                  <c:v>45711</c:v>
                </c:pt>
                <c:pt idx="8">
                  <c:v>45012</c:v>
                </c:pt>
                <c:pt idx="11">
                  <c:v>43863</c:v>
                </c:pt>
                <c:pt idx="14">
                  <c:v>43058</c:v>
                </c:pt>
              </c:numCache>
            </c:numRef>
          </c:val>
          <c:extLst>
            <c:ext xmlns:c16="http://schemas.microsoft.com/office/drawing/2014/chart" uri="{C3380CC4-5D6E-409C-BE32-E72D297353CC}">
              <c16:uniqueId val="{00000000-764B-487B-8E55-C9DB3FF764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12058</c:v>
                </c:pt>
                <c:pt idx="5">
                  <c:v>12775</c:v>
                </c:pt>
                <c:pt idx="8">
                  <c:v>14427</c:v>
                </c:pt>
                <c:pt idx="11">
                  <c:v>12165</c:v>
                </c:pt>
                <c:pt idx="14">
                  <c:v>10991</c:v>
                </c:pt>
              </c:numCache>
            </c:numRef>
          </c:val>
          <c:extLst>
            <c:ext xmlns:c16="http://schemas.microsoft.com/office/drawing/2014/chart" uri="{C3380CC4-5D6E-409C-BE32-E72D297353CC}">
              <c16:uniqueId val="{00000001-764B-487B-8E55-C9DB3FF764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2075</c:v>
                </c:pt>
                <c:pt idx="5">
                  <c:v>2403</c:v>
                </c:pt>
                <c:pt idx="8">
                  <c:v>1854</c:v>
                </c:pt>
                <c:pt idx="11">
                  <c:v>1428</c:v>
                </c:pt>
                <c:pt idx="14">
                  <c:v>1884</c:v>
                </c:pt>
              </c:numCache>
            </c:numRef>
          </c:val>
          <c:extLst>
            <c:ext xmlns:c16="http://schemas.microsoft.com/office/drawing/2014/chart" uri="{C3380CC4-5D6E-409C-BE32-E72D297353CC}">
              <c16:uniqueId val="{00000002-764B-487B-8E55-C9DB3FF764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4B-487B-8E55-C9DB3FF764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4B-487B-8E55-C9DB3FF764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696</c:v>
                </c:pt>
                <c:pt idx="3">
                  <c:v>706</c:v>
                </c:pt>
                <c:pt idx="6">
                  <c:v>725</c:v>
                </c:pt>
                <c:pt idx="9">
                  <c:v>730</c:v>
                </c:pt>
                <c:pt idx="12">
                  <c:v>742</c:v>
                </c:pt>
              </c:numCache>
            </c:numRef>
          </c:val>
          <c:extLst>
            <c:ext xmlns:c16="http://schemas.microsoft.com/office/drawing/2014/chart" uri="{C3380CC4-5D6E-409C-BE32-E72D297353CC}">
              <c16:uniqueId val="{00000005-764B-487B-8E55-C9DB3FF764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5205</c:v>
                </c:pt>
                <c:pt idx="3">
                  <c:v>5171</c:v>
                </c:pt>
                <c:pt idx="6">
                  <c:v>4852</c:v>
                </c:pt>
                <c:pt idx="9">
                  <c:v>4703</c:v>
                </c:pt>
                <c:pt idx="12">
                  <c:v>4826</c:v>
                </c:pt>
              </c:numCache>
            </c:numRef>
          </c:val>
          <c:extLst>
            <c:ext xmlns:c16="http://schemas.microsoft.com/office/drawing/2014/chart" uri="{C3380CC4-5D6E-409C-BE32-E72D297353CC}">
              <c16:uniqueId val="{00000006-764B-487B-8E55-C9DB3FF764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515</c:v>
                </c:pt>
                <c:pt idx="3">
                  <c:v>455</c:v>
                </c:pt>
                <c:pt idx="6">
                  <c:v>472</c:v>
                </c:pt>
                <c:pt idx="9">
                  <c:v>438</c:v>
                </c:pt>
                <c:pt idx="12">
                  <c:v>466</c:v>
                </c:pt>
              </c:numCache>
            </c:numRef>
          </c:val>
          <c:extLst>
            <c:ext xmlns:c16="http://schemas.microsoft.com/office/drawing/2014/chart" uri="{C3380CC4-5D6E-409C-BE32-E72D297353CC}">
              <c16:uniqueId val="{00000007-764B-487B-8E55-C9DB3FF764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30410</c:v>
                </c:pt>
                <c:pt idx="3">
                  <c:v>28242</c:v>
                </c:pt>
                <c:pt idx="6">
                  <c:v>26128</c:v>
                </c:pt>
                <c:pt idx="9">
                  <c:v>20880</c:v>
                </c:pt>
                <c:pt idx="12">
                  <c:v>17888</c:v>
                </c:pt>
              </c:numCache>
            </c:numRef>
          </c:val>
          <c:extLst>
            <c:ext xmlns:c16="http://schemas.microsoft.com/office/drawing/2014/chart" uri="{C3380CC4-5D6E-409C-BE32-E72D297353CC}">
              <c16:uniqueId val="{00000008-764B-487B-8E55-C9DB3FF764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116</c:v>
                </c:pt>
                <c:pt idx="3">
                  <c:v>329</c:v>
                </c:pt>
                <c:pt idx="6">
                  <c:v>419</c:v>
                </c:pt>
                <c:pt idx="9">
                  <c:v>445</c:v>
                </c:pt>
                <c:pt idx="12">
                  <c:v>665</c:v>
                </c:pt>
              </c:numCache>
            </c:numRef>
          </c:val>
          <c:extLst>
            <c:ext xmlns:c16="http://schemas.microsoft.com/office/drawing/2014/chart" uri="{C3380CC4-5D6E-409C-BE32-E72D297353CC}">
              <c16:uniqueId val="{00000009-764B-487B-8E55-C9DB3FF764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42031</c:v>
                </c:pt>
                <c:pt idx="3">
                  <c:v>41759</c:v>
                </c:pt>
                <c:pt idx="6">
                  <c:v>40860</c:v>
                </c:pt>
                <c:pt idx="9">
                  <c:v>41778</c:v>
                </c:pt>
                <c:pt idx="12">
                  <c:v>41033</c:v>
                </c:pt>
              </c:numCache>
            </c:numRef>
          </c:val>
          <c:extLst>
            <c:ext xmlns:c16="http://schemas.microsoft.com/office/drawing/2014/chart" uri="{C3380CC4-5D6E-409C-BE32-E72D297353CC}">
              <c16:uniqueId val="{0000000A-764B-487B-8E55-C9DB3FF764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18152</c:v>
                </c:pt>
                <c:pt idx="2">
                  <c:v>#N/A</c:v>
                </c:pt>
                <c:pt idx="3">
                  <c:v>#N/A</c:v>
                </c:pt>
                <c:pt idx="4">
                  <c:v>15772</c:v>
                </c:pt>
                <c:pt idx="5">
                  <c:v>#N/A</c:v>
                </c:pt>
                <c:pt idx="6">
                  <c:v>#N/A</c:v>
                </c:pt>
                <c:pt idx="7">
                  <c:v>12161</c:v>
                </c:pt>
                <c:pt idx="8">
                  <c:v>#N/A</c:v>
                </c:pt>
                <c:pt idx="9">
                  <c:v>#N/A</c:v>
                </c:pt>
                <c:pt idx="10">
                  <c:v>11518</c:v>
                </c:pt>
                <c:pt idx="11">
                  <c:v>#N/A</c:v>
                </c:pt>
                <c:pt idx="12">
                  <c:v>#N/A</c:v>
                </c:pt>
                <c:pt idx="13">
                  <c:v>9685</c:v>
                </c:pt>
                <c:pt idx="14">
                  <c:v>#N/A</c:v>
                </c:pt>
              </c:numCache>
            </c:numRef>
          </c:val>
          <c:smooth val="0"/>
          <c:extLst>
            <c:ext xmlns:c16="http://schemas.microsoft.com/office/drawing/2014/chart" uri="{C3380CC4-5D6E-409C-BE32-E72D297353CC}">
              <c16:uniqueId val="{0000000B-764B-487B-8E55-C9DB3FF764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457</c:v>
                </c:pt>
                <c:pt idx="1">
                  <c:v>451</c:v>
                </c:pt>
                <c:pt idx="2">
                  <c:v>666</c:v>
                </c:pt>
              </c:numCache>
            </c:numRef>
          </c:val>
          <c:extLst>
            <c:ext xmlns:c16="http://schemas.microsoft.com/office/drawing/2014/chart" uri="{C3380CC4-5D6E-409C-BE32-E72D297353CC}">
              <c16:uniqueId val="{00000000-50DD-4F4A-9016-72CC11CEB3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50DD-4F4A-9016-72CC11CEB3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1320</c:v>
                </c:pt>
                <c:pt idx="1">
                  <c:v>898</c:v>
                </c:pt>
                <c:pt idx="2">
                  <c:v>1136</c:v>
                </c:pt>
              </c:numCache>
            </c:numRef>
          </c:val>
          <c:extLst>
            <c:ext xmlns:c16="http://schemas.microsoft.com/office/drawing/2014/chart" uri="{C3380CC4-5D6E-409C-BE32-E72D297353CC}">
              <c16:uniqueId val="{00000002-50DD-4F4A-9016-72CC11CEB3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{7CC6334A-8CE4-464D-AD93-6877005C1032}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475-4F29-B741-0BE26CCB3C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{4C60BB53-11B3-481D-A5A8-EC891C5D6128}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75-4F29-B741-0BE26CCB3C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{BFF8F72F-A2B5-4645-8BEC-01A9CFD25F77}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75-4F29-B741-0BE26CCB3C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{6AD8D4AA-5FCB-44D4-9FB1-A2380221FFFB}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75-4F29-B741-0BE26CCB3C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{A1235A32-EE22-464D-9AA0-B29813C8AB0D}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75-4F29-B741-0BE26CCB3C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{AF25FA2F-8B45-4596-8EF5-421FC14AB691}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475-4F29-B741-0BE26CCB3C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{69108FB6-A20A-4EB0-91C8-609C856A23E4}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475-4F29-B741-0BE26CCB3C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{83EF2BBB-0F76-472F-80C4-B80B565DF0D8}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475-4F29-B741-0BE26CCB3C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{8BA41230-1DB3-46D9-85E7-ABA0F9B29A22}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475-4F29-B741-0BE26CCB3C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56.2</c:v>
                </c:pt>
                <c:pt idx="16">
                  <c:v>57.1</c:v>
                </c:pt>
                <c:pt idx="24">
                  <c:v>57.7</c:v>
                </c:pt>
                <c:pt idx="32">
                  <c:v>58.9</c:v>
                </c:pt>
              </c:numCache>
            </c:numRef>
          </c:xVal>
          <c:yVal>
            <c:numRef>
              <c:f>公会計指標分析・財政指標組合せ分析表!$BP$51:$DC$51</c:f>
              <c:numCache>
                <c:formatCode>#,##0.0;"▲ "#,##0.0</c:formatCode>
                <c:ptCount val="40"/>
                <c:pt idx="0">
                  <c:v>86.9</c:v>
                </c:pt>
                <c:pt idx="8">
                  <c:v>75.3</c:v>
                </c:pt>
                <c:pt idx="16">
                  <c:v>57.8</c:v>
                </c:pt>
                <c:pt idx="24">
                  <c:v>54</c:v>
                </c:pt>
                <c:pt idx="32">
                  <c:v>44.3</c:v>
                </c:pt>
              </c:numCache>
            </c:numRef>
          </c:yVal>
          <c:smooth val="0"/>
          <c:extLst>
            <c:ext xmlns:c16="http://schemas.microsoft.com/office/drawing/2014/chart" uri="{C3380CC4-5D6E-409C-BE32-E72D297353CC}">
              <c16:uniqueId val="{00000009-8475-4F29-B741-0BE26CCB3C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{32824BD2-C2C5-4981-AC5A-AA19CB977A5A}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475-4F29-B741-0BE26CCB3C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{C4C1219A-915B-4234-A5F6-AB0433E75CA1}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75-4F29-B741-0BE26CCB3C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{7D0B3322-6693-42CA-865D-575842747CDD}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75-4F29-B741-0BE26CCB3C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{22BA6046-39C8-42CD-A064-2C7B1049CE80}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75-4F29-B741-0BE26CCB3C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{06D63473-3C75-4133-9781-7A51576C5274}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75-4F29-B741-0BE26CCB3C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{75D123A7-47D1-42C0-83A5-9F4EB15AF490}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475-4F29-B741-0BE26CCB3C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{0543CC6E-EF44-4008-A09D-0317F83AEBB5}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475-4F29-B741-0BE26CCB3C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{2D3EDB80-1558-41E9-BF8D-ACCCC7AEA877}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475-4F29-B741-0BE26CCB3C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{360978D0-155B-4FE8-BD12-9392C2821F5C}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475-4F29-B741-0BE26CCB3C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8475-4F29-B741-0BE26CCB3CF1}"/>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{F47170A4-D59A-4822-8258-4EE9DC138676}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9B-4C78-99BA-04DD8F0F25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{B798CDBC-0DF8-4C45-B455-CD19449B5E8D}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9B-4C78-99BA-04DD8F0F25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{E394D86C-F7AA-49B3-B938-9B1FFC2BA3F5}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9B-4C78-99BA-04DD8F0F25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{1FF7861E-E79C-475E-B9C5-28F1A7AAFAE2}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9B-4C78-99BA-04DD8F0F25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{9BED6FED-CE09-445F-A82E-CF6F5E74F5EF}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9B-4C78-99BA-04DD8F0F254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{3590BCAB-EDCC-4146-8205-8D14D9FFFF9C}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9B-4C78-99BA-04DD8F0F254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{2ADDB0FE-E431-4B7E-9B05-4363FB719A17}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9B-4C78-99BA-04DD8F0F254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{B6A3305C-3817-4E0D-943E-E384846B9A12}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9B-4C78-99BA-04DD8F0F254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{9A1F7228-87B0-4471-A0E3-559334A34258}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9B-4C78-99BA-04DD8F0F25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c:v>
                </c:pt>
                <c:pt idx="16">
                  <c:v>8.1999999999999993</c:v>
                </c:pt>
                <c:pt idx="24">
                  <c:v>6.9</c:v>
                </c:pt>
                <c:pt idx="32">
                  <c:v>5.6</c:v>
                </c:pt>
              </c:numCache>
            </c:numRef>
          </c:xVal>
          <c:yVal>
            <c:numRef>
              <c:f>公会計指標分析・財政指標組合せ分析表!$BP$73:$DC$73</c:f>
              <c:numCache>
                <c:formatCode>#,##0.0;"▲ "#,##0.0</c:formatCode>
                <c:ptCount val="40"/>
                <c:pt idx="0">
                  <c:v>86.9</c:v>
                </c:pt>
                <c:pt idx="8">
                  <c:v>75.3</c:v>
                </c:pt>
                <c:pt idx="16">
                  <c:v>57.8</c:v>
                </c:pt>
                <c:pt idx="24">
                  <c:v>54</c:v>
                </c:pt>
                <c:pt idx="32">
                  <c:v>44.3</c:v>
                </c:pt>
              </c:numCache>
            </c:numRef>
          </c:yVal>
          <c:smooth val="0"/>
          <c:extLst>
            <c:ext xmlns:c16="http://schemas.microsoft.com/office/drawing/2014/chart" uri="{C3380CC4-5D6E-409C-BE32-E72D297353CC}">
              <c16:uniqueId val="{00000009-FD9B-4C78-99BA-04DD8F0F25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{0CE5A6D4-9A74-4ABC-BE33-1C3EB0293275}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9B-4C78-99BA-04DD8F0F25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{16A583B3-3AD8-4F3F-A8C7-A75422F73D97}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9B-4C78-99BA-04DD8F0F25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{6C4EF2AD-6F70-477C-AFA5-E01CA6609D96}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9B-4C78-99BA-04DD8F0F25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{78CE7F04-80F9-451A-ADB1-EBF3E08FC4D3}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9B-4C78-99BA-04DD8F0F25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{B2ECECF7-854F-433C-B1A0-40FE8A334FF0}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9B-4C78-99BA-04DD8F0F254E}"/>
                </c:ext>
              </c:extLst>
            </c:dLbl>
            <c:dLbl>
              <c:idx val="8"/>
              <c:layout>
                <c:manualLayout>
                  <c:x val="-3.03432477324731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{4C68A6AC-12C7-4B40-85AE-28D28A0BC79E}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9B-4C78-99BA-04DD8F0F254E}"/>
                </c:ext>
              </c:extLst>
            </c:dLbl>
            <c:dLbl>
              <c:idx val="16"/>
              <c:layout>
                <c:manualLayout>
                  <c:x val="-3.360238676150304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{3E8BDE49-AD8D-4832-86D2-387042369928}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9B-4C78-99BA-04DD8F0F254E}"/>
                </c:ext>
              </c:extLst>
            </c:dLbl>
            <c:dLbl>
              <c:idx val="24"/>
              <c:layout>
                <c:manualLayout>
                  <c:x val="-4.3000590429980196E-2"/>
                  <c:y val="-4.836558082124409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{37EFD7D6-877C-4E59-A72B-A172B89203E0}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9B-4C78-99BA-04DD8F0F254E}"/>
                </c:ext>
              </c:extLst>
            </c:dLbl>
            <c:dLbl>
              <c:idx val="32"/>
              <c:layout>
                <c:manualLayout>
                  <c:x val="-1.8235628084250128E-2"/>
                  <c:y val="-7.64677133543438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{3A64C8DF-9503-455D-B0C1-722811AB1942}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9B-4C78-99BA-04DD8F0F25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FD9B-4C78-99BA-04DD8F0F254E}"/>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算入公債費等は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横ばいだが</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、一般会計および下水道事業会計における償還が進んだことから、元利償還金等が減少し、結果として実質公債費比率の分子は減少した。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近年発行した地方債の元金償還が今後見込まれることや、公共施設の老朽化に伴う改修事業などが見込まれるため、投資事業の精査に努め、地方債発行額の抑制に努めていく。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前年度に図書館の新設や小中学校の空調機器整備等の大型の投資事業が完了したため、地方債発行額が減少し、</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地方債発行額が地方債償還額を</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下回ったため</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、地方債残高は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なっている。また、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下水道事業会計における地方債の償還</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進んだことから、公営企業債繰入見込額が減少し、将来負担額は減少した。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充当可能財源等については、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用地処分等の実施により、充当可能基金が増加した一方で、</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充当可能特定歳入</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しているため</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将来負担比率の分子は、充当可能財源等の減少より将来負担額の減少が大きかったことで、前年度から減となった。しかし、基金残高が低水準であることに加え、公共施設の老朽化に伴う改修事業なども見込まれることから、歳入確保による基金の積立てや、事業精査による地方債発行額の抑制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大阪府松原市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（増減理由）</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1,824</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元市営団地や</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公有財産の跡地利用等により売払収入、貸付料、寄附金等を</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487</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百万円積立てたが、財源調整や市債償還等により</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33</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百万円の取崩しを行い、</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454</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公有財産の利活用のほか、企業誘致や土地区画整理事業等で、市税収入の増加に取組み、基金現在高の増加に努める。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・商業活性化事業等基金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商店街及び商業集積づくり等の商業活性化事業、歴史ある道等特色ある道路整備のための資金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文化振興事業の充実を図るための資金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・公共施設整備事業基金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公共施設整備、市債償還のための資金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・阪神高速大和川線沿道施設維持管理基金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本市が整備したコミュニティセンター等の施設を維持管理</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するための資金	</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・いきいき松原基金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活気に満ちた魅力あるまちづくりを推進するための資金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・商業活性化事業等基金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225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百万円となっており、駅前商業施設の貸付収入等を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百万円積立てたが、商店街活性化事業や特色ある道路整備に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百万円取崩したため、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百万円となっており、寄附金を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積立て、取り崩しを行わなかった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・公共施設整備事業基金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百万円となっており、用地処分に伴う財産区からの繰入金や寄附金等を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円積立てたが、公共施設の市債償還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阪神高速大和川線沿道施設維持管理</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146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百万円となっており、</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新たに天美北環境監視局の設置・運営による負担金の受入れや運用収入により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百万円積立てたが、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天美北環境監視局の維持管理費等</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公有財産の有効活用を促進し、基金現在高の増加に努める。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666</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元市営団地や</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公有財産の売払収入、寄附金等を</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222</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百万円積立てたが、</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大堀環境監視局の維持管理経費</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215</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さらなる財政健全化に取組み</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基金からの</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取崩しを抑えるとともに、</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企業誘致や土地区画整理事業による税収の拡大、</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公有財産の有効活用により積立額を増加させることで、基金現在高の増加に努める。</a:t>
          </a:r>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6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円となっており、基金運用収入を積立てたが、少額のため横ばいとなった。</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取崩しを行わず基金運用収入を積立て、基金現在高の増加に努める。</a:t>
          </a:r>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8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6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118,721
116,863
16.66
58,552,950
57,873,292
662,688
25,302,622
41,032,738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5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当市では、令和２年度に</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老朽化した保育所１園と幼稚園３園を統合し、新たに松原市立認定こども園「わかば園」を建設し</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、また、旧松原図書館を除却するなど、</a:t>
          </a:r>
          <a:r>
            <a:rPr lang="ja-JP" altLang="en-US" sz="105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老朽化した施設の集約化・</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複合化</a:t>
          </a:r>
          <a:r>
            <a:rPr lang="ja-JP" altLang="en-US" sz="105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や除却を進めている。そのため、有形固定資産減価償却率については、上昇傾向にはあるものの、類似団体内平均値と比較すると低水準であり、これまでの取組の効果が表れていると考えられる。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68" name="有形固定資産減価償却率平均値テキスト"/>
        <xdr:cNvSpPr txBox="1"/>
      </xdr:nvSpPr>
      <xdr:spPr>
        <a:xfrm>
          <a:off x="4813300" y="5106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146177</xdr:rowOff>
    </xdr:from>
    <xdr:to>
      <xdr:col>23</xdr:col>
      <xdr:colOff>136525</xdr:colOff>
      <xdr:row>29</xdr:row>
      <xdr:rowOff>76327</xdr:rowOff>
    </xdr:to>
    <xdr:sp macro="" textlink="">
      <xdr:nvSpPr>
        <xdr:cNvPr id="79" name="楕円 78"/>
        <xdr:cNvSpPr/>
      </xdr:nvSpPr>
      <xdr:spPr>
        <a:xfrm>
          <a:off x="4711700" y="49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169054</xdr:rowOff>
    </xdr:from>
    <xdr:ext cx="405111" cy="259045"/>
    <xdr:sp macro="" textlink="">
      <xdr:nvSpPr>
        <xdr:cNvPr id="80" name="有形固定資産減価償却率該当値テキスト"/>
        <xdr:cNvSpPr txBox="1"/>
      </xdr:nvSpPr>
      <xdr:spPr>
        <a:xfrm>
          <a:off x="4813300" y="4798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94361</xdr:rowOff>
    </xdr:from>
    <xdr:to>
      <xdr:col>19</xdr:col>
      <xdr:colOff>187325</xdr:colOff>
      <xdr:row>29</xdr:row>
      <xdr:rowOff>24511</xdr:rowOff>
    </xdr:to>
    <xdr:sp macro="" textlink="">
      <xdr:nvSpPr>
        <xdr:cNvPr id="81" name="楕円 80"/>
        <xdr:cNvSpPr/>
      </xdr:nvSpPr>
      <xdr:spPr>
        <a:xfrm>
          <a:off x="4000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145161</xdr:rowOff>
    </xdr:from>
    <xdr:to>
      <xdr:col>23</xdr:col>
      <xdr:colOff>85725</xdr:colOff>
      <xdr:row>29</xdr:row>
      <xdr:rowOff>25527</xdr:rowOff>
    </xdr:to>
    <xdr:cxnSp macro="">
      <xdr:nvCxnSpPr>
        <xdr:cNvPr id="82" name="直線コネクタ 81"/>
        <xdr:cNvCxnSpPr/>
      </xdr:nvCxnSpPr>
      <xdr:spPr>
        <a:xfrm>
          <a:off x="4051300" y="4945761"/>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68453</xdr:rowOff>
    </xdr:from>
    <xdr:to>
      <xdr:col>15</xdr:col>
      <xdr:colOff>187325</xdr:colOff>
      <xdr:row>28</xdr:row>
      <xdr:rowOff>170053</xdr:rowOff>
    </xdr:to>
    <xdr:sp macro="" textlink="">
      <xdr:nvSpPr>
        <xdr:cNvPr id="83" name="楕円 82"/>
        <xdr:cNvSpPr/>
      </xdr:nvSpPr>
      <xdr:spPr>
        <a:xfrm>
          <a:off x="32385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119253</xdr:rowOff>
    </xdr:from>
    <xdr:to>
      <xdr:col>19</xdr:col>
      <xdr:colOff>136525</xdr:colOff>
      <xdr:row>28</xdr:row>
      <xdr:rowOff>145161</xdr:rowOff>
    </xdr:to>
    <xdr:cxnSp macro="">
      <xdr:nvCxnSpPr>
        <xdr:cNvPr id="84" name="直線コネクタ 83"/>
        <xdr:cNvCxnSpPr/>
      </xdr:nvCxnSpPr>
      <xdr:spPr>
        <a:xfrm>
          <a:off x="3289300" y="491985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29591</xdr:rowOff>
    </xdr:from>
    <xdr:to>
      <xdr:col>11</xdr:col>
      <xdr:colOff>187325</xdr:colOff>
      <xdr:row>28</xdr:row>
      <xdr:rowOff>131191</xdr:rowOff>
    </xdr:to>
    <xdr:sp macro="" textlink="">
      <xdr:nvSpPr>
        <xdr:cNvPr id="85" name="楕円 84"/>
        <xdr:cNvSpPr/>
      </xdr:nvSpPr>
      <xdr:spPr>
        <a:xfrm>
          <a:off x="2476500" y="48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80391</xdr:rowOff>
    </xdr:from>
    <xdr:to>
      <xdr:col>15</xdr:col>
      <xdr:colOff>136525</xdr:colOff>
      <xdr:row>28</xdr:row>
      <xdr:rowOff>119253</xdr:rowOff>
    </xdr:to>
    <xdr:cxnSp macro="">
      <xdr:nvCxnSpPr>
        <xdr:cNvPr id="86" name="直線コネクタ 85"/>
        <xdr:cNvCxnSpPr/>
      </xdr:nvCxnSpPr>
      <xdr:spPr>
        <a:xfrm>
          <a:off x="2527300" y="488099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131953</xdr:rowOff>
    </xdr:from>
    <xdr:to>
      <xdr:col>7</xdr:col>
      <xdr:colOff>187325</xdr:colOff>
      <xdr:row>28</xdr:row>
      <xdr:rowOff>62103</xdr:rowOff>
    </xdr:to>
    <xdr:sp macro="" textlink="">
      <xdr:nvSpPr>
        <xdr:cNvPr id="87" name="楕円 86"/>
        <xdr:cNvSpPr/>
      </xdr:nvSpPr>
      <xdr:spPr>
        <a:xfrm>
          <a:off x="1714500" y="4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11303</xdr:rowOff>
    </xdr:from>
    <xdr:to>
      <xdr:col>11</xdr:col>
      <xdr:colOff>136525</xdr:colOff>
      <xdr:row>28</xdr:row>
      <xdr:rowOff>80391</xdr:rowOff>
    </xdr:to>
    <xdr:cxnSp macro="">
      <xdr:nvCxnSpPr>
        <xdr:cNvPr id="88" name="直線コネクタ 87"/>
        <xdr:cNvCxnSpPr/>
      </xdr:nvCxnSpPr>
      <xdr:spPr>
        <a:xfrm>
          <a:off x="1765300" y="4811903"/>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9" name="n_1aveValue有形固定資産減価償却率"/>
        <xdr:cNvSpPr txBox="1"/>
      </xdr:nvSpPr>
      <xdr:spPr>
        <a:xfrm>
          <a:off x="38360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0" name="n_2aveValue有形固定資産減価償却率"/>
        <xdr:cNvSpPr txBox="1"/>
      </xdr:nvSpPr>
      <xdr:spPr>
        <a:xfrm>
          <a:off x="30867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1" name="n_3aveValue有形固定資産減価償却率"/>
        <xdr:cNvSpPr txBox="1"/>
      </xdr:nvSpPr>
      <xdr:spPr>
        <a:xfrm>
          <a:off x="2324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2" name="n_4aveValue有形固定資産減価償却率"/>
        <xdr:cNvSpPr txBox="1"/>
      </xdr:nvSpPr>
      <xdr:spPr>
        <a:xfrm>
          <a:off x="1562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41038</xdr:rowOff>
    </xdr:from>
    <xdr:ext cx="405111" cy="259045"/>
    <xdr:sp macro="" textlink="">
      <xdr:nvSpPr>
        <xdr:cNvPr id="93" name="n_1mainValue有形固定資産減価償却率"/>
        <xdr:cNvSpPr txBox="1"/>
      </xdr:nvSpPr>
      <xdr:spPr>
        <a:xfrm>
          <a:off x="38360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15130</xdr:rowOff>
    </xdr:from>
    <xdr:ext cx="405111" cy="259045"/>
    <xdr:sp macro="" textlink="">
      <xdr:nvSpPr>
        <xdr:cNvPr id="94" name="n_2mainValue有形固定資産減価償却率"/>
        <xdr:cNvSpPr txBox="1"/>
      </xdr:nvSpPr>
      <xdr:spPr>
        <a:xfrm>
          <a:off x="3086744" y="464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147718</xdr:rowOff>
    </xdr:from>
    <xdr:ext cx="405111" cy="259045"/>
    <xdr:sp macro="" textlink="">
      <xdr:nvSpPr>
        <xdr:cNvPr id="95" name="n_3mainValue有形固定資産減価償却率"/>
        <xdr:cNvSpPr txBox="1"/>
      </xdr:nvSpPr>
      <xdr:spPr>
        <a:xfrm>
          <a:off x="23247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78630</xdr:rowOff>
    </xdr:from>
    <xdr:ext cx="405111" cy="259045"/>
    <xdr:sp macro="" textlink="">
      <xdr:nvSpPr>
        <xdr:cNvPr id="96" name="n_4mainValue有形固定資産減価償却率"/>
        <xdr:cNvSpPr txBox="1"/>
      </xdr:nvSpPr>
      <xdr:spPr>
        <a:xfrm>
          <a:off x="1562744" y="453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baseline="0" smtClean="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平成４</a:t>
          </a:r>
          <a:r>
            <a:rPr lang="ja-JP" altLang="en-US"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年度から７年度にかけて実施された新庁舎建設事業に係る既発債の償還が終了し、また、平成</a:t>
          </a:r>
          <a:r>
            <a:rPr lang="en-US" altLang="ja-JP"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21</a:t>
          </a:r>
          <a:r>
            <a:rPr lang="ja-JP" altLang="en-US"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年度と</a:t>
          </a:r>
          <a:r>
            <a:rPr lang="en-US" altLang="ja-JP"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22</a:t>
          </a:r>
          <a:r>
            <a:rPr lang="ja-JP" altLang="en-US"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年度にかけて発行した三セク債や平成</a:t>
          </a:r>
          <a:r>
            <a:rPr lang="en-US" altLang="ja-JP"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19</a:t>
          </a:r>
          <a:r>
            <a:rPr lang="ja-JP" altLang="en-US"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年度から</a:t>
          </a:r>
          <a:r>
            <a:rPr lang="en-US" altLang="ja-JP"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25</a:t>
          </a:r>
          <a:r>
            <a:rPr lang="ja-JP" altLang="en-US"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年度にかけて発行した退職手当債の償還が進む等により、将来負担額は減少傾向にあるものの、類似団体と比較して、充当可能基金残高が少ないことや、人口</a:t>
          </a:r>
          <a:r>
            <a:rPr lang="en-US" altLang="ja-JP"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1</a:t>
          </a:r>
          <a:r>
            <a:rPr lang="ja-JP" altLang="en-US" sz="10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人当りの市税収入が低く、経常一般財源等が少ないため、債務償還比率も類似団体内平均値と比べると高くなっている。そのため、過度な将来負担とならないよう、施設の更新等を計画的に行うとともに、企業誘致や雇用環境の拡充による、自主財源確保等に取り組む。</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166349</xdr:rowOff>
    </xdr:from>
    <xdr:to>
      <xdr:col>76</xdr:col>
      <xdr:colOff>73025</xdr:colOff>
      <xdr:row>31</xdr:row>
      <xdr:rowOff>96499</xdr:rowOff>
    </xdr:to>
    <xdr:sp macro="" textlink="">
      <xdr:nvSpPr>
        <xdr:cNvPr id="141" name="楕円 140"/>
        <xdr:cNvSpPr/>
      </xdr:nvSpPr>
      <xdr:spPr>
        <a:xfrm>
          <a:off x="14744700" y="53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144776</xdr:rowOff>
    </xdr:from>
    <xdr:ext cx="560923" cy="259045"/>
    <xdr:sp macro="" textlink="">
      <xdr:nvSpPr>
        <xdr:cNvPr id="142" name="債務償還比率該当値テキスト"/>
        <xdr:cNvSpPr txBox="1"/>
      </xdr:nvSpPr>
      <xdr:spPr>
        <a:xfrm>
          <a:off x="14846300" y="52882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122856</xdr:rowOff>
    </xdr:from>
    <xdr:to>
      <xdr:col>72</xdr:col>
      <xdr:colOff>123825</xdr:colOff>
      <xdr:row>32</xdr:row>
      <xdr:rowOff>53006</xdr:rowOff>
    </xdr:to>
    <xdr:sp macro="" textlink="">
      <xdr:nvSpPr>
        <xdr:cNvPr id="143" name="楕円 142"/>
        <xdr:cNvSpPr/>
      </xdr:nvSpPr>
      <xdr:spPr>
        <a:xfrm>
          <a:off x="14033500" y="5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45699</xdr:rowOff>
    </xdr:from>
    <xdr:to>
      <xdr:col>76</xdr:col>
      <xdr:colOff>22225</xdr:colOff>
      <xdr:row>32</xdr:row>
      <xdr:rowOff>2206</xdr:rowOff>
    </xdr:to>
    <xdr:cxnSp macro="">
      <xdr:nvCxnSpPr>
        <xdr:cNvPr id="144" name="直線コネクタ 143"/>
        <xdr:cNvCxnSpPr/>
      </xdr:nvCxnSpPr>
      <xdr:spPr>
        <a:xfrm flipV="1">
          <a:off x="14084300" y="5360649"/>
          <a:ext cx="711200" cy="12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150804</xdr:rowOff>
    </xdr:from>
    <xdr:to>
      <xdr:col>68</xdr:col>
      <xdr:colOff>123825</xdr:colOff>
      <xdr:row>31</xdr:row>
      <xdr:rowOff>80954</xdr:rowOff>
    </xdr:to>
    <xdr:sp macro="" textlink="">
      <xdr:nvSpPr>
        <xdr:cNvPr id="145" name="楕円 144"/>
        <xdr:cNvSpPr/>
      </xdr:nvSpPr>
      <xdr:spPr>
        <a:xfrm>
          <a:off x="13271500" y="52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30154</xdr:rowOff>
    </xdr:from>
    <xdr:to>
      <xdr:col>72</xdr:col>
      <xdr:colOff>73025</xdr:colOff>
      <xdr:row>32</xdr:row>
      <xdr:rowOff>2206</xdr:rowOff>
    </xdr:to>
    <xdr:cxnSp macro="">
      <xdr:nvCxnSpPr>
        <xdr:cNvPr id="146" name="直線コネクタ 145"/>
        <xdr:cNvCxnSpPr/>
      </xdr:nvCxnSpPr>
      <xdr:spPr>
        <a:xfrm>
          <a:off x="13322300" y="5345104"/>
          <a:ext cx="762000" cy="14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51681</xdr:rowOff>
    </xdr:from>
    <xdr:to>
      <xdr:col>64</xdr:col>
      <xdr:colOff>123825</xdr:colOff>
      <xdr:row>31</xdr:row>
      <xdr:rowOff>153281</xdr:rowOff>
    </xdr:to>
    <xdr:sp macro="" textlink="">
      <xdr:nvSpPr>
        <xdr:cNvPr id="147" name="楕円 146"/>
        <xdr:cNvSpPr/>
      </xdr:nvSpPr>
      <xdr:spPr>
        <a:xfrm>
          <a:off x="12509500" y="53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30154</xdr:rowOff>
    </xdr:from>
    <xdr:to>
      <xdr:col>68</xdr:col>
      <xdr:colOff>73025</xdr:colOff>
      <xdr:row>31</xdr:row>
      <xdr:rowOff>102481</xdr:rowOff>
    </xdr:to>
    <xdr:cxnSp macro="">
      <xdr:nvCxnSpPr>
        <xdr:cNvPr id="148" name="直線コネクタ 147"/>
        <xdr:cNvCxnSpPr/>
      </xdr:nvCxnSpPr>
      <xdr:spPr>
        <a:xfrm flipV="1">
          <a:off x="12560300" y="5345104"/>
          <a:ext cx="7620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128757</xdr:rowOff>
    </xdr:from>
    <xdr:to>
      <xdr:col>60</xdr:col>
      <xdr:colOff>123825</xdr:colOff>
      <xdr:row>32</xdr:row>
      <xdr:rowOff>58907</xdr:rowOff>
    </xdr:to>
    <xdr:sp macro="" textlink="">
      <xdr:nvSpPr>
        <xdr:cNvPr id="149" name="楕円 148"/>
        <xdr:cNvSpPr/>
      </xdr:nvSpPr>
      <xdr:spPr>
        <a:xfrm>
          <a:off x="11747500" y="54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102481</xdr:rowOff>
    </xdr:from>
    <xdr:to>
      <xdr:col>64</xdr:col>
      <xdr:colOff>73025</xdr:colOff>
      <xdr:row>32</xdr:row>
      <xdr:rowOff>8107</xdr:rowOff>
    </xdr:to>
    <xdr:cxnSp macro="">
      <xdr:nvCxnSpPr>
        <xdr:cNvPr id="150" name="直線コネクタ 149"/>
        <xdr:cNvCxnSpPr/>
      </xdr:nvCxnSpPr>
      <xdr:spPr>
        <a:xfrm flipV="1">
          <a:off x="11798300" y="5417431"/>
          <a:ext cx="762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44133</xdr:rowOff>
    </xdr:from>
    <xdr:ext cx="560923" cy="259045"/>
    <xdr:sp macro="" textlink="">
      <xdr:nvSpPr>
        <xdr:cNvPr id="155" name="n_1mainValue債務償還比率"/>
        <xdr:cNvSpPr txBox="1"/>
      </xdr:nvSpPr>
      <xdr:spPr>
        <a:xfrm>
          <a:off x="13791138" y="55305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72081</xdr:rowOff>
    </xdr:from>
    <xdr:ext cx="560923" cy="259045"/>
    <xdr:sp macro="" textlink="">
      <xdr:nvSpPr>
        <xdr:cNvPr id="156" name="n_2mainValue債務償還比率"/>
        <xdr:cNvSpPr txBox="1"/>
      </xdr:nvSpPr>
      <xdr:spPr>
        <a:xfrm>
          <a:off x="13041838" y="5387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144408</xdr:rowOff>
    </xdr:from>
    <xdr:ext cx="560923" cy="259045"/>
    <xdr:sp macro="" textlink="">
      <xdr:nvSpPr>
        <xdr:cNvPr id="157" name="n_3mainValue債務償還比率"/>
        <xdr:cNvSpPr txBox="1"/>
      </xdr:nvSpPr>
      <xdr:spPr>
        <a:xfrm>
          <a:off x="12279838" y="54593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50034</xdr:rowOff>
    </xdr:from>
    <xdr:ext cx="560923" cy="259045"/>
    <xdr:sp macro="" textlink="">
      <xdr:nvSpPr>
        <xdr:cNvPr id="158" name="n_4mainValue債務償還比率"/>
        <xdr:cNvSpPr txBox="1"/>
      </xdr:nvSpPr>
      <xdr:spPr>
        <a:xfrm>
          <a:off x="11517838" y="55364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118,721
116,863
16.66
58,552,950
57,873,292
662,688
25,302,622
41,032,738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71" name="楕円 70"/>
        <xdr:cNvSpPr/>
      </xdr:nvSpPr>
      <xdr:spPr>
        <a:xfrm>
          <a:off x="4584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66565</xdr:rowOff>
    </xdr:from>
    <xdr:ext cx="405111" cy="259045"/>
    <xdr:sp macro="" textlink="">
      <xdr:nvSpPr>
        <xdr:cNvPr id="72" name="【道路】&#10;有形固定資産減価償却率該当値テキスト"/>
        <xdr:cNvSpPr txBox="1"/>
      </xdr:nvSpPr>
      <xdr:spPr>
        <a:xfrm>
          <a:off x="4673600" y="589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xdr:rowOff>
    </xdr:from>
    <xdr:to>
      <xdr:col>20</xdr:col>
      <xdr:colOff>38100</xdr:colOff>
      <xdr:row>35</xdr:row>
      <xdr:rowOff>113284</xdr:rowOff>
    </xdr:to>
    <xdr:sp macro="" textlink="">
      <xdr:nvSpPr>
        <xdr:cNvPr id="73" name="楕円 72"/>
        <xdr:cNvSpPr/>
      </xdr:nvSpPr>
      <xdr:spPr>
        <a:xfrm>
          <a:off x="3746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62484</xdr:rowOff>
    </xdr:from>
    <xdr:to>
      <xdr:col>24</xdr:col>
      <xdr:colOff>63500</xdr:colOff>
      <xdr:row>35</xdr:row>
      <xdr:rowOff>94488</xdr:rowOff>
    </xdr:to>
    <xdr:cxnSp macro="">
      <xdr:nvCxnSpPr>
        <xdr:cNvPr id="74" name="直線コネクタ 73"/>
        <xdr:cNvCxnSpPr/>
      </xdr:nvCxnSpPr>
      <xdr:spPr>
        <a:xfrm>
          <a:off x="3797300" y="606323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153416</xdr:rowOff>
    </xdr:from>
    <xdr:to>
      <xdr:col>15</xdr:col>
      <xdr:colOff>101600</xdr:colOff>
      <xdr:row>35</xdr:row>
      <xdr:rowOff>83566</xdr:rowOff>
    </xdr:to>
    <xdr:sp macro="" textlink="">
      <xdr:nvSpPr>
        <xdr:cNvPr id="75" name="楕円 74"/>
        <xdr:cNvSpPr/>
      </xdr:nvSpPr>
      <xdr:spPr>
        <a:xfrm>
          <a:off x="2857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32766</xdr:rowOff>
    </xdr:from>
    <xdr:to>
      <xdr:col>19</xdr:col>
      <xdr:colOff>177800</xdr:colOff>
      <xdr:row>35</xdr:row>
      <xdr:rowOff>62484</xdr:rowOff>
    </xdr:to>
    <xdr:cxnSp macro="">
      <xdr:nvCxnSpPr>
        <xdr:cNvPr id="76" name="直線コネクタ 75"/>
        <xdr:cNvCxnSpPr/>
      </xdr:nvCxnSpPr>
      <xdr:spPr>
        <a:xfrm>
          <a:off x="2908300" y="60335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141986</xdr:rowOff>
    </xdr:from>
    <xdr:to>
      <xdr:col>10</xdr:col>
      <xdr:colOff>165100</xdr:colOff>
      <xdr:row>35</xdr:row>
      <xdr:rowOff>72136</xdr:rowOff>
    </xdr:to>
    <xdr:sp macro="" textlink="">
      <xdr:nvSpPr>
        <xdr:cNvPr id="77" name="楕円 76"/>
        <xdr:cNvSpPr/>
      </xdr:nvSpPr>
      <xdr:spPr>
        <a:xfrm>
          <a:off x="1968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21336</xdr:rowOff>
    </xdr:from>
    <xdr:to>
      <xdr:col>15</xdr:col>
      <xdr:colOff>50800</xdr:colOff>
      <xdr:row>35</xdr:row>
      <xdr:rowOff>32766</xdr:rowOff>
    </xdr:to>
    <xdr:cxnSp macro="">
      <xdr:nvCxnSpPr>
        <xdr:cNvPr id="78" name="直線コネクタ 77"/>
        <xdr:cNvCxnSpPr/>
      </xdr:nvCxnSpPr>
      <xdr:spPr>
        <a:xfrm>
          <a:off x="2019300" y="60220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107696</xdr:rowOff>
    </xdr:from>
    <xdr:to>
      <xdr:col>6</xdr:col>
      <xdr:colOff>38100</xdr:colOff>
      <xdr:row>35</xdr:row>
      <xdr:rowOff>37846</xdr:rowOff>
    </xdr:to>
    <xdr:sp macro="" textlink="">
      <xdr:nvSpPr>
        <xdr:cNvPr id="79" name="楕円 78"/>
        <xdr:cNvSpPr/>
      </xdr:nvSpPr>
      <xdr:spPr>
        <a:xfrm>
          <a:off x="1079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158496</xdr:rowOff>
    </xdr:from>
    <xdr:to>
      <xdr:col>10</xdr:col>
      <xdr:colOff>114300</xdr:colOff>
      <xdr:row>35</xdr:row>
      <xdr:rowOff>21336</xdr:rowOff>
    </xdr:to>
    <xdr:cxnSp macro="">
      <xdr:nvCxnSpPr>
        <xdr:cNvPr id="80" name="直線コネクタ 79"/>
        <xdr:cNvCxnSpPr/>
      </xdr:nvCxnSpPr>
      <xdr:spPr>
        <a:xfrm>
          <a:off x="1130300" y="59877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129811</xdr:rowOff>
    </xdr:from>
    <xdr:ext cx="405111" cy="259045"/>
    <xdr:sp macro="" textlink="">
      <xdr:nvSpPr>
        <xdr:cNvPr id="85" name="n_1mainValue【道路】&#10;有形固定資産減価償却率"/>
        <xdr:cNvSpPr txBox="1"/>
      </xdr:nvSpPr>
      <xdr:spPr>
        <a:xfrm>
          <a:off x="35820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100093</xdr:rowOff>
    </xdr:from>
    <xdr:ext cx="405111" cy="259045"/>
    <xdr:sp macro="" textlink="">
      <xdr:nvSpPr>
        <xdr:cNvPr id="86" name="n_2mainValue【道路】&#10;有形固定資産減価償却率"/>
        <xdr:cNvSpPr txBox="1"/>
      </xdr:nvSpPr>
      <xdr:spPr>
        <a:xfrm>
          <a:off x="2705744"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88663</xdr:rowOff>
    </xdr:from>
    <xdr:ext cx="405111" cy="259045"/>
    <xdr:sp macro="" textlink="">
      <xdr:nvSpPr>
        <xdr:cNvPr id="87" name="n_3mainValue【道路】&#10;有形固定資産減価償却率"/>
        <xdr:cNvSpPr txBox="1"/>
      </xdr:nvSpPr>
      <xdr:spPr>
        <a:xfrm>
          <a:off x="1816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54373</xdr:rowOff>
    </xdr:from>
    <xdr:ext cx="405111" cy="259045"/>
    <xdr:sp macro="" textlink="">
      <xdr:nvSpPr>
        <xdr:cNvPr id="88" name="n_4mainValue【道路】&#10;有形固定資産減価償却率"/>
        <xdr:cNvSpPr txBox="1"/>
      </xdr:nvSpPr>
      <xdr:spPr>
        <a:xfrm>
          <a:off x="927744" y="571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20980</xdr:rowOff>
    </xdr:from>
    <xdr:to>
      <xdr:col>55</xdr:col>
      <xdr:colOff>50800</xdr:colOff>
      <xdr:row>41</xdr:row>
      <xdr:rowOff>122580</xdr:rowOff>
    </xdr:to>
    <xdr:sp macro="" textlink="">
      <xdr:nvSpPr>
        <xdr:cNvPr id="128" name="楕円 127"/>
        <xdr:cNvSpPr/>
      </xdr:nvSpPr>
      <xdr:spPr>
        <a:xfrm>
          <a:off x="10426700" y="70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107357</xdr:rowOff>
    </xdr:from>
    <xdr:ext cx="469744" cy="259045"/>
    <xdr:sp macro="" textlink="">
      <xdr:nvSpPr>
        <xdr:cNvPr id="129" name="【道路】&#10;一人当たり延長該当値テキスト"/>
        <xdr:cNvSpPr txBox="1"/>
      </xdr:nvSpPr>
      <xdr:spPr>
        <a:xfrm>
          <a:off x="10515600" y="696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22428</xdr:rowOff>
    </xdr:from>
    <xdr:to>
      <xdr:col>50</xdr:col>
      <xdr:colOff>165100</xdr:colOff>
      <xdr:row>41</xdr:row>
      <xdr:rowOff>124028</xdr:rowOff>
    </xdr:to>
    <xdr:sp macro="" textlink="">
      <xdr:nvSpPr>
        <xdr:cNvPr id="130" name="楕円 129"/>
        <xdr:cNvSpPr/>
      </xdr:nvSpPr>
      <xdr:spPr>
        <a:xfrm>
          <a:off x="9588500" y="70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71780</xdr:rowOff>
    </xdr:from>
    <xdr:to>
      <xdr:col>55</xdr:col>
      <xdr:colOff>0</xdr:colOff>
      <xdr:row>41</xdr:row>
      <xdr:rowOff>73228</xdr:rowOff>
    </xdr:to>
    <xdr:cxnSp macro="">
      <xdr:nvCxnSpPr>
        <xdr:cNvPr id="131" name="直線コネクタ 130"/>
        <xdr:cNvCxnSpPr/>
      </xdr:nvCxnSpPr>
      <xdr:spPr>
        <a:xfrm flipV="1">
          <a:off x="9639300" y="710123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23190</xdr:rowOff>
    </xdr:from>
    <xdr:to>
      <xdr:col>46</xdr:col>
      <xdr:colOff>38100</xdr:colOff>
      <xdr:row>41</xdr:row>
      <xdr:rowOff>124790</xdr:rowOff>
    </xdr:to>
    <xdr:sp macro="" textlink="">
      <xdr:nvSpPr>
        <xdr:cNvPr id="132" name="楕円 131"/>
        <xdr:cNvSpPr/>
      </xdr:nvSpPr>
      <xdr:spPr>
        <a:xfrm>
          <a:off x="8699500" y="7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73228</xdr:rowOff>
    </xdr:from>
    <xdr:to>
      <xdr:col>50</xdr:col>
      <xdr:colOff>114300</xdr:colOff>
      <xdr:row>41</xdr:row>
      <xdr:rowOff>73990</xdr:rowOff>
    </xdr:to>
    <xdr:cxnSp macro="">
      <xdr:nvCxnSpPr>
        <xdr:cNvPr id="133" name="直線コネクタ 132"/>
        <xdr:cNvCxnSpPr/>
      </xdr:nvCxnSpPr>
      <xdr:spPr>
        <a:xfrm flipV="1">
          <a:off x="8750300" y="71026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25857</xdr:rowOff>
    </xdr:from>
    <xdr:to>
      <xdr:col>41</xdr:col>
      <xdr:colOff>101600</xdr:colOff>
      <xdr:row>41</xdr:row>
      <xdr:rowOff>127457</xdr:rowOff>
    </xdr:to>
    <xdr:sp macro="" textlink="">
      <xdr:nvSpPr>
        <xdr:cNvPr id="134" name="楕円 133"/>
        <xdr:cNvSpPr/>
      </xdr:nvSpPr>
      <xdr:spPr>
        <a:xfrm>
          <a:off x="7810500" y="7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73990</xdr:rowOff>
    </xdr:from>
    <xdr:to>
      <xdr:col>45</xdr:col>
      <xdr:colOff>177800</xdr:colOff>
      <xdr:row>41</xdr:row>
      <xdr:rowOff>76657</xdr:rowOff>
    </xdr:to>
    <xdr:cxnSp macro="">
      <xdr:nvCxnSpPr>
        <xdr:cNvPr id="135" name="直線コネクタ 134"/>
        <xdr:cNvCxnSpPr/>
      </xdr:nvCxnSpPr>
      <xdr:spPr>
        <a:xfrm flipV="1">
          <a:off x="7861300" y="710344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26924</xdr:rowOff>
    </xdr:from>
    <xdr:to>
      <xdr:col>36</xdr:col>
      <xdr:colOff>165100</xdr:colOff>
      <xdr:row>41</xdr:row>
      <xdr:rowOff>128524</xdr:rowOff>
    </xdr:to>
    <xdr:sp macro="" textlink="">
      <xdr:nvSpPr>
        <xdr:cNvPr id="136" name="楕円 135"/>
        <xdr:cNvSpPr/>
      </xdr:nvSpPr>
      <xdr:spPr>
        <a:xfrm>
          <a:off x="6921500" y="70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76657</xdr:rowOff>
    </xdr:from>
    <xdr:to>
      <xdr:col>41</xdr:col>
      <xdr:colOff>50800</xdr:colOff>
      <xdr:row>41</xdr:row>
      <xdr:rowOff>77724</xdr:rowOff>
    </xdr:to>
    <xdr:cxnSp macro="">
      <xdr:nvCxnSpPr>
        <xdr:cNvPr id="137" name="直線コネクタ 136"/>
        <xdr:cNvCxnSpPr/>
      </xdr:nvCxnSpPr>
      <xdr:spPr>
        <a:xfrm flipV="1">
          <a:off x="6972300" y="710610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115155</xdr:rowOff>
    </xdr:from>
    <xdr:ext cx="469744" cy="259045"/>
    <xdr:sp macro="" textlink="">
      <xdr:nvSpPr>
        <xdr:cNvPr id="142" name="n_1mainValue【道路】&#10;一人当たり延長"/>
        <xdr:cNvSpPr txBox="1"/>
      </xdr:nvSpPr>
      <xdr:spPr>
        <a:xfrm>
          <a:off x="9391727" y="71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115917</xdr:rowOff>
    </xdr:from>
    <xdr:ext cx="469744" cy="259045"/>
    <xdr:sp macro="" textlink="">
      <xdr:nvSpPr>
        <xdr:cNvPr id="143" name="n_2mainValue【道路】&#10;一人当たり延長"/>
        <xdr:cNvSpPr txBox="1"/>
      </xdr:nvSpPr>
      <xdr:spPr>
        <a:xfrm>
          <a:off x="8515427" y="714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118584</xdr:rowOff>
    </xdr:from>
    <xdr:ext cx="469744" cy="259045"/>
    <xdr:sp macro="" textlink="">
      <xdr:nvSpPr>
        <xdr:cNvPr id="144" name="n_3mainValue【道路】&#10;一人当たり延長"/>
        <xdr:cNvSpPr txBox="1"/>
      </xdr:nvSpPr>
      <xdr:spPr>
        <a:xfrm>
          <a:off x="7626427" y="71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119651</xdr:rowOff>
    </xdr:from>
    <xdr:ext cx="469744" cy="259045"/>
    <xdr:sp macro="" textlink="">
      <xdr:nvSpPr>
        <xdr:cNvPr id="145" name="n_4mainValue【道路】&#10;一人当たり延長"/>
        <xdr:cNvSpPr txBox="1"/>
      </xdr:nvSpPr>
      <xdr:spPr>
        <a:xfrm>
          <a:off x="6737427" y="714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xdr:rowOff>
    </xdr:from>
    <xdr:to>
      <xdr:col>24</xdr:col>
      <xdr:colOff>114300</xdr:colOff>
      <xdr:row>57</xdr:row>
      <xdr:rowOff>113665</xdr:rowOff>
    </xdr:to>
    <xdr:sp macro="" textlink="">
      <xdr:nvSpPr>
        <xdr:cNvPr id="190" name="楕円 189"/>
        <xdr:cNvSpPr/>
      </xdr:nvSpPr>
      <xdr:spPr>
        <a:xfrm>
          <a:off x="4584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34942</xdr:rowOff>
    </xdr:from>
    <xdr:ext cx="405111" cy="259045"/>
    <xdr:sp macro="" textlink="">
      <xdr:nvSpPr>
        <xdr:cNvPr id="191" name="【橋りょう・トンネル】&#10;有形固定資産減価償却率該当値テキスト"/>
        <xdr:cNvSpPr txBox="1"/>
      </xdr:nvSpPr>
      <xdr:spPr>
        <a:xfrm>
          <a:off x="4673600"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123507</xdr:rowOff>
    </xdr:from>
    <xdr:to>
      <xdr:col>20</xdr:col>
      <xdr:colOff>38100</xdr:colOff>
      <xdr:row>57</xdr:row>
      <xdr:rowOff>53657</xdr:rowOff>
    </xdr:to>
    <xdr:sp macro="" textlink="">
      <xdr:nvSpPr>
        <xdr:cNvPr id="192" name="楕円 191"/>
        <xdr:cNvSpPr/>
      </xdr:nvSpPr>
      <xdr:spPr>
        <a:xfrm>
          <a:off x="3746500" y="9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2857</xdr:rowOff>
    </xdr:from>
    <xdr:to>
      <xdr:col>24</xdr:col>
      <xdr:colOff>63500</xdr:colOff>
      <xdr:row>57</xdr:row>
      <xdr:rowOff>62865</xdr:rowOff>
    </xdr:to>
    <xdr:cxnSp macro="">
      <xdr:nvCxnSpPr>
        <xdr:cNvPr id="193" name="直線コネクタ 192"/>
        <xdr:cNvCxnSpPr/>
      </xdr:nvCxnSpPr>
      <xdr:spPr>
        <a:xfrm>
          <a:off x="3797300" y="9775507"/>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66357</xdr:rowOff>
    </xdr:from>
    <xdr:to>
      <xdr:col>15</xdr:col>
      <xdr:colOff>101600</xdr:colOff>
      <xdr:row>56</xdr:row>
      <xdr:rowOff>167957</xdr:rowOff>
    </xdr:to>
    <xdr:sp macro="" textlink="">
      <xdr:nvSpPr>
        <xdr:cNvPr id="194" name="楕円 193"/>
        <xdr:cNvSpPr/>
      </xdr:nvSpPr>
      <xdr:spPr>
        <a:xfrm>
          <a:off x="2857500" y="96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117157</xdr:rowOff>
    </xdr:from>
    <xdr:to>
      <xdr:col>19</xdr:col>
      <xdr:colOff>177800</xdr:colOff>
      <xdr:row>57</xdr:row>
      <xdr:rowOff>2857</xdr:rowOff>
    </xdr:to>
    <xdr:cxnSp macro="">
      <xdr:nvCxnSpPr>
        <xdr:cNvPr id="195" name="直線コネクタ 194"/>
        <xdr:cNvCxnSpPr/>
      </xdr:nvCxnSpPr>
      <xdr:spPr>
        <a:xfrm>
          <a:off x="2908300" y="97183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37782</xdr:rowOff>
    </xdr:from>
    <xdr:to>
      <xdr:col>10</xdr:col>
      <xdr:colOff>165100</xdr:colOff>
      <xdr:row>56</xdr:row>
      <xdr:rowOff>139382</xdr:rowOff>
    </xdr:to>
    <xdr:sp macro="" textlink="">
      <xdr:nvSpPr>
        <xdr:cNvPr id="196" name="楕円 195"/>
        <xdr:cNvSpPr/>
      </xdr:nvSpPr>
      <xdr:spPr>
        <a:xfrm>
          <a:off x="1968500" y="96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88582</xdr:rowOff>
    </xdr:from>
    <xdr:to>
      <xdr:col>15</xdr:col>
      <xdr:colOff>50800</xdr:colOff>
      <xdr:row>56</xdr:row>
      <xdr:rowOff>117157</xdr:rowOff>
    </xdr:to>
    <xdr:cxnSp macro="">
      <xdr:nvCxnSpPr>
        <xdr:cNvPr id="197" name="直線コネクタ 196"/>
        <xdr:cNvCxnSpPr/>
      </xdr:nvCxnSpPr>
      <xdr:spPr>
        <a:xfrm>
          <a:off x="2019300" y="968978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152082</xdr:rowOff>
    </xdr:from>
    <xdr:to>
      <xdr:col>6</xdr:col>
      <xdr:colOff>38100</xdr:colOff>
      <xdr:row>56</xdr:row>
      <xdr:rowOff>82232</xdr:rowOff>
    </xdr:to>
    <xdr:sp macro="" textlink="">
      <xdr:nvSpPr>
        <xdr:cNvPr id="198" name="楕円 197"/>
        <xdr:cNvSpPr/>
      </xdr:nvSpPr>
      <xdr:spPr>
        <a:xfrm>
          <a:off x="1079500" y="95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31432</xdr:rowOff>
    </xdr:from>
    <xdr:to>
      <xdr:col>10</xdr:col>
      <xdr:colOff>114300</xdr:colOff>
      <xdr:row>56</xdr:row>
      <xdr:rowOff>88582</xdr:rowOff>
    </xdr:to>
    <xdr:cxnSp macro="">
      <xdr:nvCxnSpPr>
        <xdr:cNvPr id="199" name="直線コネクタ 198"/>
        <xdr:cNvCxnSpPr/>
      </xdr:nvCxnSpPr>
      <xdr:spPr>
        <a:xfrm>
          <a:off x="1130300" y="96326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70184</xdr:rowOff>
    </xdr:from>
    <xdr:ext cx="405111" cy="259045"/>
    <xdr:sp macro="" textlink="">
      <xdr:nvSpPr>
        <xdr:cNvPr id="204" name="n_1mainValue【橋りょう・トンネル】&#10;有形固定資産減価償却率"/>
        <xdr:cNvSpPr txBox="1"/>
      </xdr:nvSpPr>
      <xdr:spPr>
        <a:xfrm>
          <a:off x="3582044" y="9499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13034</xdr:rowOff>
    </xdr:from>
    <xdr:ext cx="405111" cy="259045"/>
    <xdr:sp macro="" textlink="">
      <xdr:nvSpPr>
        <xdr:cNvPr id="205" name="n_2mainValue【橋りょう・トンネル】&#10;有形固定資産減価償却率"/>
        <xdr:cNvSpPr txBox="1"/>
      </xdr:nvSpPr>
      <xdr:spPr>
        <a:xfrm>
          <a:off x="2705744" y="944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155909</xdr:rowOff>
    </xdr:from>
    <xdr:ext cx="405111" cy="259045"/>
    <xdr:sp macro="" textlink="">
      <xdr:nvSpPr>
        <xdr:cNvPr id="206" name="n_3mainValue【橋りょう・トンネル】&#10;有形固定資産減価償却率"/>
        <xdr:cNvSpPr txBox="1"/>
      </xdr:nvSpPr>
      <xdr:spPr>
        <a:xfrm>
          <a:off x="1816744" y="941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98759</xdr:rowOff>
    </xdr:from>
    <xdr:ext cx="405111" cy="259045"/>
    <xdr:sp macro="" textlink="">
      <xdr:nvSpPr>
        <xdr:cNvPr id="207" name="n_4mainValue【橋りょう・トンネル】&#10;有形固定資産減価償却率"/>
        <xdr:cNvSpPr txBox="1"/>
      </xdr:nvSpPr>
      <xdr:spPr>
        <a:xfrm>
          <a:off x="927744" y="9357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87690</xdr:rowOff>
    </xdr:from>
    <xdr:to>
      <xdr:col>55</xdr:col>
      <xdr:colOff>50800</xdr:colOff>
      <xdr:row>64</xdr:row>
      <xdr:rowOff>17840</xdr:rowOff>
    </xdr:to>
    <xdr:sp macro="" textlink="">
      <xdr:nvSpPr>
        <xdr:cNvPr id="247" name="楕円 246"/>
        <xdr:cNvSpPr/>
      </xdr:nvSpPr>
      <xdr:spPr>
        <a:xfrm>
          <a:off x="10426700" y="108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2617</xdr:rowOff>
    </xdr:from>
    <xdr:ext cx="534377" cy="259045"/>
    <xdr:sp macro="" textlink="">
      <xdr:nvSpPr>
        <xdr:cNvPr id="248" name="【橋りょう・トンネル】&#10;一人当たり有形固定資産（償却資産）額該当値テキスト"/>
        <xdr:cNvSpPr txBox="1"/>
      </xdr:nvSpPr>
      <xdr:spPr>
        <a:xfrm>
          <a:off x="10515600" y="108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88471</xdr:rowOff>
    </xdr:from>
    <xdr:to>
      <xdr:col>50</xdr:col>
      <xdr:colOff>165100</xdr:colOff>
      <xdr:row>64</xdr:row>
      <xdr:rowOff>18621</xdr:rowOff>
    </xdr:to>
    <xdr:sp macro="" textlink="">
      <xdr:nvSpPr>
        <xdr:cNvPr id="249" name="楕円 248"/>
        <xdr:cNvSpPr/>
      </xdr:nvSpPr>
      <xdr:spPr>
        <a:xfrm>
          <a:off x="9588500" y="108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138490</xdr:rowOff>
    </xdr:from>
    <xdr:to>
      <xdr:col>55</xdr:col>
      <xdr:colOff>0</xdr:colOff>
      <xdr:row>63</xdr:row>
      <xdr:rowOff>139271</xdr:rowOff>
    </xdr:to>
    <xdr:cxnSp macro="">
      <xdr:nvCxnSpPr>
        <xdr:cNvPr id="250" name="直線コネクタ 249"/>
        <xdr:cNvCxnSpPr/>
      </xdr:nvCxnSpPr>
      <xdr:spPr>
        <a:xfrm flipV="1">
          <a:off x="9639300" y="10939840"/>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89141</xdr:rowOff>
    </xdr:from>
    <xdr:to>
      <xdr:col>46</xdr:col>
      <xdr:colOff>38100</xdr:colOff>
      <xdr:row>64</xdr:row>
      <xdr:rowOff>19291</xdr:rowOff>
    </xdr:to>
    <xdr:sp macro="" textlink="">
      <xdr:nvSpPr>
        <xdr:cNvPr id="251" name="楕円 250"/>
        <xdr:cNvSpPr/>
      </xdr:nvSpPr>
      <xdr:spPr>
        <a:xfrm>
          <a:off x="8699500" y="108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139271</xdr:rowOff>
    </xdr:from>
    <xdr:to>
      <xdr:col>50</xdr:col>
      <xdr:colOff>114300</xdr:colOff>
      <xdr:row>63</xdr:row>
      <xdr:rowOff>139941</xdr:rowOff>
    </xdr:to>
    <xdr:cxnSp macro="">
      <xdr:nvCxnSpPr>
        <xdr:cNvPr id="252" name="直線コネクタ 251"/>
        <xdr:cNvCxnSpPr/>
      </xdr:nvCxnSpPr>
      <xdr:spPr>
        <a:xfrm flipV="1">
          <a:off x="8750300" y="10940621"/>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90086</xdr:rowOff>
    </xdr:from>
    <xdr:to>
      <xdr:col>41</xdr:col>
      <xdr:colOff>101600</xdr:colOff>
      <xdr:row>64</xdr:row>
      <xdr:rowOff>20236</xdr:rowOff>
    </xdr:to>
    <xdr:sp macro="" textlink="">
      <xdr:nvSpPr>
        <xdr:cNvPr id="253" name="楕円 252"/>
        <xdr:cNvSpPr/>
      </xdr:nvSpPr>
      <xdr:spPr>
        <a:xfrm>
          <a:off x="7810500" y="10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139941</xdr:rowOff>
    </xdr:from>
    <xdr:to>
      <xdr:col>45</xdr:col>
      <xdr:colOff>177800</xdr:colOff>
      <xdr:row>63</xdr:row>
      <xdr:rowOff>140886</xdr:rowOff>
    </xdr:to>
    <xdr:cxnSp macro="">
      <xdr:nvCxnSpPr>
        <xdr:cNvPr id="254" name="直線コネクタ 253"/>
        <xdr:cNvCxnSpPr/>
      </xdr:nvCxnSpPr>
      <xdr:spPr>
        <a:xfrm flipV="1">
          <a:off x="7861300" y="10941291"/>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90643</xdr:rowOff>
    </xdr:from>
    <xdr:to>
      <xdr:col>36</xdr:col>
      <xdr:colOff>165100</xdr:colOff>
      <xdr:row>64</xdr:row>
      <xdr:rowOff>20793</xdr:rowOff>
    </xdr:to>
    <xdr:sp macro="" textlink="">
      <xdr:nvSpPr>
        <xdr:cNvPr id="255" name="楕円 254"/>
        <xdr:cNvSpPr/>
      </xdr:nvSpPr>
      <xdr:spPr>
        <a:xfrm>
          <a:off x="6921500" y="108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140886</xdr:rowOff>
    </xdr:from>
    <xdr:to>
      <xdr:col>41</xdr:col>
      <xdr:colOff>50800</xdr:colOff>
      <xdr:row>63</xdr:row>
      <xdr:rowOff>141443</xdr:rowOff>
    </xdr:to>
    <xdr:cxnSp macro="">
      <xdr:nvCxnSpPr>
        <xdr:cNvPr id="256" name="直線コネクタ 255"/>
        <xdr:cNvCxnSpPr/>
      </xdr:nvCxnSpPr>
      <xdr:spPr>
        <a:xfrm flipV="1">
          <a:off x="6972300" y="10942236"/>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9748</xdr:rowOff>
    </xdr:from>
    <xdr:ext cx="534377" cy="259045"/>
    <xdr:sp macro="" textlink="">
      <xdr:nvSpPr>
        <xdr:cNvPr id="261" name="n_1mainValue【橋りょう・トンネル】&#10;一人当たり有形固定資産（償却資産）額"/>
        <xdr:cNvSpPr txBox="1"/>
      </xdr:nvSpPr>
      <xdr:spPr>
        <a:xfrm>
          <a:off x="9359411" y="109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10418</xdr:rowOff>
    </xdr:from>
    <xdr:ext cx="534377" cy="259045"/>
    <xdr:sp macro="" textlink="">
      <xdr:nvSpPr>
        <xdr:cNvPr id="262" name="n_2mainValue【橋りょう・トンネル】&#10;一人当たり有形固定資産（償却資産）額"/>
        <xdr:cNvSpPr txBox="1"/>
      </xdr:nvSpPr>
      <xdr:spPr>
        <a:xfrm>
          <a:off x="8483111" y="1098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11363</xdr:rowOff>
    </xdr:from>
    <xdr:ext cx="534377" cy="259045"/>
    <xdr:sp macro="" textlink="">
      <xdr:nvSpPr>
        <xdr:cNvPr id="263" name="n_3mainValue【橋りょう・トンネル】&#10;一人当たり有形固定資産（償却資産）額"/>
        <xdr:cNvSpPr txBox="1"/>
      </xdr:nvSpPr>
      <xdr:spPr>
        <a:xfrm>
          <a:off x="7594111" y="109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11920</xdr:rowOff>
    </xdr:from>
    <xdr:ext cx="534377" cy="259045"/>
    <xdr:sp macro="" textlink="">
      <xdr:nvSpPr>
        <xdr:cNvPr id="264" name="n_4mainValue【橋りょう・トンネル】&#10;一人当たり有形固定資産（償却資産）額"/>
        <xdr:cNvSpPr txBox="1"/>
      </xdr:nvSpPr>
      <xdr:spPr>
        <a:xfrm>
          <a:off x="6705111" y="109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305" name="楕円 304"/>
        <xdr:cNvSpPr/>
      </xdr:nvSpPr>
      <xdr:spPr>
        <a:xfrm>
          <a:off x="4584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122572</xdr:rowOff>
    </xdr:from>
    <xdr:ext cx="405111" cy="259045"/>
    <xdr:sp macro="" textlink="">
      <xdr:nvSpPr>
        <xdr:cNvPr id="306" name="【公営住宅】&#10;有形固定資産減価償却率該当値テキスト"/>
        <xdr:cNvSpPr txBox="1"/>
      </xdr:nvSpPr>
      <xdr:spPr>
        <a:xfrm>
          <a:off x="4673600"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7" name="楕円 306"/>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150495</xdr:rowOff>
    </xdr:to>
    <xdr:cxnSp macro="">
      <xdr:nvCxnSpPr>
        <xdr:cNvPr id="308" name="直線コネクタ 307"/>
        <xdr:cNvCxnSpPr/>
      </xdr:nvCxnSpPr>
      <xdr:spPr>
        <a:xfrm>
          <a:off x="3797300" y="141808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309" name="楕円 308"/>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121920</xdr:rowOff>
    </xdr:to>
    <xdr:cxnSp macro="">
      <xdr:nvCxnSpPr>
        <xdr:cNvPr id="310" name="直線コネクタ 309"/>
        <xdr:cNvCxnSpPr/>
      </xdr:nvCxnSpPr>
      <xdr:spPr>
        <a:xfrm>
          <a:off x="2908300" y="14169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1" name="楕円 310"/>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110489</xdr:rowOff>
    </xdr:to>
    <xdr:cxnSp macro="">
      <xdr:nvCxnSpPr>
        <xdr:cNvPr id="312" name="直線コネクタ 311"/>
        <xdr:cNvCxnSpPr/>
      </xdr:nvCxnSpPr>
      <xdr:spPr>
        <a:xfrm>
          <a:off x="2019300" y="141598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3" name="楕円 312"/>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100964</xdr:rowOff>
    </xdr:to>
    <xdr:cxnSp macro="">
      <xdr:nvCxnSpPr>
        <xdr:cNvPr id="314" name="直線コネクタ 313"/>
        <xdr:cNvCxnSpPr/>
      </xdr:nvCxnSpPr>
      <xdr:spPr>
        <a:xfrm>
          <a:off x="1130300" y="141293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319" name="n_1mainValue【公営住宅】&#10;有形固定資産減価償却率"/>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20" name="n_2main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21"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22" name="n_4main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89027</xdr:rowOff>
    </xdr:from>
    <xdr:to>
      <xdr:col>55</xdr:col>
      <xdr:colOff>50800</xdr:colOff>
      <xdr:row>85</xdr:row>
      <xdr:rowOff>19177</xdr:rowOff>
    </xdr:to>
    <xdr:sp macro="" textlink="">
      <xdr:nvSpPr>
        <xdr:cNvPr id="358" name="楕円 357"/>
        <xdr:cNvSpPr/>
      </xdr:nvSpPr>
      <xdr:spPr>
        <a:xfrm>
          <a:off x="10426700" y="144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3954</xdr:rowOff>
    </xdr:from>
    <xdr:ext cx="469744" cy="259045"/>
    <xdr:sp macro="" textlink="">
      <xdr:nvSpPr>
        <xdr:cNvPr id="359" name="【公営住宅】&#10;一人当たり面積該当値テキスト"/>
        <xdr:cNvSpPr txBox="1"/>
      </xdr:nvSpPr>
      <xdr:spPr>
        <a:xfrm>
          <a:off x="10515600" y="1440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60" name="楕円 359"/>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139827</xdr:rowOff>
    </xdr:from>
    <xdr:to>
      <xdr:col>55</xdr:col>
      <xdr:colOff>0</xdr:colOff>
      <xdr:row>84</xdr:row>
      <xdr:rowOff>140970</xdr:rowOff>
    </xdr:to>
    <xdr:cxnSp macro="">
      <xdr:nvCxnSpPr>
        <xdr:cNvPr id="361" name="直線コネクタ 360"/>
        <xdr:cNvCxnSpPr/>
      </xdr:nvCxnSpPr>
      <xdr:spPr>
        <a:xfrm flipV="1">
          <a:off x="9639300" y="145416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91884</xdr:rowOff>
    </xdr:from>
    <xdr:to>
      <xdr:col>46</xdr:col>
      <xdr:colOff>38100</xdr:colOff>
      <xdr:row>85</xdr:row>
      <xdr:rowOff>22034</xdr:rowOff>
    </xdr:to>
    <xdr:sp macro="" textlink="">
      <xdr:nvSpPr>
        <xdr:cNvPr id="362" name="楕円 361"/>
        <xdr:cNvSpPr/>
      </xdr:nvSpPr>
      <xdr:spPr>
        <a:xfrm>
          <a:off x="8699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142684</xdr:rowOff>
    </xdr:to>
    <xdr:cxnSp macro="">
      <xdr:nvCxnSpPr>
        <xdr:cNvPr id="363" name="直線コネクタ 362"/>
        <xdr:cNvCxnSpPr/>
      </xdr:nvCxnSpPr>
      <xdr:spPr>
        <a:xfrm flipV="1">
          <a:off x="8750300" y="145427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92456</xdr:rowOff>
    </xdr:from>
    <xdr:to>
      <xdr:col>41</xdr:col>
      <xdr:colOff>101600</xdr:colOff>
      <xdr:row>85</xdr:row>
      <xdr:rowOff>22606</xdr:rowOff>
    </xdr:to>
    <xdr:sp macro="" textlink="">
      <xdr:nvSpPr>
        <xdr:cNvPr id="364" name="楕円 363"/>
        <xdr:cNvSpPr/>
      </xdr:nvSpPr>
      <xdr:spPr>
        <a:xfrm>
          <a:off x="7810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142684</xdr:rowOff>
    </xdr:from>
    <xdr:to>
      <xdr:col>45</xdr:col>
      <xdr:colOff>177800</xdr:colOff>
      <xdr:row>84</xdr:row>
      <xdr:rowOff>143256</xdr:rowOff>
    </xdr:to>
    <xdr:cxnSp macro="">
      <xdr:nvCxnSpPr>
        <xdr:cNvPr id="365" name="直線コネクタ 364"/>
        <xdr:cNvCxnSpPr/>
      </xdr:nvCxnSpPr>
      <xdr:spPr>
        <a:xfrm flipV="1">
          <a:off x="7861300" y="1454448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93027</xdr:rowOff>
    </xdr:from>
    <xdr:to>
      <xdr:col>36</xdr:col>
      <xdr:colOff>165100</xdr:colOff>
      <xdr:row>85</xdr:row>
      <xdr:rowOff>23177</xdr:rowOff>
    </xdr:to>
    <xdr:sp macro="" textlink="">
      <xdr:nvSpPr>
        <xdr:cNvPr id="366" name="楕円 365"/>
        <xdr:cNvSpPr/>
      </xdr:nvSpPr>
      <xdr:spPr>
        <a:xfrm>
          <a:off x="6921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143256</xdr:rowOff>
    </xdr:from>
    <xdr:to>
      <xdr:col>41</xdr:col>
      <xdr:colOff>50800</xdr:colOff>
      <xdr:row>84</xdr:row>
      <xdr:rowOff>143827</xdr:rowOff>
    </xdr:to>
    <xdr:cxnSp macro="">
      <xdr:nvCxnSpPr>
        <xdr:cNvPr id="367" name="直線コネクタ 366"/>
        <xdr:cNvCxnSpPr/>
      </xdr:nvCxnSpPr>
      <xdr:spPr>
        <a:xfrm flipV="1">
          <a:off x="6972300" y="1454505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72" name="n_1mainValue【公営住宅】&#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13161</xdr:rowOff>
    </xdr:from>
    <xdr:ext cx="469744" cy="259045"/>
    <xdr:sp macro="" textlink="">
      <xdr:nvSpPr>
        <xdr:cNvPr id="373" name="n_2mainValue【公営住宅】&#10;一人当たり面積"/>
        <xdr:cNvSpPr txBox="1"/>
      </xdr:nvSpPr>
      <xdr:spPr>
        <a:xfrm>
          <a:off x="85154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13733</xdr:rowOff>
    </xdr:from>
    <xdr:ext cx="469744" cy="259045"/>
    <xdr:sp macro="" textlink="">
      <xdr:nvSpPr>
        <xdr:cNvPr id="374" name="n_3mainValue【公営住宅】&#10;一人当たり面積"/>
        <xdr:cNvSpPr txBox="1"/>
      </xdr:nvSpPr>
      <xdr:spPr>
        <a:xfrm>
          <a:off x="7626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14304</xdr:rowOff>
    </xdr:from>
    <xdr:ext cx="469744" cy="259045"/>
    <xdr:sp macro="" textlink="">
      <xdr:nvSpPr>
        <xdr:cNvPr id="375" name="n_4mainValue【公営住宅】&#10;一人当たり面積"/>
        <xdr:cNvSpPr txBox="1"/>
      </xdr:nvSpPr>
      <xdr:spPr>
        <a:xfrm>
          <a:off x="6737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80645</xdr:rowOff>
    </xdr:from>
    <xdr:to>
      <xdr:col>85</xdr:col>
      <xdr:colOff>177800</xdr:colOff>
      <xdr:row>35</xdr:row>
      <xdr:rowOff>10795</xdr:rowOff>
    </xdr:to>
    <xdr:sp macro="" textlink="">
      <xdr:nvSpPr>
        <xdr:cNvPr id="432" name="楕円 431"/>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103522</xdr:rowOff>
    </xdr:from>
    <xdr:ext cx="405111" cy="259045"/>
    <xdr:sp macro="" textlink="">
      <xdr:nvSpPr>
        <xdr:cNvPr id="433" name="【認定こども園・幼稚園・保育所】&#10;有形固定資産減価償却率該当値テキスト"/>
        <xdr:cNvSpPr txBox="1"/>
      </xdr:nvSpPr>
      <xdr:spPr>
        <a:xfrm>
          <a:off x="163576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434" name="楕円 433"/>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131445</xdr:rowOff>
    </xdr:from>
    <xdr:to>
      <xdr:col>85</xdr:col>
      <xdr:colOff>127000</xdr:colOff>
      <xdr:row>35</xdr:row>
      <xdr:rowOff>150495</xdr:rowOff>
    </xdr:to>
    <xdr:cxnSp macro="">
      <xdr:nvCxnSpPr>
        <xdr:cNvPr id="435" name="直線コネクタ 434"/>
        <xdr:cNvCxnSpPr/>
      </xdr:nvCxnSpPr>
      <xdr:spPr>
        <a:xfrm flipV="1">
          <a:off x="15481300" y="596074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74930</xdr:rowOff>
    </xdr:from>
    <xdr:to>
      <xdr:col>76</xdr:col>
      <xdr:colOff>165100</xdr:colOff>
      <xdr:row>36</xdr:row>
      <xdr:rowOff>5080</xdr:rowOff>
    </xdr:to>
    <xdr:sp macro="" textlink="">
      <xdr:nvSpPr>
        <xdr:cNvPr id="436" name="楕円 435"/>
        <xdr:cNvSpPr/>
      </xdr:nvSpPr>
      <xdr:spPr>
        <a:xfrm>
          <a:off x="14541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125730</xdr:rowOff>
    </xdr:from>
    <xdr:to>
      <xdr:col>81</xdr:col>
      <xdr:colOff>50800</xdr:colOff>
      <xdr:row>35</xdr:row>
      <xdr:rowOff>150495</xdr:rowOff>
    </xdr:to>
    <xdr:cxnSp macro="">
      <xdr:nvCxnSpPr>
        <xdr:cNvPr id="437" name="直線コネクタ 436"/>
        <xdr:cNvCxnSpPr/>
      </xdr:nvCxnSpPr>
      <xdr:spPr>
        <a:xfrm>
          <a:off x="14592300" y="6126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21590</xdr:rowOff>
    </xdr:from>
    <xdr:to>
      <xdr:col>72</xdr:col>
      <xdr:colOff>38100</xdr:colOff>
      <xdr:row>35</xdr:row>
      <xdr:rowOff>123190</xdr:rowOff>
    </xdr:to>
    <xdr:sp macro="" textlink="">
      <xdr:nvSpPr>
        <xdr:cNvPr id="438" name="楕円 437"/>
        <xdr:cNvSpPr/>
      </xdr:nvSpPr>
      <xdr:spPr>
        <a:xfrm>
          <a:off x="1365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72390</xdr:rowOff>
    </xdr:from>
    <xdr:to>
      <xdr:col>76</xdr:col>
      <xdr:colOff>114300</xdr:colOff>
      <xdr:row>35</xdr:row>
      <xdr:rowOff>125730</xdr:rowOff>
    </xdr:to>
    <xdr:cxnSp macro="">
      <xdr:nvCxnSpPr>
        <xdr:cNvPr id="439" name="直線コネクタ 438"/>
        <xdr:cNvCxnSpPr/>
      </xdr:nvCxnSpPr>
      <xdr:spPr>
        <a:xfrm>
          <a:off x="13703300" y="6073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137795</xdr:rowOff>
    </xdr:from>
    <xdr:to>
      <xdr:col>67</xdr:col>
      <xdr:colOff>101600</xdr:colOff>
      <xdr:row>35</xdr:row>
      <xdr:rowOff>67945</xdr:rowOff>
    </xdr:to>
    <xdr:sp macro="" textlink="">
      <xdr:nvSpPr>
        <xdr:cNvPr id="440" name="楕円 439"/>
        <xdr:cNvSpPr/>
      </xdr:nvSpPr>
      <xdr:spPr>
        <a:xfrm>
          <a:off x="12763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17145</xdr:rowOff>
    </xdr:from>
    <xdr:to>
      <xdr:col>71</xdr:col>
      <xdr:colOff>177800</xdr:colOff>
      <xdr:row>35</xdr:row>
      <xdr:rowOff>72390</xdr:rowOff>
    </xdr:to>
    <xdr:cxnSp macro="">
      <xdr:nvCxnSpPr>
        <xdr:cNvPr id="441" name="直線コネクタ 440"/>
        <xdr:cNvCxnSpPr/>
      </xdr:nvCxnSpPr>
      <xdr:spPr>
        <a:xfrm>
          <a:off x="12814300" y="60178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446" name="n_1mainValue【認定こども園・幼稚園・保育所】&#10;有形固定資産減価償却率"/>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21607</xdr:rowOff>
    </xdr:from>
    <xdr:ext cx="405111" cy="259045"/>
    <xdr:sp macro="" textlink="">
      <xdr:nvSpPr>
        <xdr:cNvPr id="447" name="n_2mainValue【認定こども園・幼稚園・保育所】&#10;有形固定資産減価償却率"/>
        <xdr:cNvSpPr txBox="1"/>
      </xdr:nvSpPr>
      <xdr:spPr>
        <a:xfrm>
          <a:off x="14389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139717</xdr:rowOff>
    </xdr:from>
    <xdr:ext cx="405111" cy="259045"/>
    <xdr:sp macro="" textlink="">
      <xdr:nvSpPr>
        <xdr:cNvPr id="448" name="n_3mainValue【認定こども園・幼稚園・保育所】&#10;有形固定資産減価償却率"/>
        <xdr:cNvSpPr txBox="1"/>
      </xdr:nvSpPr>
      <xdr:spPr>
        <a:xfrm>
          <a:off x="13500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84472</xdr:rowOff>
    </xdr:from>
    <xdr:ext cx="405111" cy="259045"/>
    <xdr:sp macro="" textlink="">
      <xdr:nvSpPr>
        <xdr:cNvPr id="449" name="n_4mainValue【認定こども園・幼稚園・保育所】&#10;有形固定資産減価償却率"/>
        <xdr:cNvSpPr txBox="1"/>
      </xdr:nvSpPr>
      <xdr:spPr>
        <a:xfrm>
          <a:off x="12611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90170</xdr:rowOff>
    </xdr:from>
    <xdr:to>
      <xdr:col>116</xdr:col>
      <xdr:colOff>114300</xdr:colOff>
      <xdr:row>38</xdr:row>
      <xdr:rowOff>20320</xdr:rowOff>
    </xdr:to>
    <xdr:sp macro="" textlink="">
      <xdr:nvSpPr>
        <xdr:cNvPr id="489" name="楕円 488"/>
        <xdr:cNvSpPr/>
      </xdr:nvSpPr>
      <xdr:spPr>
        <a:xfrm>
          <a:off x="22110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113047</xdr:rowOff>
    </xdr:from>
    <xdr:ext cx="469744" cy="259045"/>
    <xdr:sp macro="" textlink="">
      <xdr:nvSpPr>
        <xdr:cNvPr id="490" name="【認定こども園・幼稚園・保育所】&#10;一人当たり面積該当値テキスト"/>
        <xdr:cNvSpPr txBox="1"/>
      </xdr:nvSpPr>
      <xdr:spPr>
        <a:xfrm>
          <a:off x="22199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91" name="楕円 490"/>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140970</xdr:rowOff>
    </xdr:from>
    <xdr:to>
      <xdr:col>116</xdr:col>
      <xdr:colOff>63500</xdr:colOff>
      <xdr:row>38</xdr:row>
      <xdr:rowOff>38100</xdr:rowOff>
    </xdr:to>
    <xdr:cxnSp macro="">
      <xdr:nvCxnSpPr>
        <xdr:cNvPr id="492" name="直線コネクタ 491"/>
        <xdr:cNvCxnSpPr/>
      </xdr:nvCxnSpPr>
      <xdr:spPr>
        <a:xfrm flipV="1">
          <a:off x="21323300" y="6484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493" name="楕円 492"/>
        <xdr:cNvSpPr/>
      </xdr:nvSpPr>
      <xdr:spPr>
        <a:xfrm>
          <a:off x="2038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38</xdr:row>
      <xdr:rowOff>45720</xdr:rowOff>
    </xdr:to>
    <xdr:cxnSp macro="">
      <xdr:nvCxnSpPr>
        <xdr:cNvPr id="494" name="直線コネクタ 493"/>
        <xdr:cNvCxnSpPr/>
      </xdr:nvCxnSpPr>
      <xdr:spPr>
        <a:xfrm flipV="1">
          <a:off x="20434300" y="655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95" name="楕円 494"/>
        <xdr:cNvSpPr/>
      </xdr:nvSpPr>
      <xdr:spPr>
        <a:xfrm>
          <a:off x="19494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45720</xdr:rowOff>
    </xdr:to>
    <xdr:cxnSp macro="">
      <xdr:nvCxnSpPr>
        <xdr:cNvPr id="496" name="直線コネクタ 495"/>
        <xdr:cNvCxnSpPr/>
      </xdr:nvCxnSpPr>
      <xdr:spPr>
        <a:xfrm>
          <a:off x="19545300" y="656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497" name="楕円 496"/>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45720</xdr:rowOff>
    </xdr:from>
    <xdr:to>
      <xdr:col>102</xdr:col>
      <xdr:colOff>114300</xdr:colOff>
      <xdr:row>38</xdr:row>
      <xdr:rowOff>53340</xdr:rowOff>
    </xdr:to>
    <xdr:cxnSp macro="">
      <xdr:nvCxnSpPr>
        <xdr:cNvPr id="498" name="直線コネクタ 497"/>
        <xdr:cNvCxnSpPr/>
      </xdr:nvCxnSpPr>
      <xdr:spPr>
        <a:xfrm flipV="1">
          <a:off x="18656300" y="656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503"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04" name="n_2main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5" name="n_3main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506" name="n_4mainValue【認定こども園・幼稚園・保育所】&#10;一人当たり面積"/>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47" name="楕円 546"/>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48"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49" name="楕円 548"/>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160020</xdr:rowOff>
    </xdr:to>
    <xdr:cxnSp macro="">
      <xdr:nvCxnSpPr>
        <xdr:cNvPr id="550" name="直線コネクタ 549"/>
        <xdr:cNvCxnSpPr/>
      </xdr:nvCxnSpPr>
      <xdr:spPr>
        <a:xfrm>
          <a:off x="15481300" y="1040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551" name="楕円 550"/>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133350</xdr:rowOff>
    </xdr:to>
    <xdr:cxnSp macro="">
      <xdr:nvCxnSpPr>
        <xdr:cNvPr id="552" name="直線コネクタ 551"/>
        <xdr:cNvCxnSpPr/>
      </xdr:nvCxnSpPr>
      <xdr:spPr>
        <a:xfrm flipV="1">
          <a:off x="14592300" y="10401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53" name="楕円 552"/>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99060</xdr:rowOff>
    </xdr:from>
    <xdr:to>
      <xdr:col>76</xdr:col>
      <xdr:colOff>114300</xdr:colOff>
      <xdr:row>60</xdr:row>
      <xdr:rowOff>133350</xdr:rowOff>
    </xdr:to>
    <xdr:cxnSp macro="">
      <xdr:nvCxnSpPr>
        <xdr:cNvPr id="554" name="直線コネクタ 553"/>
        <xdr:cNvCxnSpPr/>
      </xdr:nvCxnSpPr>
      <xdr:spPr>
        <a:xfrm>
          <a:off x="13703300" y="10386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555" name="楕円 554"/>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99060</xdr:rowOff>
    </xdr:to>
    <xdr:cxnSp macro="">
      <xdr:nvCxnSpPr>
        <xdr:cNvPr id="556" name="直線コネクタ 555"/>
        <xdr:cNvCxnSpPr/>
      </xdr:nvCxnSpPr>
      <xdr:spPr>
        <a:xfrm>
          <a:off x="12814300" y="10351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61"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62" name="n_2main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3" name="n_3mainValue【学校施設】&#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564" name="n_4mainValue【学校施設】&#10;有形固定資産減価償却率"/>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7" name="楕円 606"/>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41927</xdr:rowOff>
    </xdr:from>
    <xdr:ext cx="469744" cy="259045"/>
    <xdr:sp macro="" textlink="">
      <xdr:nvSpPr>
        <xdr:cNvPr id="608" name="【学校施設】&#10;一人当たり面積該当値テキスト"/>
        <xdr:cNvSpPr txBox="1"/>
      </xdr:nvSpPr>
      <xdr:spPr>
        <a:xfrm>
          <a:off x="221996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73297</xdr:rowOff>
    </xdr:from>
    <xdr:to>
      <xdr:col>112</xdr:col>
      <xdr:colOff>38100</xdr:colOff>
      <xdr:row>61</xdr:row>
      <xdr:rowOff>3447</xdr:rowOff>
    </xdr:to>
    <xdr:sp macro="" textlink="">
      <xdr:nvSpPr>
        <xdr:cNvPr id="609" name="楕円 608"/>
        <xdr:cNvSpPr/>
      </xdr:nvSpPr>
      <xdr:spPr>
        <a:xfrm>
          <a:off x="2127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124097</xdr:rowOff>
    </xdr:to>
    <xdr:cxnSp macro="">
      <xdr:nvCxnSpPr>
        <xdr:cNvPr id="610" name="直線コネクタ 609"/>
        <xdr:cNvCxnSpPr/>
      </xdr:nvCxnSpPr>
      <xdr:spPr>
        <a:xfrm flipV="1">
          <a:off x="21323300" y="104013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82006</xdr:rowOff>
    </xdr:from>
    <xdr:to>
      <xdr:col>107</xdr:col>
      <xdr:colOff>101600</xdr:colOff>
      <xdr:row>61</xdr:row>
      <xdr:rowOff>12156</xdr:rowOff>
    </xdr:to>
    <xdr:sp macro="" textlink="">
      <xdr:nvSpPr>
        <xdr:cNvPr id="611" name="楕円 610"/>
        <xdr:cNvSpPr/>
      </xdr:nvSpPr>
      <xdr:spPr>
        <a:xfrm>
          <a:off x="20383500" y="10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124097</xdr:rowOff>
    </xdr:from>
    <xdr:to>
      <xdr:col>111</xdr:col>
      <xdr:colOff>177800</xdr:colOff>
      <xdr:row>60</xdr:row>
      <xdr:rowOff>132806</xdr:rowOff>
    </xdr:to>
    <xdr:cxnSp macro="">
      <xdr:nvCxnSpPr>
        <xdr:cNvPr id="612" name="直線コネクタ 611"/>
        <xdr:cNvCxnSpPr/>
      </xdr:nvCxnSpPr>
      <xdr:spPr>
        <a:xfrm flipV="1">
          <a:off x="20434300" y="1041109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87449</xdr:rowOff>
    </xdr:from>
    <xdr:to>
      <xdr:col>102</xdr:col>
      <xdr:colOff>165100</xdr:colOff>
      <xdr:row>61</xdr:row>
      <xdr:rowOff>17599</xdr:rowOff>
    </xdr:to>
    <xdr:sp macro="" textlink="">
      <xdr:nvSpPr>
        <xdr:cNvPr id="613" name="楕円 612"/>
        <xdr:cNvSpPr/>
      </xdr:nvSpPr>
      <xdr:spPr>
        <a:xfrm>
          <a:off x="19494500" y="103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132806</xdr:rowOff>
    </xdr:from>
    <xdr:to>
      <xdr:col>107</xdr:col>
      <xdr:colOff>50800</xdr:colOff>
      <xdr:row>60</xdr:row>
      <xdr:rowOff>138249</xdr:rowOff>
    </xdr:to>
    <xdr:cxnSp macro="">
      <xdr:nvCxnSpPr>
        <xdr:cNvPr id="614" name="直線コネクタ 613"/>
        <xdr:cNvCxnSpPr/>
      </xdr:nvCxnSpPr>
      <xdr:spPr>
        <a:xfrm flipV="1">
          <a:off x="19545300" y="104198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95069</xdr:rowOff>
    </xdr:from>
    <xdr:to>
      <xdr:col>98</xdr:col>
      <xdr:colOff>38100</xdr:colOff>
      <xdr:row>61</xdr:row>
      <xdr:rowOff>25219</xdr:rowOff>
    </xdr:to>
    <xdr:sp macro="" textlink="">
      <xdr:nvSpPr>
        <xdr:cNvPr id="615" name="楕円 614"/>
        <xdr:cNvSpPr/>
      </xdr:nvSpPr>
      <xdr:spPr>
        <a:xfrm>
          <a:off x="18605500" y="103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138249</xdr:rowOff>
    </xdr:from>
    <xdr:to>
      <xdr:col>102</xdr:col>
      <xdr:colOff>114300</xdr:colOff>
      <xdr:row>60</xdr:row>
      <xdr:rowOff>145869</xdr:rowOff>
    </xdr:to>
    <xdr:cxnSp macro="">
      <xdr:nvCxnSpPr>
        <xdr:cNvPr id="616" name="直線コネクタ 615"/>
        <xdr:cNvCxnSpPr/>
      </xdr:nvCxnSpPr>
      <xdr:spPr>
        <a:xfrm flipV="1">
          <a:off x="18656300" y="104252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166024</xdr:rowOff>
    </xdr:from>
    <xdr:ext cx="469744" cy="259045"/>
    <xdr:sp macro="" textlink="">
      <xdr:nvSpPr>
        <xdr:cNvPr id="621" name="n_1mainValue【学校施設】&#10;一人当たり面積"/>
        <xdr:cNvSpPr txBox="1"/>
      </xdr:nvSpPr>
      <xdr:spPr>
        <a:xfrm>
          <a:off x="21075727" y="10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3283</xdr:rowOff>
    </xdr:from>
    <xdr:ext cx="469744" cy="259045"/>
    <xdr:sp macro="" textlink="">
      <xdr:nvSpPr>
        <xdr:cNvPr id="622" name="n_2mainValue【学校施設】&#10;一人当たり面積"/>
        <xdr:cNvSpPr txBox="1"/>
      </xdr:nvSpPr>
      <xdr:spPr>
        <a:xfrm>
          <a:off x="20199427" y="1046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8726</xdr:rowOff>
    </xdr:from>
    <xdr:ext cx="469744" cy="259045"/>
    <xdr:sp macro="" textlink="">
      <xdr:nvSpPr>
        <xdr:cNvPr id="623" name="n_3mainValue【学校施設】&#10;一人当たり面積"/>
        <xdr:cNvSpPr txBox="1"/>
      </xdr:nvSpPr>
      <xdr:spPr>
        <a:xfrm>
          <a:off x="19310427" y="104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16346</xdr:rowOff>
    </xdr:from>
    <xdr:ext cx="469744" cy="259045"/>
    <xdr:sp macro="" textlink="">
      <xdr:nvSpPr>
        <xdr:cNvPr id="624" name="n_4mainValue【学校施設】&#10;一人当たり面積"/>
        <xdr:cNvSpPr txBox="1"/>
      </xdr:nvSpPr>
      <xdr:spPr>
        <a:xfrm>
          <a:off x="18421427" y="1047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120650</xdr:rowOff>
    </xdr:from>
    <xdr:to>
      <xdr:col>85</xdr:col>
      <xdr:colOff>177800</xdr:colOff>
      <xdr:row>86</xdr:row>
      <xdr:rowOff>50800</xdr:rowOff>
    </xdr:to>
    <xdr:sp macro="" textlink="">
      <xdr:nvSpPr>
        <xdr:cNvPr id="665" name="楕円 664"/>
        <xdr:cNvSpPr/>
      </xdr:nvSpPr>
      <xdr:spPr>
        <a:xfrm>
          <a:off x="16268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35577</xdr:rowOff>
    </xdr:from>
    <xdr:ext cx="405111" cy="259045"/>
    <xdr:sp macro="" textlink="">
      <xdr:nvSpPr>
        <xdr:cNvPr id="666" name="【児童館】&#10;有形固定資産減価償却率該当値テキスト"/>
        <xdr:cNvSpPr txBox="1"/>
      </xdr:nvSpPr>
      <xdr:spPr>
        <a:xfrm>
          <a:off x="163576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82550</xdr:rowOff>
    </xdr:from>
    <xdr:to>
      <xdr:col>81</xdr:col>
      <xdr:colOff>101600</xdr:colOff>
      <xdr:row>86</xdr:row>
      <xdr:rowOff>12700</xdr:rowOff>
    </xdr:to>
    <xdr:sp macro="" textlink="">
      <xdr:nvSpPr>
        <xdr:cNvPr id="667" name="楕円 666"/>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133350</xdr:rowOff>
    </xdr:from>
    <xdr:to>
      <xdr:col>85</xdr:col>
      <xdr:colOff>127000</xdr:colOff>
      <xdr:row>86</xdr:row>
      <xdr:rowOff>0</xdr:rowOff>
    </xdr:to>
    <xdr:cxnSp macro="">
      <xdr:nvCxnSpPr>
        <xdr:cNvPr id="668" name="直線コネクタ 667"/>
        <xdr:cNvCxnSpPr/>
      </xdr:nvCxnSpPr>
      <xdr:spPr>
        <a:xfrm>
          <a:off x="15481300" y="1470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44450</xdr:rowOff>
    </xdr:from>
    <xdr:to>
      <xdr:col>76</xdr:col>
      <xdr:colOff>165100</xdr:colOff>
      <xdr:row>85</xdr:row>
      <xdr:rowOff>146050</xdr:rowOff>
    </xdr:to>
    <xdr:sp macro="" textlink="">
      <xdr:nvSpPr>
        <xdr:cNvPr id="669" name="楕円 668"/>
        <xdr:cNvSpPr/>
      </xdr:nvSpPr>
      <xdr:spPr>
        <a:xfrm>
          <a:off x="1454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95250</xdr:rowOff>
    </xdr:from>
    <xdr:to>
      <xdr:col>81</xdr:col>
      <xdr:colOff>50800</xdr:colOff>
      <xdr:row>85</xdr:row>
      <xdr:rowOff>133350</xdr:rowOff>
    </xdr:to>
    <xdr:cxnSp macro="">
      <xdr:nvCxnSpPr>
        <xdr:cNvPr id="670" name="直線コネクタ 669"/>
        <xdr:cNvCxnSpPr/>
      </xdr:nvCxnSpPr>
      <xdr:spPr>
        <a:xfrm>
          <a:off x="14592300" y="1466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6350</xdr:rowOff>
    </xdr:from>
    <xdr:to>
      <xdr:col>72</xdr:col>
      <xdr:colOff>38100</xdr:colOff>
      <xdr:row>85</xdr:row>
      <xdr:rowOff>107950</xdr:rowOff>
    </xdr:to>
    <xdr:sp macro="" textlink="">
      <xdr:nvSpPr>
        <xdr:cNvPr id="671" name="楕円 670"/>
        <xdr:cNvSpPr/>
      </xdr:nvSpPr>
      <xdr:spPr>
        <a:xfrm>
          <a:off x="1365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57150</xdr:rowOff>
    </xdr:from>
    <xdr:to>
      <xdr:col>76</xdr:col>
      <xdr:colOff>114300</xdr:colOff>
      <xdr:row>85</xdr:row>
      <xdr:rowOff>95250</xdr:rowOff>
    </xdr:to>
    <xdr:cxnSp macro="">
      <xdr:nvCxnSpPr>
        <xdr:cNvPr id="672" name="直線コネクタ 671"/>
        <xdr:cNvCxnSpPr/>
      </xdr:nvCxnSpPr>
      <xdr:spPr>
        <a:xfrm>
          <a:off x="13703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139700</xdr:rowOff>
    </xdr:from>
    <xdr:to>
      <xdr:col>67</xdr:col>
      <xdr:colOff>101600</xdr:colOff>
      <xdr:row>85</xdr:row>
      <xdr:rowOff>69850</xdr:rowOff>
    </xdr:to>
    <xdr:sp macro="" textlink="">
      <xdr:nvSpPr>
        <xdr:cNvPr id="673" name="楕円 672"/>
        <xdr:cNvSpPr/>
      </xdr:nvSpPr>
      <xdr:spPr>
        <a:xfrm>
          <a:off x="1276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19050</xdr:rowOff>
    </xdr:from>
    <xdr:to>
      <xdr:col>71</xdr:col>
      <xdr:colOff>177800</xdr:colOff>
      <xdr:row>85</xdr:row>
      <xdr:rowOff>57150</xdr:rowOff>
    </xdr:to>
    <xdr:cxnSp macro="">
      <xdr:nvCxnSpPr>
        <xdr:cNvPr id="674" name="直線コネクタ 673"/>
        <xdr:cNvCxnSpPr/>
      </xdr:nvCxnSpPr>
      <xdr:spPr>
        <a:xfrm>
          <a:off x="12814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3827</xdr:rowOff>
    </xdr:from>
    <xdr:ext cx="405111" cy="259045"/>
    <xdr:sp macro="" textlink="">
      <xdr:nvSpPr>
        <xdr:cNvPr id="679" name="n_1mainValue【児童館】&#10;有形固定資産減価償却率"/>
        <xdr:cNvSpPr txBox="1"/>
      </xdr:nvSpPr>
      <xdr:spPr>
        <a:xfrm>
          <a:off x="15266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137177</xdr:rowOff>
    </xdr:from>
    <xdr:ext cx="405111" cy="259045"/>
    <xdr:sp macro="" textlink="">
      <xdr:nvSpPr>
        <xdr:cNvPr id="680" name="n_2mainValue【児童館】&#10;有形固定資産減価償却率"/>
        <xdr:cNvSpPr txBox="1"/>
      </xdr:nvSpPr>
      <xdr:spPr>
        <a:xfrm>
          <a:off x="14389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99077</xdr:rowOff>
    </xdr:from>
    <xdr:ext cx="405111" cy="259045"/>
    <xdr:sp macro="" textlink="">
      <xdr:nvSpPr>
        <xdr:cNvPr id="681" name="n_3mainValue【児童館】&#10;有形固定資産減価償却率"/>
        <xdr:cNvSpPr txBox="1"/>
      </xdr:nvSpPr>
      <xdr:spPr>
        <a:xfrm>
          <a:off x="13500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60977</xdr:rowOff>
    </xdr:from>
    <xdr:ext cx="405111" cy="259045"/>
    <xdr:sp macro="" textlink="">
      <xdr:nvSpPr>
        <xdr:cNvPr id="682" name="n_4mainValue【児童館】&#10;有形固定資産減価償却率"/>
        <xdr:cNvSpPr txBox="1"/>
      </xdr:nvSpPr>
      <xdr:spPr>
        <a:xfrm>
          <a:off x="12611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24" name="楕円 723"/>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25"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26" name="楕円 725"/>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727" name="直線コネクタ 726"/>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28" name="楕円 727"/>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29" name="直線コネクタ 728"/>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30" name="楕円 729"/>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731" name="直線コネクタ 730"/>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732" name="楕円 731"/>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70757</xdr:rowOff>
    </xdr:to>
    <xdr:cxnSp macro="">
      <xdr:nvCxnSpPr>
        <xdr:cNvPr id="733" name="直線コネクタ 732"/>
        <xdr:cNvCxnSpPr/>
      </xdr:nvCxnSpPr>
      <xdr:spPr>
        <a:xfrm>
          <a:off x="18656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38"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39"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740" name="n_3mainValue【児童館】&#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741" name="n_4mainValue【児童館】&#10;一人当たり面積"/>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1"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782" name="楕円 781"/>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783"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784" name="楕円 783"/>
        <xdr:cNvSpPr/>
      </xdr:nvSpPr>
      <xdr:spPr>
        <a:xfrm>
          <a:off x="15430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74295</xdr:rowOff>
    </xdr:from>
    <xdr:to>
      <xdr:col>85</xdr:col>
      <xdr:colOff>127000</xdr:colOff>
      <xdr:row>105</xdr:row>
      <xdr:rowOff>110489</xdr:rowOff>
    </xdr:to>
    <xdr:cxnSp macro="">
      <xdr:nvCxnSpPr>
        <xdr:cNvPr id="785" name="直線コネクタ 784"/>
        <xdr:cNvCxnSpPr/>
      </xdr:nvCxnSpPr>
      <xdr:spPr>
        <a:xfrm>
          <a:off x="15481300" y="180765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156845</xdr:rowOff>
    </xdr:from>
    <xdr:to>
      <xdr:col>76</xdr:col>
      <xdr:colOff>165100</xdr:colOff>
      <xdr:row>105</xdr:row>
      <xdr:rowOff>86995</xdr:rowOff>
    </xdr:to>
    <xdr:sp macro="" textlink="">
      <xdr:nvSpPr>
        <xdr:cNvPr id="786" name="楕円 785"/>
        <xdr:cNvSpPr/>
      </xdr:nvSpPr>
      <xdr:spPr>
        <a:xfrm>
          <a:off x="14541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36195</xdr:rowOff>
    </xdr:from>
    <xdr:to>
      <xdr:col>81</xdr:col>
      <xdr:colOff>50800</xdr:colOff>
      <xdr:row>105</xdr:row>
      <xdr:rowOff>74295</xdr:rowOff>
    </xdr:to>
    <xdr:cxnSp macro="">
      <xdr:nvCxnSpPr>
        <xdr:cNvPr id="787" name="直線コネクタ 786"/>
        <xdr:cNvCxnSpPr/>
      </xdr:nvCxnSpPr>
      <xdr:spPr>
        <a:xfrm>
          <a:off x="14592300" y="1803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788" name="楕円 787"/>
        <xdr:cNvSpPr/>
      </xdr:nvSpPr>
      <xdr:spPr>
        <a:xfrm>
          <a:off x="1365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0</xdr:rowOff>
    </xdr:from>
    <xdr:to>
      <xdr:col>76</xdr:col>
      <xdr:colOff>114300</xdr:colOff>
      <xdr:row>105</xdr:row>
      <xdr:rowOff>36195</xdr:rowOff>
    </xdr:to>
    <xdr:cxnSp macro="">
      <xdr:nvCxnSpPr>
        <xdr:cNvPr id="789" name="直線コネクタ 788"/>
        <xdr:cNvCxnSpPr/>
      </xdr:nvCxnSpPr>
      <xdr:spPr>
        <a:xfrm>
          <a:off x="13703300" y="18002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65405</xdr:rowOff>
    </xdr:from>
    <xdr:to>
      <xdr:col>67</xdr:col>
      <xdr:colOff>101600</xdr:colOff>
      <xdr:row>105</xdr:row>
      <xdr:rowOff>167005</xdr:rowOff>
    </xdr:to>
    <xdr:sp macro="" textlink="">
      <xdr:nvSpPr>
        <xdr:cNvPr id="790" name="楕円 789"/>
        <xdr:cNvSpPr/>
      </xdr:nvSpPr>
      <xdr:spPr>
        <a:xfrm>
          <a:off x="12763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0</xdr:rowOff>
    </xdr:from>
    <xdr:to>
      <xdr:col>71</xdr:col>
      <xdr:colOff>177800</xdr:colOff>
      <xdr:row>105</xdr:row>
      <xdr:rowOff>116205</xdr:rowOff>
    </xdr:to>
    <xdr:cxnSp macro="">
      <xdr:nvCxnSpPr>
        <xdr:cNvPr id="791" name="直線コネクタ 790"/>
        <xdr:cNvCxnSpPr/>
      </xdr:nvCxnSpPr>
      <xdr:spPr>
        <a:xfrm flipV="1">
          <a:off x="12814300" y="1800225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3"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4" name="n_3ave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5" name="n_4ave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796" name="n_1mainValue【公民館】&#10;有形固定資産減価償却率"/>
        <xdr:cNvSpPr txBox="1"/>
      </xdr:nvSpPr>
      <xdr:spPr>
        <a:xfrm>
          <a:off x="15266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78122</xdr:rowOff>
    </xdr:from>
    <xdr:ext cx="405111" cy="259045"/>
    <xdr:sp macro="" textlink="">
      <xdr:nvSpPr>
        <xdr:cNvPr id="797" name="n_2mainValue【公民館】&#10;有形固定資産減価償却率"/>
        <xdr:cNvSpPr txBox="1"/>
      </xdr:nvSpPr>
      <xdr:spPr>
        <a:xfrm>
          <a:off x="14389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798" name="n_3mainValue【公民館】&#10;有形固定資産減価償却率"/>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158132</xdr:rowOff>
    </xdr:from>
    <xdr:ext cx="405111" cy="259045"/>
    <xdr:sp macro="" textlink="">
      <xdr:nvSpPr>
        <xdr:cNvPr id="799" name="n_4mainValue【公民館】&#10;有形固定資産減価償却率"/>
        <xdr:cNvSpPr txBox="1"/>
      </xdr:nvSpPr>
      <xdr:spPr>
        <a:xfrm>
          <a:off x="12611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28" name="【公民館】&#10;一人当たり面積平均値テキスト"/>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39" name="楕円 838"/>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840" name="【公民館】&#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841" name="楕円 840"/>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842" name="直線コネクタ 841"/>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843" name="楕円 842"/>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844" name="直線コネクタ 843"/>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845" name="楕円 844"/>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38100</xdr:rowOff>
    </xdr:to>
    <xdr:cxnSp macro="">
      <xdr:nvCxnSpPr>
        <xdr:cNvPr id="846" name="直線コネクタ 845"/>
        <xdr:cNvCxnSpPr/>
      </xdr:nvCxnSpPr>
      <xdr:spPr>
        <a:xfrm>
          <a:off x="19545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847" name="楕円 846"/>
        <xdr:cNvSpPr/>
      </xdr:nvSpPr>
      <xdr:spPr>
        <a:xfrm>
          <a:off x="18605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38100</xdr:rowOff>
    </xdr:from>
    <xdr:to>
      <xdr:col>102</xdr:col>
      <xdr:colOff>114300</xdr:colOff>
      <xdr:row>108</xdr:row>
      <xdr:rowOff>38100</xdr:rowOff>
    </xdr:to>
    <xdr:cxnSp macro="">
      <xdr:nvCxnSpPr>
        <xdr:cNvPr id="848" name="直線コネクタ 847"/>
        <xdr:cNvCxnSpPr/>
      </xdr:nvCxnSpPr>
      <xdr:spPr>
        <a:xfrm>
          <a:off x="18656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49"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50"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1"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2"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53"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854" name="n_2mainValue【公民館】&#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855" name="n_3mainValue【公民館】&#10;一人当たり面積"/>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80027</xdr:rowOff>
    </xdr:from>
    <xdr:ext cx="469744" cy="259045"/>
    <xdr:sp macro="" textlink="">
      <xdr:nvSpPr>
        <xdr:cNvPr id="856" name="n_4mainValue【公民館】&#10;一人当たり面積"/>
        <xdr:cNvSpPr txBox="1"/>
      </xdr:nvSpPr>
      <xdr:spPr>
        <a:xfrm>
          <a:off x="18421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市民会館、体育館・プールであり、特に低くなっている施設は、図書館、認定こども園・幼稚園・保育所、消防施設である。 </a:t>
          </a:r>
        </a:p>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児童館及び市民会館ともに、昭和に建設されており、一部大規模改修を行っているものの、各々類似団体内平均値と比べて、児童館は</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36.1</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ポイント、市民会館は</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31.7</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ポイント高く、老朽化が進んでいることがわかる。体育館・プールについても同様に、類似団体内平均値と比べて</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28.0</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高く、老朽化が進んでいることがわかる。認定こども園・幼稚園・保育所については、近年、老朽化した施設の解体撤去に加え、新たに認定こども園「わかば園」を建設したことから、有形固定資産減価償却率は令和元年度から</a:t>
          </a:r>
          <a:r>
            <a:rPr lang="en-US" altLang="ja-JP"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ポイント低下している。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118,721
116,863
16.66
58,552,950
57,873,292
662,688
25,302,622
41,032,738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40096</xdr:rowOff>
    </xdr:from>
    <xdr:to>
      <xdr:col>24</xdr:col>
      <xdr:colOff>114300</xdr:colOff>
      <xdr:row>34</xdr:row>
      <xdr:rowOff>141696</xdr:rowOff>
    </xdr:to>
    <xdr:sp macro="" textlink="">
      <xdr:nvSpPr>
        <xdr:cNvPr id="74" name="楕円 73"/>
        <xdr:cNvSpPr/>
      </xdr:nvSpPr>
      <xdr:spPr>
        <a:xfrm>
          <a:off x="45847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62973</xdr:rowOff>
    </xdr:from>
    <xdr:ext cx="405111" cy="259045"/>
    <xdr:sp macro="" textlink="">
      <xdr:nvSpPr>
        <xdr:cNvPr id="75" name="【図書館】&#10;有形固定資産減価償却率該当値テキスト"/>
        <xdr:cNvSpPr txBox="1"/>
      </xdr:nvSpPr>
      <xdr:spPr>
        <a:xfrm>
          <a:off x="4673600" y="572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144599</xdr:rowOff>
    </xdr:from>
    <xdr:to>
      <xdr:col>20</xdr:col>
      <xdr:colOff>38100</xdr:colOff>
      <xdr:row>35</xdr:row>
      <xdr:rowOff>74749</xdr:rowOff>
    </xdr:to>
    <xdr:sp macro="" textlink="">
      <xdr:nvSpPr>
        <xdr:cNvPr id="76" name="楕円 75"/>
        <xdr:cNvSpPr/>
      </xdr:nvSpPr>
      <xdr:spPr>
        <a:xfrm>
          <a:off x="3746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90896</xdr:rowOff>
    </xdr:from>
    <xdr:to>
      <xdr:col>24</xdr:col>
      <xdr:colOff>63500</xdr:colOff>
      <xdr:row>35</xdr:row>
      <xdr:rowOff>23949</xdr:rowOff>
    </xdr:to>
    <xdr:cxnSp macro="">
      <xdr:nvCxnSpPr>
        <xdr:cNvPr id="77" name="直線コネクタ 76"/>
        <xdr:cNvCxnSpPr/>
      </xdr:nvCxnSpPr>
      <xdr:spPr>
        <a:xfrm flipV="1">
          <a:off x="3797300" y="592019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136434</xdr:rowOff>
    </xdr:from>
    <xdr:to>
      <xdr:col>15</xdr:col>
      <xdr:colOff>101600</xdr:colOff>
      <xdr:row>40</xdr:row>
      <xdr:rowOff>66584</xdr:rowOff>
    </xdr:to>
    <xdr:sp macro="" textlink="">
      <xdr:nvSpPr>
        <xdr:cNvPr id="78" name="楕円 77"/>
        <xdr:cNvSpPr/>
      </xdr:nvSpPr>
      <xdr:spPr>
        <a:xfrm>
          <a:off x="2857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23949</xdr:rowOff>
    </xdr:from>
    <xdr:to>
      <xdr:col>19</xdr:col>
      <xdr:colOff>177800</xdr:colOff>
      <xdr:row>40</xdr:row>
      <xdr:rowOff>15784</xdr:rowOff>
    </xdr:to>
    <xdr:cxnSp macro="">
      <xdr:nvCxnSpPr>
        <xdr:cNvPr id="79" name="直線コネクタ 78"/>
        <xdr:cNvCxnSpPr/>
      </xdr:nvCxnSpPr>
      <xdr:spPr>
        <a:xfrm flipV="1">
          <a:off x="2908300" y="6024699"/>
          <a:ext cx="889000" cy="8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154577</xdr:rowOff>
    </xdr:from>
    <xdr:to>
      <xdr:col>15</xdr:col>
      <xdr:colOff>50800</xdr:colOff>
      <xdr:row>40</xdr:row>
      <xdr:rowOff>15784</xdr:rowOff>
    </xdr:to>
    <xdr:cxnSp macro="">
      <xdr:nvCxnSpPr>
        <xdr:cNvPr id="81" name="直線コネクタ 80"/>
        <xdr:cNvCxnSpPr/>
      </xdr:nvCxnSpPr>
      <xdr:spPr>
        <a:xfrm>
          <a:off x="2019300" y="684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71120</xdr:rowOff>
    </xdr:from>
    <xdr:to>
      <xdr:col>6</xdr:col>
      <xdr:colOff>38100</xdr:colOff>
      <xdr:row>40</xdr:row>
      <xdr:rowOff>1270</xdr:rowOff>
    </xdr:to>
    <xdr:sp macro="" textlink="">
      <xdr:nvSpPr>
        <xdr:cNvPr id="82" name="楕円 81"/>
        <xdr:cNvSpPr/>
      </xdr:nvSpPr>
      <xdr:spPr>
        <a:xfrm>
          <a:off x="1079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121920</xdr:rowOff>
    </xdr:from>
    <xdr:to>
      <xdr:col>10</xdr:col>
      <xdr:colOff>114300</xdr:colOff>
      <xdr:row>39</xdr:row>
      <xdr:rowOff>154577</xdr:rowOff>
    </xdr:to>
    <xdr:cxnSp macro="">
      <xdr:nvCxnSpPr>
        <xdr:cNvPr id="83" name="直線コネクタ 82"/>
        <xdr:cNvCxnSpPr/>
      </xdr:nvCxnSpPr>
      <xdr:spPr>
        <a:xfrm>
          <a:off x="1130300" y="680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91276</xdr:rowOff>
    </xdr:from>
    <xdr:ext cx="405111" cy="259045"/>
    <xdr:sp macro="" textlink="">
      <xdr:nvSpPr>
        <xdr:cNvPr id="88" name="n_1mainValue【図書館】&#10;有形固定資産減価償却率"/>
        <xdr:cNvSpPr txBox="1"/>
      </xdr:nvSpPr>
      <xdr:spPr>
        <a:xfrm>
          <a:off x="35820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57711</xdr:rowOff>
    </xdr:from>
    <xdr:ext cx="405111" cy="259045"/>
    <xdr:sp macro="" textlink="">
      <xdr:nvSpPr>
        <xdr:cNvPr id="89" name="n_2mainValue【図書館】&#10;有形固定資産減価償却率"/>
        <xdr:cNvSpPr txBox="1"/>
      </xdr:nvSpPr>
      <xdr:spPr>
        <a:xfrm>
          <a:off x="2705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90" name="n_3mainValue【図書館】&#10;有形固定資産減価償却率"/>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163847</xdr:rowOff>
    </xdr:from>
    <xdr:ext cx="405111" cy="259045"/>
    <xdr:sp macro="" textlink="">
      <xdr:nvSpPr>
        <xdr:cNvPr id="91" name="n_4mainValue【図書館】&#10;有形固定資産減価償却率"/>
        <xdr:cNvSpPr txBox="1"/>
      </xdr:nvSpPr>
      <xdr:spPr>
        <a:xfrm>
          <a:off x="927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58057</xdr:rowOff>
    </xdr:from>
    <xdr:to>
      <xdr:col>55</xdr:col>
      <xdr:colOff>50800</xdr:colOff>
      <xdr:row>38</xdr:row>
      <xdr:rowOff>159657</xdr:rowOff>
    </xdr:to>
    <xdr:sp macro="" textlink="">
      <xdr:nvSpPr>
        <xdr:cNvPr id="133" name="楕円 132"/>
        <xdr:cNvSpPr/>
      </xdr:nvSpPr>
      <xdr:spPr>
        <a:xfrm>
          <a:off x="10426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80934</xdr:rowOff>
    </xdr:from>
    <xdr:ext cx="469744" cy="259045"/>
    <xdr:sp macro="" textlink="">
      <xdr:nvSpPr>
        <xdr:cNvPr id="134" name="【図書館】&#10;一人当たり面積該当値テキスト"/>
        <xdr:cNvSpPr txBox="1"/>
      </xdr:nvSpPr>
      <xdr:spPr>
        <a:xfrm>
          <a:off x="10515600" y="64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33564</xdr:rowOff>
    </xdr:from>
    <xdr:to>
      <xdr:col>50</xdr:col>
      <xdr:colOff>165100</xdr:colOff>
      <xdr:row>37</xdr:row>
      <xdr:rowOff>135164</xdr:rowOff>
    </xdr:to>
    <xdr:sp macro="" textlink="">
      <xdr:nvSpPr>
        <xdr:cNvPr id="135" name="楕円 134"/>
        <xdr:cNvSpPr/>
      </xdr:nvSpPr>
      <xdr:spPr>
        <a:xfrm>
          <a:off x="9588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84364</xdr:rowOff>
    </xdr:from>
    <xdr:to>
      <xdr:col>55</xdr:col>
      <xdr:colOff>0</xdr:colOff>
      <xdr:row>38</xdr:row>
      <xdr:rowOff>108857</xdr:rowOff>
    </xdr:to>
    <xdr:cxnSp macro="">
      <xdr:nvCxnSpPr>
        <xdr:cNvPr id="136" name="直線コネクタ 135"/>
        <xdr:cNvCxnSpPr/>
      </xdr:nvCxnSpPr>
      <xdr:spPr>
        <a:xfrm>
          <a:off x="9639300" y="64280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37" name="楕円 136"/>
        <xdr:cNvSpPr/>
      </xdr:nvSpPr>
      <xdr:spPr>
        <a:xfrm>
          <a:off x="8699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84364</xdr:rowOff>
    </xdr:from>
    <xdr:to>
      <xdr:col>50</xdr:col>
      <xdr:colOff>114300</xdr:colOff>
      <xdr:row>39</xdr:row>
      <xdr:rowOff>166007</xdr:rowOff>
    </xdr:to>
    <xdr:cxnSp macro="">
      <xdr:nvCxnSpPr>
        <xdr:cNvPr id="138" name="直線コネクタ 137"/>
        <xdr:cNvCxnSpPr/>
      </xdr:nvCxnSpPr>
      <xdr:spPr>
        <a:xfrm flipV="1">
          <a:off x="8750300" y="6428014"/>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115207</xdr:rowOff>
    </xdr:from>
    <xdr:to>
      <xdr:col>41</xdr:col>
      <xdr:colOff>101600</xdr:colOff>
      <xdr:row>40</xdr:row>
      <xdr:rowOff>45357</xdr:rowOff>
    </xdr:to>
    <xdr:sp macro="" textlink="">
      <xdr:nvSpPr>
        <xdr:cNvPr id="139" name="楕円 138"/>
        <xdr:cNvSpPr/>
      </xdr:nvSpPr>
      <xdr:spPr>
        <a:xfrm>
          <a:off x="781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166007</xdr:rowOff>
    </xdr:from>
    <xdr:to>
      <xdr:col>45</xdr:col>
      <xdr:colOff>177800</xdr:colOff>
      <xdr:row>39</xdr:row>
      <xdr:rowOff>166007</xdr:rowOff>
    </xdr:to>
    <xdr:cxnSp macro="">
      <xdr:nvCxnSpPr>
        <xdr:cNvPr id="140" name="直線コネクタ 139"/>
        <xdr:cNvCxnSpPr/>
      </xdr:nvCxnSpPr>
      <xdr:spPr>
        <a:xfrm>
          <a:off x="7861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115207</xdr:rowOff>
    </xdr:from>
    <xdr:to>
      <xdr:col>36</xdr:col>
      <xdr:colOff>165100</xdr:colOff>
      <xdr:row>40</xdr:row>
      <xdr:rowOff>45357</xdr:rowOff>
    </xdr:to>
    <xdr:sp macro="" textlink="">
      <xdr:nvSpPr>
        <xdr:cNvPr id="141" name="楕円 140"/>
        <xdr:cNvSpPr/>
      </xdr:nvSpPr>
      <xdr:spPr>
        <a:xfrm>
          <a:off x="6921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166007</xdr:rowOff>
    </xdr:from>
    <xdr:to>
      <xdr:col>41</xdr:col>
      <xdr:colOff>50800</xdr:colOff>
      <xdr:row>39</xdr:row>
      <xdr:rowOff>166007</xdr:rowOff>
    </xdr:to>
    <xdr:cxnSp macro="">
      <xdr:nvCxnSpPr>
        <xdr:cNvPr id="142" name="直線コネクタ 141"/>
        <xdr:cNvCxnSpPr/>
      </xdr:nvCxnSpPr>
      <xdr:spPr>
        <a:xfrm>
          <a:off x="6972300" y="685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151691</xdr:rowOff>
    </xdr:from>
    <xdr:ext cx="469744" cy="259045"/>
    <xdr:sp macro="" textlink="">
      <xdr:nvSpPr>
        <xdr:cNvPr id="147" name="n_1mainValue【図書館】&#10;一人当たり面積"/>
        <xdr:cNvSpPr txBox="1"/>
      </xdr:nvSpPr>
      <xdr:spPr>
        <a:xfrm>
          <a:off x="93917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36484</xdr:rowOff>
    </xdr:from>
    <xdr:ext cx="469744" cy="259045"/>
    <xdr:sp macro="" textlink="">
      <xdr:nvSpPr>
        <xdr:cNvPr id="148" name="n_2mainValue【図書館】&#10;一人当たり面積"/>
        <xdr:cNvSpPr txBox="1"/>
      </xdr:nvSpPr>
      <xdr:spPr>
        <a:xfrm>
          <a:off x="8515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36484</xdr:rowOff>
    </xdr:from>
    <xdr:ext cx="469744" cy="259045"/>
    <xdr:sp macro="" textlink="">
      <xdr:nvSpPr>
        <xdr:cNvPr id="149" name="n_3mainValue【図書館】&#10;一人当たり面積"/>
        <xdr:cNvSpPr txBox="1"/>
      </xdr:nvSpPr>
      <xdr:spPr>
        <a:xfrm>
          <a:off x="7626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36484</xdr:rowOff>
    </xdr:from>
    <xdr:ext cx="469744" cy="259045"/>
    <xdr:sp macro="" textlink="">
      <xdr:nvSpPr>
        <xdr:cNvPr id="150" name="n_4mainValue【図書館】&#10;一人当たり面積"/>
        <xdr:cNvSpPr txBox="1"/>
      </xdr:nvSpPr>
      <xdr:spPr>
        <a:xfrm>
          <a:off x="6737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191" name="楕円 190"/>
        <xdr:cNvSpPr/>
      </xdr:nvSpPr>
      <xdr:spPr>
        <a:xfrm>
          <a:off x="4584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71772</xdr:rowOff>
    </xdr:from>
    <xdr:ext cx="405111" cy="259045"/>
    <xdr:sp macro="" textlink="">
      <xdr:nvSpPr>
        <xdr:cNvPr id="192" name="【体育館・プール】&#10;有形固定資産減価償却率該当値テキスト"/>
        <xdr:cNvSpPr txBox="1"/>
      </xdr:nvSpPr>
      <xdr:spPr>
        <a:xfrm>
          <a:off x="4673600" y="1070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3" name="楕円 192"/>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36195</xdr:rowOff>
    </xdr:to>
    <xdr:cxnSp macro="">
      <xdr:nvCxnSpPr>
        <xdr:cNvPr id="194" name="直線コネクタ 193"/>
        <xdr:cNvCxnSpPr/>
      </xdr:nvCxnSpPr>
      <xdr:spPr>
        <a:xfrm>
          <a:off x="3797300" y="108127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107315</xdr:rowOff>
    </xdr:from>
    <xdr:to>
      <xdr:col>15</xdr:col>
      <xdr:colOff>101600</xdr:colOff>
      <xdr:row>63</xdr:row>
      <xdr:rowOff>37465</xdr:rowOff>
    </xdr:to>
    <xdr:sp macro="" textlink="">
      <xdr:nvSpPr>
        <xdr:cNvPr id="195" name="楕円 194"/>
        <xdr:cNvSpPr/>
      </xdr:nvSpPr>
      <xdr:spPr>
        <a:xfrm>
          <a:off x="2857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158115</xdr:rowOff>
    </xdr:from>
    <xdr:to>
      <xdr:col>19</xdr:col>
      <xdr:colOff>177800</xdr:colOff>
      <xdr:row>63</xdr:row>
      <xdr:rowOff>11430</xdr:rowOff>
    </xdr:to>
    <xdr:cxnSp macro="">
      <xdr:nvCxnSpPr>
        <xdr:cNvPr id="196" name="直線コネクタ 195"/>
        <xdr:cNvCxnSpPr/>
      </xdr:nvCxnSpPr>
      <xdr:spPr>
        <a:xfrm>
          <a:off x="2908300" y="107880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166370</xdr:rowOff>
    </xdr:from>
    <xdr:to>
      <xdr:col>10</xdr:col>
      <xdr:colOff>165100</xdr:colOff>
      <xdr:row>63</xdr:row>
      <xdr:rowOff>96520</xdr:rowOff>
    </xdr:to>
    <xdr:sp macro="" textlink="">
      <xdr:nvSpPr>
        <xdr:cNvPr id="197" name="楕円 196"/>
        <xdr:cNvSpPr/>
      </xdr:nvSpPr>
      <xdr:spPr>
        <a:xfrm>
          <a:off x="196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158115</xdr:rowOff>
    </xdr:from>
    <xdr:to>
      <xdr:col>15</xdr:col>
      <xdr:colOff>50800</xdr:colOff>
      <xdr:row>63</xdr:row>
      <xdr:rowOff>45720</xdr:rowOff>
    </xdr:to>
    <xdr:cxnSp macro="">
      <xdr:nvCxnSpPr>
        <xdr:cNvPr id="198" name="直線コネクタ 197"/>
        <xdr:cNvCxnSpPr/>
      </xdr:nvCxnSpPr>
      <xdr:spPr>
        <a:xfrm flipV="1">
          <a:off x="2019300" y="10788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145415</xdr:rowOff>
    </xdr:from>
    <xdr:to>
      <xdr:col>6</xdr:col>
      <xdr:colOff>38100</xdr:colOff>
      <xdr:row>63</xdr:row>
      <xdr:rowOff>75565</xdr:rowOff>
    </xdr:to>
    <xdr:sp macro="" textlink="">
      <xdr:nvSpPr>
        <xdr:cNvPr id="199" name="楕円 198"/>
        <xdr:cNvSpPr/>
      </xdr:nvSpPr>
      <xdr:spPr>
        <a:xfrm>
          <a:off x="1079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24765</xdr:rowOff>
    </xdr:from>
    <xdr:to>
      <xdr:col>10</xdr:col>
      <xdr:colOff>114300</xdr:colOff>
      <xdr:row>63</xdr:row>
      <xdr:rowOff>45720</xdr:rowOff>
    </xdr:to>
    <xdr:cxnSp macro="">
      <xdr:nvCxnSpPr>
        <xdr:cNvPr id="200" name="直線コネクタ 199"/>
        <xdr:cNvCxnSpPr/>
      </xdr:nvCxnSpPr>
      <xdr:spPr>
        <a:xfrm>
          <a:off x="1130300" y="108261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5" name="n_1mainValue【体育館・プー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28592</xdr:rowOff>
    </xdr:from>
    <xdr:ext cx="405111" cy="259045"/>
    <xdr:sp macro="" textlink="">
      <xdr:nvSpPr>
        <xdr:cNvPr id="206" name="n_2mainValue【体育館・プール】&#10;有形固定資産減価償却率"/>
        <xdr:cNvSpPr txBox="1"/>
      </xdr:nvSpPr>
      <xdr:spPr>
        <a:xfrm>
          <a:off x="2705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87647</xdr:rowOff>
    </xdr:from>
    <xdr:ext cx="405111" cy="259045"/>
    <xdr:sp macro="" textlink="">
      <xdr:nvSpPr>
        <xdr:cNvPr id="207" name="n_3mainValue【体育館・プール】&#10;有形固定資産減価償却率"/>
        <xdr:cNvSpPr txBox="1"/>
      </xdr:nvSpPr>
      <xdr:spPr>
        <a:xfrm>
          <a:off x="1816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66692</xdr:rowOff>
    </xdr:from>
    <xdr:ext cx="405111" cy="259045"/>
    <xdr:sp macro="" textlink="">
      <xdr:nvSpPr>
        <xdr:cNvPr id="208" name="n_4mainValue【体育館・プール】&#10;有形固定資産減価償却率"/>
        <xdr:cNvSpPr txBox="1"/>
      </xdr:nvSpPr>
      <xdr:spPr>
        <a:xfrm>
          <a:off x="927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48" name="楕円 247"/>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26687</xdr:rowOff>
    </xdr:from>
    <xdr:ext cx="469744" cy="259045"/>
    <xdr:sp macro="" textlink="">
      <xdr:nvSpPr>
        <xdr:cNvPr id="249" name="【体育館・プール】&#10;一人当たり面積該当値テキスト"/>
        <xdr:cNvSpPr txBox="1"/>
      </xdr:nvSpPr>
      <xdr:spPr>
        <a:xfrm>
          <a:off x="10515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50" name="楕円 249"/>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99060</xdr:rowOff>
    </xdr:from>
    <xdr:to>
      <xdr:col>55</xdr:col>
      <xdr:colOff>0</xdr:colOff>
      <xdr:row>62</xdr:row>
      <xdr:rowOff>102870</xdr:rowOff>
    </xdr:to>
    <xdr:cxnSp macro="">
      <xdr:nvCxnSpPr>
        <xdr:cNvPr id="251" name="直線コネクタ 250"/>
        <xdr:cNvCxnSpPr/>
      </xdr:nvCxnSpPr>
      <xdr:spPr>
        <a:xfrm flipV="1">
          <a:off x="9639300" y="1072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52" name="楕円 251"/>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53" name="直線コネクタ 252"/>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4" name="楕円 253"/>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106680</xdr:rowOff>
    </xdr:to>
    <xdr:cxnSp macro="">
      <xdr:nvCxnSpPr>
        <xdr:cNvPr id="255" name="直線コネクタ 254"/>
        <xdr:cNvCxnSpPr/>
      </xdr:nvCxnSpPr>
      <xdr:spPr>
        <a:xfrm flipV="1">
          <a:off x="7861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55880</xdr:rowOff>
    </xdr:from>
    <xdr:to>
      <xdr:col>36</xdr:col>
      <xdr:colOff>165100</xdr:colOff>
      <xdr:row>62</xdr:row>
      <xdr:rowOff>157480</xdr:rowOff>
    </xdr:to>
    <xdr:sp macro="" textlink="">
      <xdr:nvSpPr>
        <xdr:cNvPr id="256" name="楕円 255"/>
        <xdr:cNvSpPr/>
      </xdr:nvSpPr>
      <xdr:spPr>
        <a:xfrm>
          <a:off x="692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106680</xdr:rowOff>
    </xdr:from>
    <xdr:to>
      <xdr:col>41</xdr:col>
      <xdr:colOff>50800</xdr:colOff>
      <xdr:row>62</xdr:row>
      <xdr:rowOff>106680</xdr:rowOff>
    </xdr:to>
    <xdr:cxnSp macro="">
      <xdr:nvCxnSpPr>
        <xdr:cNvPr id="257" name="直線コネクタ 256"/>
        <xdr:cNvCxnSpPr/>
      </xdr:nvCxnSpPr>
      <xdr:spPr>
        <a:xfrm>
          <a:off x="6972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62"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63" name="n_2mainValue【体育館・プール】&#10;一人当たり面積"/>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4"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148607</xdr:rowOff>
    </xdr:from>
    <xdr:ext cx="469744" cy="259045"/>
    <xdr:sp macro="" textlink="">
      <xdr:nvSpPr>
        <xdr:cNvPr id="265" name="n_4mainValue【体育館・プール】&#10;一人当たり面積"/>
        <xdr:cNvSpPr txBox="1"/>
      </xdr:nvSpPr>
      <xdr:spPr>
        <a:xfrm>
          <a:off x="6737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46082</xdr:rowOff>
    </xdr:from>
    <xdr:to>
      <xdr:col>24</xdr:col>
      <xdr:colOff>114300</xdr:colOff>
      <xdr:row>84</xdr:row>
      <xdr:rowOff>147682</xdr:rowOff>
    </xdr:to>
    <xdr:sp macro="" textlink="">
      <xdr:nvSpPr>
        <xdr:cNvPr id="308" name="楕円 307"/>
        <xdr:cNvSpPr/>
      </xdr:nvSpPr>
      <xdr:spPr>
        <a:xfrm>
          <a:off x="4584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24509</xdr:rowOff>
    </xdr:from>
    <xdr:ext cx="405111" cy="259045"/>
    <xdr:sp macro="" textlink="">
      <xdr:nvSpPr>
        <xdr:cNvPr id="309" name="【福祉施設】&#10;有形固定資産減価償却率該当値テキスト"/>
        <xdr:cNvSpPr txBox="1"/>
      </xdr:nvSpPr>
      <xdr:spPr>
        <a:xfrm>
          <a:off x="4673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155484</xdr:rowOff>
    </xdr:from>
    <xdr:to>
      <xdr:col>20</xdr:col>
      <xdr:colOff>38100</xdr:colOff>
      <xdr:row>84</xdr:row>
      <xdr:rowOff>85634</xdr:rowOff>
    </xdr:to>
    <xdr:sp macro="" textlink="">
      <xdr:nvSpPr>
        <xdr:cNvPr id="310" name="楕円 309"/>
        <xdr:cNvSpPr/>
      </xdr:nvSpPr>
      <xdr:spPr>
        <a:xfrm>
          <a:off x="3746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34834</xdr:rowOff>
    </xdr:from>
    <xdr:to>
      <xdr:col>24</xdr:col>
      <xdr:colOff>63500</xdr:colOff>
      <xdr:row>84</xdr:row>
      <xdr:rowOff>96882</xdr:rowOff>
    </xdr:to>
    <xdr:cxnSp macro="">
      <xdr:nvCxnSpPr>
        <xdr:cNvPr id="311" name="直線コネクタ 310"/>
        <xdr:cNvCxnSpPr/>
      </xdr:nvCxnSpPr>
      <xdr:spPr>
        <a:xfrm>
          <a:off x="3797300" y="1443663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312" name="楕円 311"/>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84</xdr:row>
      <xdr:rowOff>34834</xdr:rowOff>
    </xdr:to>
    <xdr:cxnSp macro="">
      <xdr:nvCxnSpPr>
        <xdr:cNvPr id="313" name="直線コネクタ 312"/>
        <xdr:cNvCxnSpPr/>
      </xdr:nvCxnSpPr>
      <xdr:spPr>
        <a:xfrm>
          <a:off x="2908300" y="143811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126093</xdr:rowOff>
    </xdr:from>
    <xdr:to>
      <xdr:col>10</xdr:col>
      <xdr:colOff>165100</xdr:colOff>
      <xdr:row>84</xdr:row>
      <xdr:rowOff>56243</xdr:rowOff>
    </xdr:to>
    <xdr:sp macro="" textlink="">
      <xdr:nvSpPr>
        <xdr:cNvPr id="314" name="楕円 313"/>
        <xdr:cNvSpPr/>
      </xdr:nvSpPr>
      <xdr:spPr>
        <a:xfrm>
          <a:off x="196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5443</xdr:rowOff>
    </xdr:to>
    <xdr:cxnSp macro="">
      <xdr:nvCxnSpPr>
        <xdr:cNvPr id="315" name="直線コネクタ 314"/>
        <xdr:cNvCxnSpPr/>
      </xdr:nvCxnSpPr>
      <xdr:spPr>
        <a:xfrm flipV="1">
          <a:off x="2019300" y="143811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6" name="楕円 315"/>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84</xdr:row>
      <xdr:rowOff>5443</xdr:rowOff>
    </xdr:to>
    <xdr:cxnSp macro="">
      <xdr:nvCxnSpPr>
        <xdr:cNvPr id="317" name="直線コネクタ 316"/>
        <xdr:cNvCxnSpPr/>
      </xdr:nvCxnSpPr>
      <xdr:spPr>
        <a:xfrm>
          <a:off x="1130300" y="1434846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76761</xdr:rowOff>
    </xdr:from>
    <xdr:ext cx="405111" cy="259045"/>
    <xdr:sp macro="" textlink="">
      <xdr:nvSpPr>
        <xdr:cNvPr id="322" name="n_1mainValue【福祉施設】&#10;有形固定資産減価償却率"/>
        <xdr:cNvSpPr txBox="1"/>
      </xdr:nvSpPr>
      <xdr:spPr>
        <a:xfrm>
          <a:off x="3582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323" name="n_2mainValue【福祉施設】&#10;有形固定資産減価償却率"/>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47370</xdr:rowOff>
    </xdr:from>
    <xdr:ext cx="405111" cy="259045"/>
    <xdr:sp macro="" textlink="">
      <xdr:nvSpPr>
        <xdr:cNvPr id="324" name="n_3mainValue【福祉施設】&#10;有形固定資産減価償却率"/>
        <xdr:cNvSpPr txBox="1"/>
      </xdr:nvSpPr>
      <xdr:spPr>
        <a:xfrm>
          <a:off x="1816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25" name="n_4mainValue【福祉施設】&#10;有形固定資産減価償却率"/>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65" name="楕円 364"/>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66" name="【福祉施設】&#10;一人当たり面積該当値テキスト"/>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88900</xdr:rowOff>
    </xdr:from>
    <xdr:to>
      <xdr:col>50</xdr:col>
      <xdr:colOff>165100</xdr:colOff>
      <xdr:row>83</xdr:row>
      <xdr:rowOff>19050</xdr:rowOff>
    </xdr:to>
    <xdr:sp macro="" textlink="">
      <xdr:nvSpPr>
        <xdr:cNvPr id="367" name="楕円 366"/>
        <xdr:cNvSpPr/>
      </xdr:nvSpPr>
      <xdr:spPr>
        <a:xfrm>
          <a:off x="9588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139700</xdr:rowOff>
    </xdr:from>
    <xdr:to>
      <xdr:col>55</xdr:col>
      <xdr:colOff>0</xdr:colOff>
      <xdr:row>82</xdr:row>
      <xdr:rowOff>139700</xdr:rowOff>
    </xdr:to>
    <xdr:cxnSp macro="">
      <xdr:nvCxnSpPr>
        <xdr:cNvPr id="368" name="直線コネクタ 367"/>
        <xdr:cNvCxnSpPr/>
      </xdr:nvCxnSpPr>
      <xdr:spPr>
        <a:xfrm>
          <a:off x="9639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9" name="楕円 368"/>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139700</xdr:rowOff>
    </xdr:from>
    <xdr:to>
      <xdr:col>50</xdr:col>
      <xdr:colOff>114300</xdr:colOff>
      <xdr:row>82</xdr:row>
      <xdr:rowOff>152400</xdr:rowOff>
    </xdr:to>
    <xdr:cxnSp macro="">
      <xdr:nvCxnSpPr>
        <xdr:cNvPr id="370" name="直線コネクタ 369"/>
        <xdr:cNvCxnSpPr/>
      </xdr:nvCxnSpPr>
      <xdr:spPr>
        <a:xfrm flipV="1">
          <a:off x="8750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25400</xdr:rowOff>
    </xdr:from>
    <xdr:to>
      <xdr:col>41</xdr:col>
      <xdr:colOff>101600</xdr:colOff>
      <xdr:row>82</xdr:row>
      <xdr:rowOff>127000</xdr:rowOff>
    </xdr:to>
    <xdr:sp macro="" textlink="">
      <xdr:nvSpPr>
        <xdr:cNvPr id="371" name="楕円 370"/>
        <xdr:cNvSpPr/>
      </xdr:nvSpPr>
      <xdr:spPr>
        <a:xfrm>
          <a:off x="781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76200</xdr:rowOff>
    </xdr:from>
    <xdr:to>
      <xdr:col>45</xdr:col>
      <xdr:colOff>177800</xdr:colOff>
      <xdr:row>82</xdr:row>
      <xdr:rowOff>152400</xdr:rowOff>
    </xdr:to>
    <xdr:cxnSp macro="">
      <xdr:nvCxnSpPr>
        <xdr:cNvPr id="372" name="直線コネクタ 371"/>
        <xdr:cNvCxnSpPr/>
      </xdr:nvCxnSpPr>
      <xdr:spPr>
        <a:xfrm>
          <a:off x="7861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25400</xdr:rowOff>
    </xdr:from>
    <xdr:to>
      <xdr:col>36</xdr:col>
      <xdr:colOff>165100</xdr:colOff>
      <xdr:row>82</xdr:row>
      <xdr:rowOff>127000</xdr:rowOff>
    </xdr:to>
    <xdr:sp macro="" textlink="">
      <xdr:nvSpPr>
        <xdr:cNvPr id="373" name="楕円 372"/>
        <xdr:cNvSpPr/>
      </xdr:nvSpPr>
      <xdr:spPr>
        <a:xfrm>
          <a:off x="6921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76200</xdr:rowOff>
    </xdr:from>
    <xdr:to>
      <xdr:col>41</xdr:col>
      <xdr:colOff>50800</xdr:colOff>
      <xdr:row>82</xdr:row>
      <xdr:rowOff>76200</xdr:rowOff>
    </xdr:to>
    <xdr:cxnSp macro="">
      <xdr:nvCxnSpPr>
        <xdr:cNvPr id="374" name="直線コネクタ 373"/>
        <xdr:cNvCxnSpPr/>
      </xdr:nvCxnSpPr>
      <xdr:spPr>
        <a:xfrm>
          <a:off x="6972300" y="1413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10177</xdr:rowOff>
    </xdr:from>
    <xdr:ext cx="469744" cy="259045"/>
    <xdr:sp macro="" textlink="">
      <xdr:nvSpPr>
        <xdr:cNvPr id="379" name="n_1mainValue【福祉施設】&#10;一人当たり面積"/>
        <xdr:cNvSpPr txBox="1"/>
      </xdr:nvSpPr>
      <xdr:spPr>
        <a:xfrm>
          <a:off x="9391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22877</xdr:rowOff>
    </xdr:from>
    <xdr:ext cx="469744" cy="259045"/>
    <xdr:sp macro="" textlink="">
      <xdr:nvSpPr>
        <xdr:cNvPr id="380" name="n_2mainValue【福祉施設】&#10;一人当たり面積"/>
        <xdr:cNvSpPr txBox="1"/>
      </xdr:nvSpPr>
      <xdr:spPr>
        <a:xfrm>
          <a:off x="8515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81" name="n_3main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143527</xdr:rowOff>
    </xdr:from>
    <xdr:ext cx="469744" cy="259045"/>
    <xdr:sp macro="" textlink="">
      <xdr:nvSpPr>
        <xdr:cNvPr id="382" name="n_4mainValue【福祉施設】&#10;一人当たり面積"/>
        <xdr:cNvSpPr txBox="1"/>
      </xdr:nvSpPr>
      <xdr:spPr>
        <a:xfrm>
          <a:off x="6737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153036</xdr:rowOff>
    </xdr:from>
    <xdr:to>
      <xdr:col>24</xdr:col>
      <xdr:colOff>114300</xdr:colOff>
      <xdr:row>107</xdr:row>
      <xdr:rowOff>83186</xdr:rowOff>
    </xdr:to>
    <xdr:sp macro="" textlink="">
      <xdr:nvSpPr>
        <xdr:cNvPr id="423" name="楕円 422"/>
        <xdr:cNvSpPr/>
      </xdr:nvSpPr>
      <xdr:spPr>
        <a:xfrm>
          <a:off x="4584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131463</xdr:rowOff>
    </xdr:from>
    <xdr:ext cx="405111" cy="259045"/>
    <xdr:sp macro="" textlink="">
      <xdr:nvSpPr>
        <xdr:cNvPr id="424" name="【市民会館】&#10;有形固定資産減価償却率該当値テキスト"/>
        <xdr:cNvSpPr txBox="1"/>
      </xdr:nvSpPr>
      <xdr:spPr>
        <a:xfrm>
          <a:off x="4673600"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113030</xdr:rowOff>
    </xdr:from>
    <xdr:to>
      <xdr:col>20</xdr:col>
      <xdr:colOff>38100</xdr:colOff>
      <xdr:row>107</xdr:row>
      <xdr:rowOff>43180</xdr:rowOff>
    </xdr:to>
    <xdr:sp macro="" textlink="">
      <xdr:nvSpPr>
        <xdr:cNvPr id="425" name="楕円 424"/>
        <xdr:cNvSpPr/>
      </xdr:nvSpPr>
      <xdr:spPr>
        <a:xfrm>
          <a:off x="3746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163830</xdr:rowOff>
    </xdr:from>
    <xdr:to>
      <xdr:col>24</xdr:col>
      <xdr:colOff>63500</xdr:colOff>
      <xdr:row>107</xdr:row>
      <xdr:rowOff>32386</xdr:rowOff>
    </xdr:to>
    <xdr:cxnSp macro="">
      <xdr:nvCxnSpPr>
        <xdr:cNvPr id="426" name="直線コネクタ 425"/>
        <xdr:cNvCxnSpPr/>
      </xdr:nvCxnSpPr>
      <xdr:spPr>
        <a:xfrm>
          <a:off x="3797300" y="183375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99695</xdr:rowOff>
    </xdr:from>
    <xdr:to>
      <xdr:col>15</xdr:col>
      <xdr:colOff>101600</xdr:colOff>
      <xdr:row>107</xdr:row>
      <xdr:rowOff>29845</xdr:rowOff>
    </xdr:to>
    <xdr:sp macro="" textlink="">
      <xdr:nvSpPr>
        <xdr:cNvPr id="427" name="楕円 426"/>
        <xdr:cNvSpPr/>
      </xdr:nvSpPr>
      <xdr:spPr>
        <a:xfrm>
          <a:off x="2857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150495</xdr:rowOff>
    </xdr:from>
    <xdr:to>
      <xdr:col>19</xdr:col>
      <xdr:colOff>177800</xdr:colOff>
      <xdr:row>106</xdr:row>
      <xdr:rowOff>163830</xdr:rowOff>
    </xdr:to>
    <xdr:cxnSp macro="">
      <xdr:nvCxnSpPr>
        <xdr:cNvPr id="428" name="直線コネクタ 427"/>
        <xdr:cNvCxnSpPr/>
      </xdr:nvCxnSpPr>
      <xdr:spPr>
        <a:xfrm>
          <a:off x="2908300" y="183241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61595</xdr:rowOff>
    </xdr:from>
    <xdr:to>
      <xdr:col>10</xdr:col>
      <xdr:colOff>165100</xdr:colOff>
      <xdr:row>106</xdr:row>
      <xdr:rowOff>163195</xdr:rowOff>
    </xdr:to>
    <xdr:sp macro="" textlink="">
      <xdr:nvSpPr>
        <xdr:cNvPr id="429" name="楕円 428"/>
        <xdr:cNvSpPr/>
      </xdr:nvSpPr>
      <xdr:spPr>
        <a:xfrm>
          <a:off x="1968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112395</xdr:rowOff>
    </xdr:from>
    <xdr:to>
      <xdr:col>15</xdr:col>
      <xdr:colOff>50800</xdr:colOff>
      <xdr:row>106</xdr:row>
      <xdr:rowOff>150495</xdr:rowOff>
    </xdr:to>
    <xdr:cxnSp macro="">
      <xdr:nvCxnSpPr>
        <xdr:cNvPr id="430" name="直線コネクタ 429"/>
        <xdr:cNvCxnSpPr/>
      </xdr:nvCxnSpPr>
      <xdr:spPr>
        <a:xfrm>
          <a:off x="2019300" y="18286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31" name="楕円 430"/>
        <xdr:cNvSpPr/>
      </xdr:nvSpPr>
      <xdr:spPr>
        <a:xfrm>
          <a:off x="1079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74295</xdr:rowOff>
    </xdr:from>
    <xdr:to>
      <xdr:col>10</xdr:col>
      <xdr:colOff>114300</xdr:colOff>
      <xdr:row>106</xdr:row>
      <xdr:rowOff>112395</xdr:rowOff>
    </xdr:to>
    <xdr:cxnSp macro="">
      <xdr:nvCxnSpPr>
        <xdr:cNvPr id="432" name="直線コネクタ 431"/>
        <xdr:cNvCxnSpPr/>
      </xdr:nvCxnSpPr>
      <xdr:spPr>
        <a:xfrm>
          <a:off x="1130300" y="18247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34307</xdr:rowOff>
    </xdr:from>
    <xdr:ext cx="405111" cy="259045"/>
    <xdr:sp macro="" textlink="">
      <xdr:nvSpPr>
        <xdr:cNvPr id="437" name="n_1mainValue【市民会館】&#10;有形固定資産減価償却率"/>
        <xdr:cNvSpPr txBox="1"/>
      </xdr:nvSpPr>
      <xdr:spPr>
        <a:xfrm>
          <a:off x="35820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20972</xdr:rowOff>
    </xdr:from>
    <xdr:ext cx="405111" cy="259045"/>
    <xdr:sp macro="" textlink="">
      <xdr:nvSpPr>
        <xdr:cNvPr id="438" name="n_2mainValue【市民会館】&#10;有形固定資産減価償却率"/>
        <xdr:cNvSpPr txBox="1"/>
      </xdr:nvSpPr>
      <xdr:spPr>
        <a:xfrm>
          <a:off x="2705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154322</xdr:rowOff>
    </xdr:from>
    <xdr:ext cx="405111" cy="259045"/>
    <xdr:sp macro="" textlink="">
      <xdr:nvSpPr>
        <xdr:cNvPr id="439" name="n_3mainValue【市民会館】&#10;有形固定資産減価償却率"/>
        <xdr:cNvSpPr txBox="1"/>
      </xdr:nvSpPr>
      <xdr:spPr>
        <a:xfrm>
          <a:off x="1816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40" name="n_4mainValue【市民会館】&#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123698</xdr:rowOff>
    </xdr:from>
    <xdr:to>
      <xdr:col>55</xdr:col>
      <xdr:colOff>50800</xdr:colOff>
      <xdr:row>108</xdr:row>
      <xdr:rowOff>53848</xdr:rowOff>
    </xdr:to>
    <xdr:sp macro="" textlink="">
      <xdr:nvSpPr>
        <xdr:cNvPr id="478" name="楕円 477"/>
        <xdr:cNvSpPr/>
      </xdr:nvSpPr>
      <xdr:spPr>
        <a:xfrm>
          <a:off x="10426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38625</xdr:rowOff>
    </xdr:from>
    <xdr:ext cx="469744" cy="259045"/>
    <xdr:sp macro="" textlink="">
      <xdr:nvSpPr>
        <xdr:cNvPr id="479" name="【市民会館】&#10;一人当たり面積該当値テキスト"/>
        <xdr:cNvSpPr txBox="1"/>
      </xdr:nvSpPr>
      <xdr:spPr>
        <a:xfrm>
          <a:off x="10515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123698</xdr:rowOff>
    </xdr:from>
    <xdr:to>
      <xdr:col>50</xdr:col>
      <xdr:colOff>165100</xdr:colOff>
      <xdr:row>108</xdr:row>
      <xdr:rowOff>53848</xdr:rowOff>
    </xdr:to>
    <xdr:sp macro="" textlink="">
      <xdr:nvSpPr>
        <xdr:cNvPr id="480" name="楕円 479"/>
        <xdr:cNvSpPr/>
      </xdr:nvSpPr>
      <xdr:spPr>
        <a:xfrm>
          <a:off x="9588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xdr:rowOff>
    </xdr:from>
    <xdr:to>
      <xdr:col>55</xdr:col>
      <xdr:colOff>0</xdr:colOff>
      <xdr:row>108</xdr:row>
      <xdr:rowOff>3048</xdr:rowOff>
    </xdr:to>
    <xdr:cxnSp macro="">
      <xdr:nvCxnSpPr>
        <xdr:cNvPr id="481" name="直線コネクタ 480"/>
        <xdr:cNvCxnSpPr/>
      </xdr:nvCxnSpPr>
      <xdr:spPr>
        <a:xfrm>
          <a:off x="9639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123698</xdr:rowOff>
    </xdr:from>
    <xdr:to>
      <xdr:col>46</xdr:col>
      <xdr:colOff>38100</xdr:colOff>
      <xdr:row>108</xdr:row>
      <xdr:rowOff>53848</xdr:rowOff>
    </xdr:to>
    <xdr:sp macro="" textlink="">
      <xdr:nvSpPr>
        <xdr:cNvPr id="482" name="楕円 481"/>
        <xdr:cNvSpPr/>
      </xdr:nvSpPr>
      <xdr:spPr>
        <a:xfrm>
          <a:off x="8699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xdr:rowOff>
    </xdr:from>
    <xdr:to>
      <xdr:col>50</xdr:col>
      <xdr:colOff>114300</xdr:colOff>
      <xdr:row>108</xdr:row>
      <xdr:rowOff>3048</xdr:rowOff>
    </xdr:to>
    <xdr:cxnSp macro="">
      <xdr:nvCxnSpPr>
        <xdr:cNvPr id="483" name="直線コネクタ 482"/>
        <xdr:cNvCxnSpPr/>
      </xdr:nvCxnSpPr>
      <xdr:spPr>
        <a:xfrm>
          <a:off x="8750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123698</xdr:rowOff>
    </xdr:from>
    <xdr:to>
      <xdr:col>41</xdr:col>
      <xdr:colOff>101600</xdr:colOff>
      <xdr:row>108</xdr:row>
      <xdr:rowOff>53848</xdr:rowOff>
    </xdr:to>
    <xdr:sp macro="" textlink="">
      <xdr:nvSpPr>
        <xdr:cNvPr id="484" name="楕円 483"/>
        <xdr:cNvSpPr/>
      </xdr:nvSpPr>
      <xdr:spPr>
        <a:xfrm>
          <a:off x="7810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xdr:rowOff>
    </xdr:from>
    <xdr:to>
      <xdr:col>45</xdr:col>
      <xdr:colOff>177800</xdr:colOff>
      <xdr:row>108</xdr:row>
      <xdr:rowOff>3048</xdr:rowOff>
    </xdr:to>
    <xdr:cxnSp macro="">
      <xdr:nvCxnSpPr>
        <xdr:cNvPr id="485" name="直線コネクタ 484"/>
        <xdr:cNvCxnSpPr/>
      </xdr:nvCxnSpPr>
      <xdr:spPr>
        <a:xfrm>
          <a:off x="7861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123698</xdr:rowOff>
    </xdr:from>
    <xdr:to>
      <xdr:col>36</xdr:col>
      <xdr:colOff>165100</xdr:colOff>
      <xdr:row>108</xdr:row>
      <xdr:rowOff>53848</xdr:rowOff>
    </xdr:to>
    <xdr:sp macro="" textlink="">
      <xdr:nvSpPr>
        <xdr:cNvPr id="486" name="楕円 485"/>
        <xdr:cNvSpPr/>
      </xdr:nvSpPr>
      <xdr:spPr>
        <a:xfrm>
          <a:off x="6921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xdr:rowOff>
    </xdr:from>
    <xdr:to>
      <xdr:col>41</xdr:col>
      <xdr:colOff>50800</xdr:colOff>
      <xdr:row>108</xdr:row>
      <xdr:rowOff>3048</xdr:rowOff>
    </xdr:to>
    <xdr:cxnSp macro="">
      <xdr:nvCxnSpPr>
        <xdr:cNvPr id="487" name="直線コネクタ 486"/>
        <xdr:cNvCxnSpPr/>
      </xdr:nvCxnSpPr>
      <xdr:spPr>
        <a:xfrm>
          <a:off x="6972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44975</xdr:rowOff>
    </xdr:from>
    <xdr:ext cx="469744" cy="259045"/>
    <xdr:sp macro="" textlink="">
      <xdr:nvSpPr>
        <xdr:cNvPr id="492" name="n_1mainValue【市民会館】&#10;一人当たり面積"/>
        <xdr:cNvSpPr txBox="1"/>
      </xdr:nvSpPr>
      <xdr:spPr>
        <a:xfrm>
          <a:off x="9391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44975</xdr:rowOff>
    </xdr:from>
    <xdr:ext cx="469744" cy="259045"/>
    <xdr:sp macro="" textlink="">
      <xdr:nvSpPr>
        <xdr:cNvPr id="493" name="n_2mainValue【市民会館】&#10;一人当たり面積"/>
        <xdr:cNvSpPr txBox="1"/>
      </xdr:nvSpPr>
      <xdr:spPr>
        <a:xfrm>
          <a:off x="8515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44975</xdr:rowOff>
    </xdr:from>
    <xdr:ext cx="469744" cy="259045"/>
    <xdr:sp macro="" textlink="">
      <xdr:nvSpPr>
        <xdr:cNvPr id="494" name="n_3mainValue【市民会館】&#10;一人当たり面積"/>
        <xdr:cNvSpPr txBox="1"/>
      </xdr:nvSpPr>
      <xdr:spPr>
        <a:xfrm>
          <a:off x="7626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44975</xdr:rowOff>
    </xdr:from>
    <xdr:ext cx="469744" cy="259045"/>
    <xdr:sp macro="" textlink="">
      <xdr:nvSpPr>
        <xdr:cNvPr id="495" name="n_4mainValue【市民会館】&#10;一人当たり面積"/>
        <xdr:cNvSpPr txBox="1"/>
      </xdr:nvSpPr>
      <xdr:spPr>
        <a:xfrm>
          <a:off x="6737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37" name="楕円 536"/>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38" name="【一般廃棄物処理施設】&#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539" name="楕円 538"/>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133350</xdr:rowOff>
    </xdr:to>
    <xdr:cxnSp macro="">
      <xdr:nvCxnSpPr>
        <xdr:cNvPr id="540" name="直線コネクタ 539"/>
        <xdr:cNvCxnSpPr/>
      </xdr:nvCxnSpPr>
      <xdr:spPr>
        <a:xfrm>
          <a:off x="15481300" y="6957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15603</xdr:rowOff>
    </xdr:from>
    <xdr:to>
      <xdr:col>76</xdr:col>
      <xdr:colOff>165100</xdr:colOff>
      <xdr:row>40</xdr:row>
      <xdr:rowOff>117203</xdr:rowOff>
    </xdr:to>
    <xdr:sp macro="" textlink="">
      <xdr:nvSpPr>
        <xdr:cNvPr id="541" name="楕円 540"/>
        <xdr:cNvSpPr/>
      </xdr:nvSpPr>
      <xdr:spPr>
        <a:xfrm>
          <a:off x="14541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66403</xdr:rowOff>
    </xdr:from>
    <xdr:to>
      <xdr:col>81</xdr:col>
      <xdr:colOff>50800</xdr:colOff>
      <xdr:row>40</xdr:row>
      <xdr:rowOff>99060</xdr:rowOff>
    </xdr:to>
    <xdr:cxnSp macro="">
      <xdr:nvCxnSpPr>
        <xdr:cNvPr id="542" name="直線コネクタ 541"/>
        <xdr:cNvCxnSpPr/>
      </xdr:nvCxnSpPr>
      <xdr:spPr>
        <a:xfrm>
          <a:off x="14592300" y="6924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138067</xdr:rowOff>
    </xdr:from>
    <xdr:to>
      <xdr:col>72</xdr:col>
      <xdr:colOff>38100</xdr:colOff>
      <xdr:row>40</xdr:row>
      <xdr:rowOff>68217</xdr:rowOff>
    </xdr:to>
    <xdr:sp macro="" textlink="">
      <xdr:nvSpPr>
        <xdr:cNvPr id="543" name="楕円 542"/>
        <xdr:cNvSpPr/>
      </xdr:nvSpPr>
      <xdr:spPr>
        <a:xfrm>
          <a:off x="13652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17417</xdr:rowOff>
    </xdr:from>
    <xdr:to>
      <xdr:col>76</xdr:col>
      <xdr:colOff>114300</xdr:colOff>
      <xdr:row>40</xdr:row>
      <xdr:rowOff>66403</xdr:rowOff>
    </xdr:to>
    <xdr:cxnSp macro="">
      <xdr:nvCxnSpPr>
        <xdr:cNvPr id="544" name="直線コネクタ 543"/>
        <xdr:cNvCxnSpPr/>
      </xdr:nvCxnSpPr>
      <xdr:spPr>
        <a:xfrm>
          <a:off x="13703300" y="68754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5"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6"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7"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48"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549" name="n_1mainValue【一般廃棄物処理施設】&#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108330</xdr:rowOff>
    </xdr:from>
    <xdr:ext cx="405111" cy="259045"/>
    <xdr:sp macro="" textlink="">
      <xdr:nvSpPr>
        <xdr:cNvPr id="550" name="n_2mainValue【一般廃棄物処理施設】&#10;有形固定資産減価償却率"/>
        <xdr:cNvSpPr txBox="1"/>
      </xdr:nvSpPr>
      <xdr:spPr>
        <a:xfrm>
          <a:off x="14389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59344</xdr:rowOff>
    </xdr:from>
    <xdr:ext cx="405111" cy="259045"/>
    <xdr:sp macro="" textlink="">
      <xdr:nvSpPr>
        <xdr:cNvPr id="551" name="n_3mainValue【一般廃棄物処理施設】&#10;有形固定資産減価償却率"/>
        <xdr:cNvSpPr txBox="1"/>
      </xdr:nvSpPr>
      <xdr:spPr>
        <a:xfrm>
          <a:off x="13500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3" name="直線コネクタ 572"/>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4"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5" name="直線コネクタ 574"/>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6"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77" name="直線コネクタ 576"/>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78"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79" name="フローチャート: 判断 578"/>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0" name="フローチャート: 判断 579"/>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1" name="フローチャート: 判断 580"/>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2" name="フローチャート: 判断 581"/>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3" name="フローチャート: 判断 582"/>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75962</xdr:rowOff>
    </xdr:from>
    <xdr:to>
      <xdr:col>116</xdr:col>
      <xdr:colOff>114300</xdr:colOff>
      <xdr:row>40</xdr:row>
      <xdr:rowOff>6112</xdr:rowOff>
    </xdr:to>
    <xdr:sp macro="" textlink="">
      <xdr:nvSpPr>
        <xdr:cNvPr id="589" name="楕円 588"/>
        <xdr:cNvSpPr/>
      </xdr:nvSpPr>
      <xdr:spPr>
        <a:xfrm>
          <a:off x="22110700" y="676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54389</xdr:rowOff>
    </xdr:from>
    <xdr:ext cx="534377" cy="259045"/>
    <xdr:sp macro="" textlink="">
      <xdr:nvSpPr>
        <xdr:cNvPr id="590" name="【一般廃棄物処理施設】&#10;一人当たり有形固定資産（償却資産）額該当値テキスト"/>
        <xdr:cNvSpPr txBox="1"/>
      </xdr:nvSpPr>
      <xdr:spPr>
        <a:xfrm>
          <a:off x="22199600" y="67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34947</xdr:rowOff>
    </xdr:from>
    <xdr:to>
      <xdr:col>112</xdr:col>
      <xdr:colOff>38100</xdr:colOff>
      <xdr:row>39</xdr:row>
      <xdr:rowOff>136547</xdr:rowOff>
    </xdr:to>
    <xdr:sp macro="" textlink="">
      <xdr:nvSpPr>
        <xdr:cNvPr id="591" name="楕円 590"/>
        <xdr:cNvSpPr/>
      </xdr:nvSpPr>
      <xdr:spPr>
        <a:xfrm>
          <a:off x="21272500" y="67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85747</xdr:rowOff>
    </xdr:from>
    <xdr:to>
      <xdr:col>116</xdr:col>
      <xdr:colOff>63500</xdr:colOff>
      <xdr:row>39</xdr:row>
      <xdr:rowOff>126762</xdr:rowOff>
    </xdr:to>
    <xdr:cxnSp macro="">
      <xdr:nvCxnSpPr>
        <xdr:cNvPr id="592" name="直線コネクタ 591"/>
        <xdr:cNvCxnSpPr/>
      </xdr:nvCxnSpPr>
      <xdr:spPr>
        <a:xfrm>
          <a:off x="21323300" y="6772297"/>
          <a:ext cx="8382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53756</xdr:rowOff>
    </xdr:from>
    <xdr:to>
      <xdr:col>107</xdr:col>
      <xdr:colOff>101600</xdr:colOff>
      <xdr:row>39</xdr:row>
      <xdr:rowOff>155356</xdr:rowOff>
    </xdr:to>
    <xdr:sp macro="" textlink="">
      <xdr:nvSpPr>
        <xdr:cNvPr id="593" name="楕円 592"/>
        <xdr:cNvSpPr/>
      </xdr:nvSpPr>
      <xdr:spPr>
        <a:xfrm>
          <a:off x="20383500" y="67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85747</xdr:rowOff>
    </xdr:from>
    <xdr:to>
      <xdr:col>111</xdr:col>
      <xdr:colOff>177800</xdr:colOff>
      <xdr:row>39</xdr:row>
      <xdr:rowOff>104556</xdr:rowOff>
    </xdr:to>
    <xdr:cxnSp macro="">
      <xdr:nvCxnSpPr>
        <xdr:cNvPr id="594" name="直線コネクタ 593"/>
        <xdr:cNvCxnSpPr/>
      </xdr:nvCxnSpPr>
      <xdr:spPr>
        <a:xfrm flipV="1">
          <a:off x="20434300" y="6772297"/>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70155</xdr:rowOff>
    </xdr:from>
    <xdr:to>
      <xdr:col>102</xdr:col>
      <xdr:colOff>165100</xdr:colOff>
      <xdr:row>40</xdr:row>
      <xdr:rowOff>305</xdr:rowOff>
    </xdr:to>
    <xdr:sp macro="" textlink="">
      <xdr:nvSpPr>
        <xdr:cNvPr id="595" name="楕円 594"/>
        <xdr:cNvSpPr/>
      </xdr:nvSpPr>
      <xdr:spPr>
        <a:xfrm>
          <a:off x="19494500" y="67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104556</xdr:rowOff>
    </xdr:from>
    <xdr:to>
      <xdr:col>107</xdr:col>
      <xdr:colOff>50800</xdr:colOff>
      <xdr:row>39</xdr:row>
      <xdr:rowOff>120955</xdr:rowOff>
    </xdr:to>
    <xdr:cxnSp macro="">
      <xdr:nvCxnSpPr>
        <xdr:cNvPr id="596" name="直線コネクタ 595"/>
        <xdr:cNvCxnSpPr/>
      </xdr:nvCxnSpPr>
      <xdr:spPr>
        <a:xfrm flipV="1">
          <a:off x="19545300" y="6791106"/>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597" name="n_1aveValue【一般廃棄物処理施設】&#10;一人当たり有形固定資産（償却資産）額"/>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98"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599"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0"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153074</xdr:rowOff>
    </xdr:from>
    <xdr:ext cx="534377" cy="259045"/>
    <xdr:sp macro="" textlink="">
      <xdr:nvSpPr>
        <xdr:cNvPr id="601" name="n_1mainValue【一般廃棄物処理施設】&#10;一人当たり有形固定資産（償却資産）額"/>
        <xdr:cNvSpPr txBox="1"/>
      </xdr:nvSpPr>
      <xdr:spPr>
        <a:xfrm>
          <a:off x="21043411" y="64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146483</xdr:rowOff>
    </xdr:from>
    <xdr:ext cx="534377" cy="259045"/>
    <xdr:sp macro="" textlink="">
      <xdr:nvSpPr>
        <xdr:cNvPr id="602" name="n_2mainValue【一般廃棄物処理施設】&#10;一人当たり有形固定資産（償却資産）額"/>
        <xdr:cNvSpPr txBox="1"/>
      </xdr:nvSpPr>
      <xdr:spPr>
        <a:xfrm>
          <a:off x="20167111" y="68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16832</xdr:rowOff>
    </xdr:from>
    <xdr:ext cx="534377" cy="259045"/>
    <xdr:sp macro="" textlink="">
      <xdr:nvSpPr>
        <xdr:cNvPr id="603" name="n_3mainValue【一般廃棄物処理施設】&#10;一人当たり有形固定資産（償却資産）額"/>
        <xdr:cNvSpPr txBox="1"/>
      </xdr:nvSpPr>
      <xdr:spPr>
        <a:xfrm>
          <a:off x="19278111" y="65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4" name="テキスト ボックス 623"/>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27" name="直線コネクタ 626"/>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28"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29" name="直線コネクタ 628"/>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0"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1" name="直線コネクタ 630"/>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2"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3" name="フローチャート: 判断 632"/>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34" name="フローチャート: 判断 633"/>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35" name="フローチャート: 判断 634"/>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36" name="フローチャート: 判断 635"/>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37" name="フローチャート: 判断 636"/>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43" name="楕円 642"/>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644"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645" name="楕円 644"/>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57150</xdr:rowOff>
    </xdr:to>
    <xdr:cxnSp macro="">
      <xdr:nvCxnSpPr>
        <xdr:cNvPr id="646" name="直線コネクタ 645"/>
        <xdr:cNvCxnSpPr/>
      </xdr:nvCxnSpPr>
      <xdr:spPr>
        <a:xfrm>
          <a:off x="154813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47" name="楕円 646"/>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19050</xdr:rowOff>
    </xdr:to>
    <xdr:cxnSp macro="">
      <xdr:nvCxnSpPr>
        <xdr:cNvPr id="648" name="直線コネクタ 647"/>
        <xdr:cNvCxnSpPr/>
      </xdr:nvCxnSpPr>
      <xdr:spPr>
        <a:xfrm>
          <a:off x="14592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49" name="楕円 648"/>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650" name="直線コネクタ 649"/>
        <xdr:cNvCxnSpPr/>
      </xdr:nvCxnSpPr>
      <xdr:spPr>
        <a:xfrm>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651" name="楕円 650"/>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114300</xdr:rowOff>
    </xdr:to>
    <xdr:cxnSp macro="">
      <xdr:nvCxnSpPr>
        <xdr:cNvPr id="652" name="直線コネクタ 651"/>
        <xdr:cNvCxnSpPr/>
      </xdr:nvCxnSpPr>
      <xdr:spPr>
        <a:xfrm>
          <a:off x="12814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3"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54"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55"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56" name="n_4aveValue【保健センター・保健所】&#10;有形固定資産減価償却率"/>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657" name="n_1mainValue【保健センター・保健所】&#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58"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59" name="n_3main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143527</xdr:rowOff>
    </xdr:from>
    <xdr:ext cx="405111" cy="259045"/>
    <xdr:sp macro="" textlink="">
      <xdr:nvSpPr>
        <xdr:cNvPr id="660" name="n_4mainValue【保健センター・保健所】&#10;有形固定資産減価償却率"/>
        <xdr:cNvSpPr txBox="1"/>
      </xdr:nvSpPr>
      <xdr:spPr>
        <a:xfrm>
          <a:off x="12611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4" name="直線コネクタ 683"/>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6" name="直線コネクタ 68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7"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8" name="直線コネクタ 687"/>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89"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0" name="フローチャート: 判断 68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1" name="フローチャート: 判断 69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2" name="フローチャート: 判断 691"/>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3" name="フローチャート: 判断 692"/>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4" name="フローチャート: 判断 693"/>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700" name="楕円 699"/>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701"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2" name="楕円 701"/>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703" name="直線コネクタ 702"/>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04" name="楕円 703"/>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705" name="直線コネクタ 704"/>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06" name="楕円 705"/>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707" name="直線コネクタ 706"/>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708" name="楕円 707"/>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709" name="直線コネクタ 708"/>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1"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2"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3"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14"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15"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16"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717" name="n_4mainValue【保健センター・保健所】&#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8" name="テキスト ボックス 7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2" name="直線コネクタ 741"/>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3"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44" name="直線コネクタ 743"/>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45"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46" name="直線コネクタ 745"/>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47"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48" name="フローチャート: 判断 747"/>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49" name="フローチャート: 判断 748"/>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0" name="フローチャート: 判断 749"/>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1" name="フローチャート: 判断 750"/>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2" name="フローチャート: 判断 751"/>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168275</xdr:rowOff>
    </xdr:from>
    <xdr:to>
      <xdr:col>85</xdr:col>
      <xdr:colOff>177800</xdr:colOff>
      <xdr:row>80</xdr:row>
      <xdr:rowOff>98425</xdr:rowOff>
    </xdr:to>
    <xdr:sp macro="" textlink="">
      <xdr:nvSpPr>
        <xdr:cNvPr id="758" name="楕円 757"/>
        <xdr:cNvSpPr/>
      </xdr:nvSpPr>
      <xdr:spPr>
        <a:xfrm>
          <a:off x="16268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19702</xdr:rowOff>
    </xdr:from>
    <xdr:ext cx="405111" cy="259045"/>
    <xdr:sp macro="" textlink="">
      <xdr:nvSpPr>
        <xdr:cNvPr id="759" name="【消防施設】&#10;有形固定資産減価償却率該当値テキスト"/>
        <xdr:cNvSpPr txBox="1"/>
      </xdr:nvSpPr>
      <xdr:spPr>
        <a:xfrm>
          <a:off x="16357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760" name="楕円 759"/>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47625</xdr:rowOff>
    </xdr:to>
    <xdr:cxnSp macro="">
      <xdr:nvCxnSpPr>
        <xdr:cNvPr id="761" name="直線コネクタ 760"/>
        <xdr:cNvCxnSpPr/>
      </xdr:nvCxnSpPr>
      <xdr:spPr>
        <a:xfrm>
          <a:off x="15481300" y="137198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76836</xdr:rowOff>
    </xdr:from>
    <xdr:to>
      <xdr:col>76</xdr:col>
      <xdr:colOff>165100</xdr:colOff>
      <xdr:row>80</xdr:row>
      <xdr:rowOff>6986</xdr:rowOff>
    </xdr:to>
    <xdr:sp macro="" textlink="">
      <xdr:nvSpPr>
        <xdr:cNvPr id="762" name="楕円 761"/>
        <xdr:cNvSpPr/>
      </xdr:nvSpPr>
      <xdr:spPr>
        <a:xfrm>
          <a:off x="14541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127636</xdr:rowOff>
    </xdr:from>
    <xdr:to>
      <xdr:col>81</xdr:col>
      <xdr:colOff>50800</xdr:colOff>
      <xdr:row>80</xdr:row>
      <xdr:rowOff>3811</xdr:rowOff>
    </xdr:to>
    <xdr:cxnSp macro="">
      <xdr:nvCxnSpPr>
        <xdr:cNvPr id="763" name="直線コネクタ 762"/>
        <xdr:cNvCxnSpPr/>
      </xdr:nvCxnSpPr>
      <xdr:spPr>
        <a:xfrm>
          <a:off x="14592300" y="136721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61595</xdr:rowOff>
    </xdr:from>
    <xdr:to>
      <xdr:col>72</xdr:col>
      <xdr:colOff>38100</xdr:colOff>
      <xdr:row>79</xdr:row>
      <xdr:rowOff>163195</xdr:rowOff>
    </xdr:to>
    <xdr:sp macro="" textlink="">
      <xdr:nvSpPr>
        <xdr:cNvPr id="764" name="楕円 763"/>
        <xdr:cNvSpPr/>
      </xdr:nvSpPr>
      <xdr:spPr>
        <a:xfrm>
          <a:off x="13652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112395</xdr:rowOff>
    </xdr:from>
    <xdr:to>
      <xdr:col>76</xdr:col>
      <xdr:colOff>114300</xdr:colOff>
      <xdr:row>79</xdr:row>
      <xdr:rowOff>127636</xdr:rowOff>
    </xdr:to>
    <xdr:cxnSp macro="">
      <xdr:nvCxnSpPr>
        <xdr:cNvPr id="765" name="直線コネクタ 764"/>
        <xdr:cNvCxnSpPr/>
      </xdr:nvCxnSpPr>
      <xdr:spPr>
        <a:xfrm>
          <a:off x="13703300" y="136569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xdr:rowOff>
    </xdr:from>
    <xdr:to>
      <xdr:col>67</xdr:col>
      <xdr:colOff>101600</xdr:colOff>
      <xdr:row>79</xdr:row>
      <xdr:rowOff>115570</xdr:rowOff>
    </xdr:to>
    <xdr:sp macro="" textlink="">
      <xdr:nvSpPr>
        <xdr:cNvPr id="766" name="楕円 765"/>
        <xdr:cNvSpPr/>
      </xdr:nvSpPr>
      <xdr:spPr>
        <a:xfrm>
          <a:off x="12763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64770</xdr:rowOff>
    </xdr:from>
    <xdr:to>
      <xdr:col>71</xdr:col>
      <xdr:colOff>177800</xdr:colOff>
      <xdr:row>79</xdr:row>
      <xdr:rowOff>112395</xdr:rowOff>
    </xdr:to>
    <xdr:cxnSp macro="">
      <xdr:nvCxnSpPr>
        <xdr:cNvPr id="767" name="直線コネクタ 766"/>
        <xdr:cNvCxnSpPr/>
      </xdr:nvCxnSpPr>
      <xdr:spPr>
        <a:xfrm>
          <a:off x="12814300" y="13609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68"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69"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0"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1"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772"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23513</xdr:rowOff>
    </xdr:from>
    <xdr:ext cx="405111" cy="259045"/>
    <xdr:sp macro="" textlink="">
      <xdr:nvSpPr>
        <xdr:cNvPr id="773" name="n_2mainValue【消防施設】&#10;有形固定資産減価償却率"/>
        <xdr:cNvSpPr txBox="1"/>
      </xdr:nvSpPr>
      <xdr:spPr>
        <a:xfrm>
          <a:off x="14389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8272</xdr:rowOff>
    </xdr:from>
    <xdr:ext cx="405111" cy="259045"/>
    <xdr:sp macro="" textlink="">
      <xdr:nvSpPr>
        <xdr:cNvPr id="774" name="n_3mainValue【消防施設】&#10;有形固定資産減価償却率"/>
        <xdr:cNvSpPr txBox="1"/>
      </xdr:nvSpPr>
      <xdr:spPr>
        <a:xfrm>
          <a:off x="13500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132097</xdr:rowOff>
    </xdr:from>
    <xdr:ext cx="405111" cy="259045"/>
    <xdr:sp macro="" textlink="">
      <xdr:nvSpPr>
        <xdr:cNvPr id="775" name="n_4mainValue【消防施設】&#10;有形固定資産減価償却率"/>
        <xdr:cNvSpPr txBox="1"/>
      </xdr:nvSpPr>
      <xdr:spPr>
        <a:xfrm>
          <a:off x="12611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99" name="直線コネクタ 798"/>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1" name="直線コネクタ 80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2"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3" name="直線コネクタ 80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04"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05" name="フローチャート: 判断 80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06" name="フローチャート: 判断 805"/>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07" name="フローチャート: 判断 80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08" name="フローチャート: 判断 807"/>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09" name="フローチャート: 判断 808"/>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815" name="楕円 814"/>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816" name="【消防施設】&#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817" name="楕円 816"/>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818" name="直線コネクタ 817"/>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819" name="楕円 818"/>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156211</xdr:rowOff>
    </xdr:to>
    <xdr:cxnSp macro="">
      <xdr:nvCxnSpPr>
        <xdr:cNvPr id="820" name="直線コネクタ 819"/>
        <xdr:cNvCxnSpPr/>
      </xdr:nvCxnSpPr>
      <xdr:spPr>
        <a:xfrm flipV="1">
          <a:off x="20434300" y="1472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821" name="楕円 820"/>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822" name="直線コネクタ 821"/>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823" name="楕円 822"/>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156211</xdr:rowOff>
    </xdr:to>
    <xdr:cxnSp macro="">
      <xdr:nvCxnSpPr>
        <xdr:cNvPr id="824" name="直線コネクタ 823"/>
        <xdr:cNvCxnSpPr/>
      </xdr:nvCxnSpPr>
      <xdr:spPr>
        <a:xfrm>
          <a:off x="18656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25"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2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27"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28"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829" name="n_1mainValue【消防施設】&#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830" name="n_2mainValue【消防施設】&#10;一人当たり面積"/>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831" name="n_3mainValue【消防施設】&#10;一人当たり面積"/>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832" name="n_4mainValue【消防施設】&#10;一人当たり面積"/>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58" name="直線コネクタ 85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0" name="直線コネクタ 8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2" name="直線コネクタ 86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3"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64" name="フローチャート: 判断 863"/>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65" name="フローチャート: 判断 864"/>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6" name="フローチャート: 判断 865"/>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67" name="フローチャート: 判断 866"/>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68" name="フローチャート: 判断 867"/>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4" name="楕円 873"/>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34851</xdr:rowOff>
    </xdr:from>
    <xdr:ext cx="405111" cy="259045"/>
    <xdr:sp macro="" textlink="">
      <xdr:nvSpPr>
        <xdr:cNvPr id="875" name="【庁舎】&#10;有形固定資産減価償却率該当値テキスト"/>
        <xdr:cNvSpPr txBox="1"/>
      </xdr:nvSpPr>
      <xdr:spPr>
        <a:xfrm>
          <a:off x="16357600"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876" name="楕円 875"/>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72934</xdr:rowOff>
    </xdr:from>
    <xdr:to>
      <xdr:col>85</xdr:col>
      <xdr:colOff>127000</xdr:colOff>
      <xdr:row>104</xdr:row>
      <xdr:rowOff>107224</xdr:rowOff>
    </xdr:to>
    <xdr:cxnSp macro="">
      <xdr:nvCxnSpPr>
        <xdr:cNvPr id="877" name="直線コネクタ 876"/>
        <xdr:cNvCxnSpPr/>
      </xdr:nvCxnSpPr>
      <xdr:spPr>
        <a:xfrm>
          <a:off x="15481300" y="179037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878" name="楕円 877"/>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72934</xdr:rowOff>
    </xdr:to>
    <xdr:cxnSp macro="">
      <xdr:nvCxnSpPr>
        <xdr:cNvPr id="879" name="直線コネクタ 878"/>
        <xdr:cNvCxnSpPr/>
      </xdr:nvCxnSpPr>
      <xdr:spPr>
        <a:xfrm>
          <a:off x="14592300" y="1787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80" name="楕円 879"/>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40277</xdr:rowOff>
    </xdr:to>
    <xdr:cxnSp macro="">
      <xdr:nvCxnSpPr>
        <xdr:cNvPr id="881" name="直線コネクタ 880"/>
        <xdr:cNvCxnSpPr/>
      </xdr:nvCxnSpPr>
      <xdr:spPr>
        <a:xfrm>
          <a:off x="13703300" y="178449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882" name="楕円 881"/>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104</xdr:row>
      <xdr:rowOff>14151</xdr:rowOff>
    </xdr:to>
    <xdr:cxnSp macro="">
      <xdr:nvCxnSpPr>
        <xdr:cNvPr id="883" name="直線コネクタ 882"/>
        <xdr:cNvCxnSpPr/>
      </xdr:nvCxnSpPr>
      <xdr:spPr>
        <a:xfrm>
          <a:off x="12814300" y="178155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84"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85"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86" name="n_3aveValue【庁舎】&#10;有形固定資産減価償却率"/>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87" name="n_4aveValue【庁舎】&#10;有形固定資産減価償却率"/>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114861</xdr:rowOff>
    </xdr:from>
    <xdr:ext cx="405111" cy="259045"/>
    <xdr:sp macro="" textlink="">
      <xdr:nvSpPr>
        <xdr:cNvPr id="888" name="n_1main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82204</xdr:rowOff>
    </xdr:from>
    <xdr:ext cx="405111" cy="259045"/>
    <xdr:sp macro="" textlink="">
      <xdr:nvSpPr>
        <xdr:cNvPr id="889" name="n_2mainValue【庁舎】&#10;有形固定資産減価償却率"/>
        <xdr:cNvSpPr txBox="1"/>
      </xdr:nvSpPr>
      <xdr:spPr>
        <a:xfrm>
          <a:off x="14389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0" name="n_3main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891" name="n_4mainValue【庁舎】&#10;有形固定資産減価償却率"/>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17" name="直線コネクタ 916"/>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18"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19" name="直線コネクタ 918"/>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0"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1" name="直線コネクタ 920"/>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2" name="【庁舎】&#10;一人当たり面積平均値テキスト"/>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3" name="フローチャート: 判断 922"/>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24" name="フローチャート: 判断 923"/>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25" name="フローチャート: 判断 924"/>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26" name="フローチャート: 判断 925"/>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27" name="フローチャート: 判断 926"/>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933" name="楕円 932"/>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115225</xdr:rowOff>
    </xdr:from>
    <xdr:ext cx="469744" cy="259045"/>
    <xdr:sp macro="" textlink="">
      <xdr:nvSpPr>
        <xdr:cNvPr id="934" name="【庁舎】&#10;一人当たり面積該当値テキスト"/>
        <xdr:cNvSpPr txBox="1"/>
      </xdr:nvSpPr>
      <xdr:spPr>
        <a:xfrm>
          <a:off x="22199600" y="1828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94524</xdr:rowOff>
    </xdr:from>
    <xdr:to>
      <xdr:col>112</xdr:col>
      <xdr:colOff>38100</xdr:colOff>
      <xdr:row>108</xdr:row>
      <xdr:rowOff>24674</xdr:rowOff>
    </xdr:to>
    <xdr:sp macro="" textlink="">
      <xdr:nvSpPr>
        <xdr:cNvPr id="935" name="楕円 934"/>
        <xdr:cNvSpPr/>
      </xdr:nvSpPr>
      <xdr:spPr>
        <a:xfrm>
          <a:off x="21272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145324</xdr:rowOff>
    </xdr:to>
    <xdr:cxnSp macro="">
      <xdr:nvCxnSpPr>
        <xdr:cNvPr id="936" name="直線コネクタ 935"/>
        <xdr:cNvCxnSpPr/>
      </xdr:nvCxnSpPr>
      <xdr:spPr>
        <a:xfrm flipV="1">
          <a:off x="21323300" y="1848829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937" name="楕円 936"/>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145324</xdr:rowOff>
    </xdr:from>
    <xdr:to>
      <xdr:col>111</xdr:col>
      <xdr:colOff>177800</xdr:colOff>
      <xdr:row>107</xdr:row>
      <xdr:rowOff>146413</xdr:rowOff>
    </xdr:to>
    <xdr:cxnSp macro="">
      <xdr:nvCxnSpPr>
        <xdr:cNvPr id="938" name="直線コネクタ 937"/>
        <xdr:cNvCxnSpPr/>
      </xdr:nvCxnSpPr>
      <xdr:spPr>
        <a:xfrm flipV="1">
          <a:off x="20434300" y="184904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39" name="楕円 938"/>
        <xdr:cNvSpPr/>
      </xdr:nvSpPr>
      <xdr:spPr>
        <a:xfrm>
          <a:off x="19494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146413</xdr:rowOff>
    </xdr:from>
    <xdr:to>
      <xdr:col>107</xdr:col>
      <xdr:colOff>50800</xdr:colOff>
      <xdr:row>107</xdr:row>
      <xdr:rowOff>147501</xdr:rowOff>
    </xdr:to>
    <xdr:cxnSp macro="">
      <xdr:nvCxnSpPr>
        <xdr:cNvPr id="940" name="直線コネクタ 939"/>
        <xdr:cNvCxnSpPr/>
      </xdr:nvCxnSpPr>
      <xdr:spPr>
        <a:xfrm flipV="1">
          <a:off x="19545300" y="184915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41" name="楕円 940"/>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147501</xdr:rowOff>
    </xdr:from>
    <xdr:to>
      <xdr:col>102</xdr:col>
      <xdr:colOff>114300</xdr:colOff>
      <xdr:row>107</xdr:row>
      <xdr:rowOff>148589</xdr:rowOff>
    </xdr:to>
    <xdr:cxnSp macro="">
      <xdr:nvCxnSpPr>
        <xdr:cNvPr id="942" name="直線コネクタ 941"/>
        <xdr:cNvCxnSpPr/>
      </xdr:nvCxnSpPr>
      <xdr:spPr>
        <a:xfrm flipV="1">
          <a:off x="18656300" y="184926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3" name="n_1ave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44" name="n_2aveValue【庁舎】&#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45"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46"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41201</xdr:rowOff>
    </xdr:from>
    <xdr:ext cx="469744" cy="259045"/>
    <xdr:sp macro="" textlink="">
      <xdr:nvSpPr>
        <xdr:cNvPr id="947" name="n_1mainValue【庁舎】&#10;一人当たり面積"/>
        <xdr:cNvSpPr txBox="1"/>
      </xdr:nvSpPr>
      <xdr:spPr>
        <a:xfrm>
          <a:off x="21075727" y="18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42290</xdr:rowOff>
    </xdr:from>
    <xdr:ext cx="469744" cy="259045"/>
    <xdr:sp macro="" textlink="">
      <xdr:nvSpPr>
        <xdr:cNvPr id="948" name="n_2mainValue【庁舎】&#10;一人当たり面積"/>
        <xdr:cNvSpPr txBox="1"/>
      </xdr:nvSpPr>
      <xdr:spPr>
        <a:xfrm>
          <a:off x="20199427" y="182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49" name="n_3mainValue【庁舎】&#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50" name="n_4mainValue【庁舎】&#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図書館については、令和元年度に新たに新松原図書館「読書の森」を建設し、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年度には、老朽化していた旧松原図書館を除却したことで、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消防施設については、近年、消防署西分署等の更新を行っていることから、有形固定資産減価償却率は類似団体内平均値と比べて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118,721
116,863
16.66
58,552,950
57,873,292
662,688
25,302,622
41,032,738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天美Ｂ地区土地区画整理事業の効果</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等による市税収入額の増により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、基準財政収入額は前年度に比べて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659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百万円の増加となったものの、幼児教育無償化の影響による子ども関係経費の算入増等により、基準財政需要額は、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657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百万円の増となり、財政力指数としては、横ばいとなった。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松原市は住民一人あたりの市税収入が類似団体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平均値と比べて低く、税源基盤が脆弱なため、企業誘致や、土地区画整理事業による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まちづくりにより、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市税収入の確保</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に努め、税源基盤の強化を図る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新型コロナウイルス感染症の流行に伴い、医療機関への受診控えや施設の閉鎖・利用控え等により、医療費等の扶助費が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億</a:t>
          </a:r>
          <a:r>
            <a:rPr kumimoji="1" lang="en-US" altLang="ja-JP" sz="1300">
              <a:solidFill>
                <a:srgbClr val="000000"/>
              </a:solidFill>
              <a:latin typeface="ＭＳ Ｐゴシック" panose="020B0600070205080204" pitchFamily="50" charset="-128"/>
              <a:ea typeface="ＭＳ Ｐゴシック" panose="020B0600070205080204" pitchFamily="50" charset="-128"/>
            </a:rPr>
            <a:t>35</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百万円の減、公債費が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48</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百万円の減となったことにより、経常経費が減少し、経常収支比率は前年度に比べて、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6.2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ポイント上回っており、財政構造が硬直化していることから、令和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年度中に改訂予定の公共施設等総合管理計画に基づき、公共施設のあり方を検討し、施設管理経費等を含めた経常経費の削減等、行財政改革に努める。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12700</xdr:rowOff>
    </xdr:to>
    <xdr:cxnSp macro="">
      <xdr:nvCxnSpPr>
        <xdr:cNvPr id="130" name="直線コネクタ 129"/>
        <xdr:cNvCxnSpPr/>
      </xdr:nvCxnSpPr>
      <xdr:spPr>
        <a:xfrm flipV="1">
          <a:off x="4114800" y="1104112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36830</xdr:rowOff>
    </xdr:to>
    <xdr:cxnSp macro="">
      <xdr:nvCxnSpPr>
        <xdr:cNvPr id="133" name="直線コネクタ 132"/>
        <xdr:cNvCxnSpPr/>
      </xdr:nvCxnSpPr>
      <xdr:spPr>
        <a:xfrm flipV="1">
          <a:off x="3225800" y="1115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60960</xdr:rowOff>
    </xdr:to>
    <xdr:cxnSp macro="">
      <xdr:nvCxnSpPr>
        <xdr:cNvPr id="136" name="直線コネクタ 135"/>
        <xdr:cNvCxnSpPr/>
      </xdr:nvCxnSpPr>
      <xdr:spPr>
        <a:xfrm flipV="1">
          <a:off x="2336800" y="1118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70612</xdr:rowOff>
    </xdr:to>
    <xdr:cxnSp macro="">
      <xdr:nvCxnSpPr>
        <xdr:cNvPr id="139" name="直線コネクタ 138"/>
        <xdr:cNvCxnSpPr/>
      </xdr:nvCxnSpPr>
      <xdr:spPr>
        <a:xfrm flipV="1">
          <a:off x="1447800" y="112052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0"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5" name="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7" name="楕円 156"/>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8" name="テキスト ボックス 157"/>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[109,951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人件費については、前年度に比べて会計年度任用職員制度の導入に伴い増となっており、類似団体内平均値に比べて高い理由としては、技能員や外部施設の技能員を直接雇用していることによるものである。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ＧＩＧＡスクール構想による端末購入費や学校内ＬＡＮ環境の整備、また、地方創生臨時交付金を活用した防災用品整備支援などの事業に伴う委託料などが増加し、前年度に比べて大幅な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170275</xdr:rowOff>
    </xdr:from>
    <xdr:to>
      <xdr:col>23</xdr:col>
      <xdr:colOff>133350</xdr:colOff>
      <xdr:row>84</xdr:row>
      <xdr:rowOff>1132</xdr:rowOff>
    </xdr:to>
    <xdr:cxnSp macro="">
      <xdr:nvCxnSpPr>
        <xdr:cNvPr id="193" name="直線コネクタ 192"/>
        <xdr:cNvCxnSpPr/>
      </xdr:nvCxnSpPr>
      <xdr:spPr>
        <a:xfrm>
          <a:off x="4114800" y="14229175"/>
          <a:ext cx="838200" cy="17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112624</xdr:rowOff>
    </xdr:from>
    <xdr:to>
      <xdr:col>19</xdr:col>
      <xdr:colOff>133350</xdr:colOff>
      <xdr:row>82</xdr:row>
      <xdr:rowOff>170275</xdr:rowOff>
    </xdr:to>
    <xdr:cxnSp macro="">
      <xdr:nvCxnSpPr>
        <xdr:cNvPr id="196" name="直線コネクタ 195"/>
        <xdr:cNvCxnSpPr/>
      </xdr:nvCxnSpPr>
      <xdr:spPr>
        <a:xfrm>
          <a:off x="3225800" y="14171524"/>
          <a:ext cx="889000" cy="5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107738</xdr:rowOff>
    </xdr:from>
    <xdr:to>
      <xdr:col>15</xdr:col>
      <xdr:colOff>82550</xdr:colOff>
      <xdr:row>82</xdr:row>
      <xdr:rowOff>112624</xdr:rowOff>
    </xdr:to>
    <xdr:cxnSp macro="">
      <xdr:nvCxnSpPr>
        <xdr:cNvPr id="199" name="直線コネクタ 198"/>
        <xdr:cNvCxnSpPr/>
      </xdr:nvCxnSpPr>
      <xdr:spPr>
        <a:xfrm>
          <a:off x="2336800" y="14166638"/>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101605</xdr:rowOff>
    </xdr:from>
    <xdr:to>
      <xdr:col>11</xdr:col>
      <xdr:colOff>31750</xdr:colOff>
      <xdr:row>82</xdr:row>
      <xdr:rowOff>107738</xdr:rowOff>
    </xdr:to>
    <xdr:cxnSp macro="">
      <xdr:nvCxnSpPr>
        <xdr:cNvPr id="202" name="直線コネクタ 201"/>
        <xdr:cNvCxnSpPr/>
      </xdr:nvCxnSpPr>
      <xdr:spPr>
        <a:xfrm>
          <a:off x="1447800" y="1416050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121782</xdr:rowOff>
    </xdr:from>
    <xdr:to>
      <xdr:col>23</xdr:col>
      <xdr:colOff>184150</xdr:colOff>
      <xdr:row>84</xdr:row>
      <xdr:rowOff>51932</xdr:rowOff>
    </xdr:to>
    <xdr:sp macro="" textlink="">
      <xdr:nvSpPr>
        <xdr:cNvPr id="212" name="楕円 211"/>
        <xdr:cNvSpPr/>
      </xdr:nvSpPr>
      <xdr:spPr>
        <a:xfrm>
          <a:off x="4902200" y="143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138309</xdr:rowOff>
    </xdr:from>
    <xdr:ext cx="762000" cy="259045"/>
    <xdr:sp macro="" textlink="">
      <xdr:nvSpPr>
        <xdr:cNvPr id="213" name="人件費・物件費等の状況該当値テキスト"/>
        <xdr:cNvSpPr txBox="1"/>
      </xdr:nvSpPr>
      <xdr:spPr>
        <a:xfrm>
          <a:off x="5041900" y="1419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119475</xdr:rowOff>
    </xdr:from>
    <xdr:to>
      <xdr:col>19</xdr:col>
      <xdr:colOff>184150</xdr:colOff>
      <xdr:row>83</xdr:row>
      <xdr:rowOff>49625</xdr:rowOff>
    </xdr:to>
    <xdr:sp macro="" textlink="">
      <xdr:nvSpPr>
        <xdr:cNvPr id="214" name="楕円 213"/>
        <xdr:cNvSpPr/>
      </xdr:nvSpPr>
      <xdr:spPr>
        <a:xfrm>
          <a:off x="4064000" y="141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59802</xdr:rowOff>
    </xdr:from>
    <xdr:ext cx="736600" cy="259045"/>
    <xdr:sp macro="" textlink="">
      <xdr:nvSpPr>
        <xdr:cNvPr id="215" name="テキスト ボックス 214"/>
        <xdr:cNvSpPr txBox="1"/>
      </xdr:nvSpPr>
      <xdr:spPr>
        <a:xfrm>
          <a:off x="3733800" y="1394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61824</xdr:rowOff>
    </xdr:from>
    <xdr:to>
      <xdr:col>15</xdr:col>
      <xdr:colOff>133350</xdr:colOff>
      <xdr:row>82</xdr:row>
      <xdr:rowOff>163424</xdr:rowOff>
    </xdr:to>
    <xdr:sp macro="" textlink="">
      <xdr:nvSpPr>
        <xdr:cNvPr id="216" name="楕円 215"/>
        <xdr:cNvSpPr/>
      </xdr:nvSpPr>
      <xdr:spPr>
        <a:xfrm>
          <a:off x="3175000" y="141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2151</xdr:rowOff>
    </xdr:from>
    <xdr:ext cx="762000" cy="259045"/>
    <xdr:sp macro="" textlink="">
      <xdr:nvSpPr>
        <xdr:cNvPr id="217" name="テキスト ボックス 216"/>
        <xdr:cNvSpPr txBox="1"/>
      </xdr:nvSpPr>
      <xdr:spPr>
        <a:xfrm>
          <a:off x="2844800" y="1388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56938</xdr:rowOff>
    </xdr:from>
    <xdr:to>
      <xdr:col>11</xdr:col>
      <xdr:colOff>82550</xdr:colOff>
      <xdr:row>82</xdr:row>
      <xdr:rowOff>158538</xdr:rowOff>
    </xdr:to>
    <xdr:sp macro="" textlink="">
      <xdr:nvSpPr>
        <xdr:cNvPr id="218" name="楕円 217"/>
        <xdr:cNvSpPr/>
      </xdr:nvSpPr>
      <xdr:spPr>
        <a:xfrm>
          <a:off x="2286000" y="141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168715</xdr:rowOff>
    </xdr:from>
    <xdr:ext cx="762000" cy="259045"/>
    <xdr:sp macro="" textlink="">
      <xdr:nvSpPr>
        <xdr:cNvPr id="219" name="テキスト ボックス 218"/>
        <xdr:cNvSpPr txBox="1"/>
      </xdr:nvSpPr>
      <xdr:spPr>
        <a:xfrm>
          <a:off x="1955800" y="1388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50805</xdr:rowOff>
    </xdr:from>
    <xdr:to>
      <xdr:col>7</xdr:col>
      <xdr:colOff>31750</xdr:colOff>
      <xdr:row>82</xdr:row>
      <xdr:rowOff>152405</xdr:rowOff>
    </xdr:to>
    <xdr:sp macro="" textlink="">
      <xdr:nvSpPr>
        <xdr:cNvPr id="220" name="楕円 219"/>
        <xdr:cNvSpPr/>
      </xdr:nvSpPr>
      <xdr:spPr>
        <a:xfrm>
          <a:off x="1397000" y="141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162582</xdr:rowOff>
    </xdr:from>
    <xdr:ext cx="762000" cy="259045"/>
    <xdr:sp macro="" textlink="">
      <xdr:nvSpPr>
        <xdr:cNvPr id="221" name="テキスト ボックス 220"/>
        <xdr:cNvSpPr txBox="1"/>
      </xdr:nvSpPr>
      <xdr:spPr>
        <a:xfrm>
          <a:off x="1066800" y="1387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本市のラスパイレス指数については、過去の事業の整理に伴う職員の任用が影響し、これまでから国と比較し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を超える高い水準となっているが、採用と退職による職員の構成の変動により、平成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年度からラスパイレス指数は減少傾向にある。なお、平成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年度は給与カットを実施したことにより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を下回る結果となっている。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7" name="直線コネクタ 256"/>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0" name="直線コネクタ 259"/>
        <xdr:cNvCxnSpPr/>
      </xdr:nvCxnSpPr>
      <xdr:spPr>
        <a:xfrm flipV="1">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3" name="直線コネクタ 262"/>
        <xdr:cNvCxnSpPr/>
      </xdr:nvCxnSpPr>
      <xdr:spPr>
        <a:xfrm flipV="1">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87</xdr:row>
      <xdr:rowOff>50800</xdr:rowOff>
    </xdr:to>
    <xdr:cxnSp macro="">
      <xdr:nvCxnSpPr>
        <xdr:cNvPr id="266" name="直線コネクタ 265"/>
        <xdr:cNvCxnSpPr/>
      </xdr:nvCxnSpPr>
      <xdr:spPr>
        <a:xfrm>
          <a:off x="13512800" y="14570529"/>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待機児童の解消や子育て支援センターの充実、阪神高速大和川線の開通等により、保育士や消防の職員の採用を行ったことから、類似団体を上回る結果となっている。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39899</xdr:rowOff>
    </xdr:from>
    <xdr:to>
      <xdr:col>81</xdr:col>
      <xdr:colOff>44450</xdr:colOff>
      <xdr:row>63</xdr:row>
      <xdr:rowOff>41910</xdr:rowOff>
    </xdr:to>
    <xdr:cxnSp macro="">
      <xdr:nvCxnSpPr>
        <xdr:cNvPr id="320" name="直線コネクタ 319"/>
        <xdr:cNvCxnSpPr/>
      </xdr:nvCxnSpPr>
      <xdr:spPr>
        <a:xfrm flipV="1">
          <a:off x="16179800" y="1084124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41910</xdr:rowOff>
    </xdr:to>
    <xdr:cxnSp macro="">
      <xdr:nvCxnSpPr>
        <xdr:cNvPr id="323" name="直線コネクタ 322"/>
        <xdr:cNvCxnSpPr/>
      </xdr:nvCxnSpPr>
      <xdr:spPr>
        <a:xfrm>
          <a:off x="15290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43921</xdr:rowOff>
    </xdr:to>
    <xdr:cxnSp macro="">
      <xdr:nvCxnSpPr>
        <xdr:cNvPr id="326" name="直線コネクタ 325"/>
        <xdr:cNvCxnSpPr/>
      </xdr:nvCxnSpPr>
      <xdr:spPr>
        <a:xfrm flipV="1">
          <a:off x="14401800" y="1083119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43921</xdr:rowOff>
    </xdr:to>
    <xdr:cxnSp macro="">
      <xdr:nvCxnSpPr>
        <xdr:cNvPr id="329" name="直線コネクタ 328"/>
        <xdr:cNvCxnSpPr/>
      </xdr:nvCxnSpPr>
      <xdr:spPr>
        <a:xfrm>
          <a:off x="13512800" y="108432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160549</xdr:rowOff>
    </xdr:from>
    <xdr:to>
      <xdr:col>81</xdr:col>
      <xdr:colOff>95250</xdr:colOff>
      <xdr:row>63</xdr:row>
      <xdr:rowOff>90699</xdr:rowOff>
    </xdr:to>
    <xdr:sp macro="" textlink="">
      <xdr:nvSpPr>
        <xdr:cNvPr id="339" name="楕円 338"/>
        <xdr:cNvSpPr/>
      </xdr:nvSpPr>
      <xdr:spPr>
        <a:xfrm>
          <a:off x="169672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132626</xdr:rowOff>
    </xdr:from>
    <xdr:ext cx="762000" cy="259045"/>
    <xdr:sp macro="" textlink="">
      <xdr:nvSpPr>
        <xdr:cNvPr id="340" name="定員管理の状況該当値テキスト"/>
        <xdr:cNvSpPr txBox="1"/>
      </xdr:nvSpPr>
      <xdr:spPr>
        <a:xfrm>
          <a:off x="17106900" y="1076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1" name="楕円 340"/>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2" name="テキスト ボックス 341"/>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150495</xdr:rowOff>
    </xdr:from>
    <xdr:to>
      <xdr:col>73</xdr:col>
      <xdr:colOff>44450</xdr:colOff>
      <xdr:row>63</xdr:row>
      <xdr:rowOff>80645</xdr:rowOff>
    </xdr:to>
    <xdr:sp macro="" textlink="">
      <xdr:nvSpPr>
        <xdr:cNvPr id="343" name="楕円 342"/>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44" name="テキスト ボックス 343"/>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164571</xdr:rowOff>
    </xdr:from>
    <xdr:to>
      <xdr:col>68</xdr:col>
      <xdr:colOff>203200</xdr:colOff>
      <xdr:row>63</xdr:row>
      <xdr:rowOff>94721</xdr:rowOff>
    </xdr:to>
    <xdr:sp macro="" textlink="">
      <xdr:nvSpPr>
        <xdr:cNvPr id="345" name="楕円 344"/>
        <xdr:cNvSpPr/>
      </xdr:nvSpPr>
      <xdr:spPr>
        <a:xfrm>
          <a:off x="14351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79498</xdr:rowOff>
    </xdr:from>
    <xdr:ext cx="762000" cy="259045"/>
    <xdr:sp macro="" textlink="">
      <xdr:nvSpPr>
        <xdr:cNvPr id="346" name="テキスト ボックス 345"/>
        <xdr:cNvSpPr txBox="1"/>
      </xdr:nvSpPr>
      <xdr:spPr>
        <a:xfrm>
          <a:off x="14020800" y="1088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47" name="楕円 346"/>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48" name="テキスト ボックス 347"/>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前年度に比べて、元利償還額が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48</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百万円の減となったほか、公営企業への繰出金のうち地方債の償還に充てられたとみなす準元利償還金が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38</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百万の減となったこと等により、実質公債費率は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ているものの、前年度と比較すると類似団体内平均値との差は縮小している。しかし、今後公共施設の老朽化対策等により地方債発行額の増加が見込まれるため、事業の精査を行い、地方債発行額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108373</xdr:rowOff>
    </xdr:to>
    <xdr:cxnSp macro="">
      <xdr:nvCxnSpPr>
        <xdr:cNvPr id="381" name="直線コネクタ 380"/>
        <xdr:cNvCxnSpPr/>
      </xdr:nvCxnSpPr>
      <xdr:spPr>
        <a:xfrm flipV="1">
          <a:off x="16179800" y="70332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41487</xdr:rowOff>
    </xdr:to>
    <xdr:cxnSp macro="">
      <xdr:nvCxnSpPr>
        <xdr:cNvPr id="384" name="直線コネクタ 383"/>
        <xdr:cNvCxnSpPr/>
      </xdr:nvCxnSpPr>
      <xdr:spPr>
        <a:xfrm flipV="1">
          <a:off x="15290800" y="713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73660</xdr:rowOff>
    </xdr:to>
    <xdr:cxnSp macro="">
      <xdr:nvCxnSpPr>
        <xdr:cNvPr id="387" name="直線コネクタ 386"/>
        <xdr:cNvCxnSpPr/>
      </xdr:nvCxnSpPr>
      <xdr:spPr>
        <a:xfrm flipV="1">
          <a:off x="14401800" y="72423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121920</xdr:rowOff>
    </xdr:to>
    <xdr:cxnSp macro="">
      <xdr:nvCxnSpPr>
        <xdr:cNvPr id="390" name="直線コネクタ 389"/>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1"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2" name="楕円 401"/>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3" name="テキスト ボックス 402"/>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4" name="楕円 403"/>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5" name="テキスト ボックス 404"/>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8" name="楕円 40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9" name="テキスト ボックス 40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将来負担比率については、地方債償還額に対して地方債発行額が下回ったことにより将来負担すべき額が減少し、充当可能基金残高も増加したため、前年度に比べて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9.7</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200">
              <a:solidFill>
                <a:srgbClr val="000000"/>
              </a:solidFill>
              <a:latin typeface="ＭＳ Ｐゴシック" panose="020B0600070205080204" pitchFamily="50" charset="-128"/>
              <a:ea typeface="ＭＳ Ｐゴシック" panose="020B0600070205080204" pitchFamily="50" charset="-128"/>
            </a:rPr>
            <a:t>40.4</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上回っているが、これは市民病院閉鎖に伴う第三セクター等改革推進債や、退職手当債などの非建設債に加え、急激に整備した下水道事業の地方債残高が高いことによるものである。今後償還が進むことにより、将来負担比率の減少が見込まれるが、老朽化した公共施設の改修等も見込まれるため、事業の精査を行い、地方債発行額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143328</xdr:rowOff>
    </xdr:to>
    <xdr:cxnSp macro="">
      <xdr:nvCxnSpPr>
        <xdr:cNvPr id="440" name="直線コネクタ 439"/>
        <xdr:cNvCxnSpPr/>
      </xdr:nvCxnSpPr>
      <xdr:spPr>
        <a:xfrm flipV="1">
          <a:off x="17018000" y="2313214"/>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115405</xdr:rowOff>
    </xdr:from>
    <xdr:ext cx="762000" cy="259045"/>
    <xdr:sp macro="" textlink="">
      <xdr:nvSpPr>
        <xdr:cNvPr id="441" name="将来負担の状況最小値テキスト"/>
        <xdr:cNvSpPr txBox="1"/>
      </xdr:nvSpPr>
      <xdr:spPr>
        <a:xfrm>
          <a:off x="17106900" y="371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143328</xdr:rowOff>
    </xdr:from>
    <xdr:to>
      <xdr:col>81</xdr:col>
      <xdr:colOff>133350</xdr:colOff>
      <xdr:row>21</xdr:row>
      <xdr:rowOff>143328</xdr:rowOff>
    </xdr:to>
    <xdr:cxnSp macro="">
      <xdr:nvCxnSpPr>
        <xdr:cNvPr id="442" name="直線コネクタ 441"/>
        <xdr:cNvCxnSpPr/>
      </xdr:nvCxnSpPr>
      <xdr:spPr>
        <a:xfrm>
          <a:off x="16929100" y="374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162106</xdr:rowOff>
    </xdr:from>
    <xdr:to>
      <xdr:col>81</xdr:col>
      <xdr:colOff>44450</xdr:colOff>
      <xdr:row>18</xdr:row>
      <xdr:rowOff>157843</xdr:rowOff>
    </xdr:to>
    <xdr:cxnSp macro="">
      <xdr:nvCxnSpPr>
        <xdr:cNvPr id="445" name="直線コネクタ 444"/>
        <xdr:cNvCxnSpPr/>
      </xdr:nvCxnSpPr>
      <xdr:spPr>
        <a:xfrm flipV="1">
          <a:off x="16179800" y="3076756"/>
          <a:ext cx="838200" cy="1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117311</xdr:rowOff>
    </xdr:from>
    <xdr:ext cx="762000" cy="259045"/>
    <xdr:sp macro="" textlink="">
      <xdr:nvSpPr>
        <xdr:cNvPr id="446" name="将来負担の状況平均値テキスト"/>
        <xdr:cNvSpPr txBox="1"/>
      </xdr:nvSpPr>
      <xdr:spPr>
        <a:xfrm>
          <a:off x="17106900" y="2174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100784</xdr:rowOff>
    </xdr:from>
    <xdr:to>
      <xdr:col>81</xdr:col>
      <xdr:colOff>95250</xdr:colOff>
      <xdr:row>14</xdr:row>
      <xdr:rowOff>30934</xdr:rowOff>
    </xdr:to>
    <xdr:sp macro="" textlink="">
      <xdr:nvSpPr>
        <xdr:cNvPr id="447" name="フローチャート: 判断 446"/>
        <xdr:cNvSpPr/>
      </xdr:nvSpPr>
      <xdr:spPr>
        <a:xfrm>
          <a:off x="169672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157843</xdr:rowOff>
    </xdr:from>
    <xdr:to>
      <xdr:col>77</xdr:col>
      <xdr:colOff>44450</xdr:colOff>
      <xdr:row>19</xdr:row>
      <xdr:rowOff>51889</xdr:rowOff>
    </xdr:to>
    <xdr:cxnSp macro="">
      <xdr:nvCxnSpPr>
        <xdr:cNvPr id="448" name="直線コネクタ 447"/>
        <xdr:cNvCxnSpPr/>
      </xdr:nvCxnSpPr>
      <xdr:spPr>
        <a:xfrm flipV="1">
          <a:off x="15290800" y="324394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126637</xdr:rowOff>
    </xdr:from>
    <xdr:to>
      <xdr:col>77</xdr:col>
      <xdr:colOff>95250</xdr:colOff>
      <xdr:row>14</xdr:row>
      <xdr:rowOff>56787</xdr:rowOff>
    </xdr:to>
    <xdr:sp macro="" textlink="">
      <xdr:nvSpPr>
        <xdr:cNvPr id="449" name="フローチャート: 判断 448"/>
        <xdr:cNvSpPr/>
      </xdr:nvSpPr>
      <xdr:spPr>
        <a:xfrm>
          <a:off x="16129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66964</xdr:rowOff>
    </xdr:from>
    <xdr:ext cx="736600" cy="259045"/>
    <xdr:sp macro="" textlink="">
      <xdr:nvSpPr>
        <xdr:cNvPr id="450" name="テキスト ボックス 449"/>
        <xdr:cNvSpPr txBox="1"/>
      </xdr:nvSpPr>
      <xdr:spPr>
        <a:xfrm>
          <a:off x="15798800" y="212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51889</xdr:rowOff>
    </xdr:from>
    <xdr:to>
      <xdr:col>72</xdr:col>
      <xdr:colOff>203200</xdr:colOff>
      <xdr:row>21</xdr:row>
      <xdr:rowOff>10614</xdr:rowOff>
    </xdr:to>
    <xdr:cxnSp macro="">
      <xdr:nvCxnSpPr>
        <xdr:cNvPr id="451" name="直線コネクタ 450"/>
        <xdr:cNvCxnSpPr/>
      </xdr:nvCxnSpPr>
      <xdr:spPr>
        <a:xfrm flipV="1">
          <a:off x="14401800" y="330943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119743</xdr:rowOff>
    </xdr:from>
    <xdr:to>
      <xdr:col>73</xdr:col>
      <xdr:colOff>44450</xdr:colOff>
      <xdr:row>14</xdr:row>
      <xdr:rowOff>49893</xdr:rowOff>
    </xdr:to>
    <xdr:sp macro="" textlink="">
      <xdr:nvSpPr>
        <xdr:cNvPr id="452" name="フローチャート: 判断 451"/>
        <xdr:cNvSpPr/>
      </xdr:nvSpPr>
      <xdr:spPr>
        <a:xfrm>
          <a:off x="15240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60070</xdr:rowOff>
    </xdr:from>
    <xdr:ext cx="762000" cy="259045"/>
    <xdr:sp macro="" textlink="">
      <xdr:nvSpPr>
        <xdr:cNvPr id="453" name="テキスト ボックス 452"/>
        <xdr:cNvSpPr txBox="1"/>
      </xdr:nvSpPr>
      <xdr:spPr>
        <a:xfrm>
          <a:off x="14909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10614</xdr:rowOff>
    </xdr:from>
    <xdr:to>
      <xdr:col>68</xdr:col>
      <xdr:colOff>152400</xdr:colOff>
      <xdr:row>22</xdr:row>
      <xdr:rowOff>39098</xdr:rowOff>
    </xdr:to>
    <xdr:cxnSp macro="">
      <xdr:nvCxnSpPr>
        <xdr:cNvPr id="454" name="直線コネクタ 453"/>
        <xdr:cNvCxnSpPr/>
      </xdr:nvCxnSpPr>
      <xdr:spPr>
        <a:xfrm flipV="1">
          <a:off x="13512800" y="361106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72390</xdr:rowOff>
    </xdr:from>
    <xdr:to>
      <xdr:col>68</xdr:col>
      <xdr:colOff>203200</xdr:colOff>
      <xdr:row>15</xdr:row>
      <xdr:rowOff>2540</xdr:rowOff>
    </xdr:to>
    <xdr:sp macro="" textlink="">
      <xdr:nvSpPr>
        <xdr:cNvPr id="455" name="フローチャート: 判断 454"/>
        <xdr:cNvSpPr/>
      </xdr:nvSpPr>
      <xdr:spPr>
        <a:xfrm>
          <a:off x="14351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12717</xdr:rowOff>
    </xdr:from>
    <xdr:ext cx="762000" cy="259045"/>
    <xdr:sp macro="" textlink="">
      <xdr:nvSpPr>
        <xdr:cNvPr id="456" name="テキスト ボックス 455"/>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7" name="フローチャート: 判断 456"/>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8" name="テキスト ボックス 457"/>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111306</xdr:rowOff>
    </xdr:from>
    <xdr:to>
      <xdr:col>81</xdr:col>
      <xdr:colOff>95250</xdr:colOff>
      <xdr:row>18</xdr:row>
      <xdr:rowOff>41456</xdr:rowOff>
    </xdr:to>
    <xdr:sp macro="" textlink="">
      <xdr:nvSpPr>
        <xdr:cNvPr id="464" name="楕円 463"/>
        <xdr:cNvSpPr/>
      </xdr:nvSpPr>
      <xdr:spPr>
        <a:xfrm>
          <a:off x="16967200" y="30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83383</xdr:rowOff>
    </xdr:from>
    <xdr:ext cx="762000" cy="259045"/>
    <xdr:sp macro="" textlink="">
      <xdr:nvSpPr>
        <xdr:cNvPr id="465" name="将来負担の状況該当値テキスト"/>
        <xdr:cNvSpPr txBox="1"/>
      </xdr:nvSpPr>
      <xdr:spPr>
        <a:xfrm>
          <a:off x="17106900" y="299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107043</xdr:rowOff>
    </xdr:from>
    <xdr:to>
      <xdr:col>77</xdr:col>
      <xdr:colOff>95250</xdr:colOff>
      <xdr:row>19</xdr:row>
      <xdr:rowOff>37193</xdr:rowOff>
    </xdr:to>
    <xdr:sp macro="" textlink="">
      <xdr:nvSpPr>
        <xdr:cNvPr id="466" name="楕円 465"/>
        <xdr:cNvSpPr/>
      </xdr:nvSpPr>
      <xdr:spPr>
        <a:xfrm>
          <a:off x="16129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21970</xdr:rowOff>
    </xdr:from>
    <xdr:ext cx="736600" cy="259045"/>
    <xdr:sp macro="" textlink="">
      <xdr:nvSpPr>
        <xdr:cNvPr id="467" name="テキスト ボックス 466"/>
        <xdr:cNvSpPr txBox="1"/>
      </xdr:nvSpPr>
      <xdr:spPr>
        <a:xfrm>
          <a:off x="15798800" y="327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1089</xdr:rowOff>
    </xdr:from>
    <xdr:to>
      <xdr:col>73</xdr:col>
      <xdr:colOff>44450</xdr:colOff>
      <xdr:row>19</xdr:row>
      <xdr:rowOff>102689</xdr:rowOff>
    </xdr:to>
    <xdr:sp macro="" textlink="">
      <xdr:nvSpPr>
        <xdr:cNvPr id="468" name="楕円 467"/>
        <xdr:cNvSpPr/>
      </xdr:nvSpPr>
      <xdr:spPr>
        <a:xfrm>
          <a:off x="15240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87466</xdr:rowOff>
    </xdr:from>
    <xdr:ext cx="762000" cy="259045"/>
    <xdr:sp macro="" textlink="">
      <xdr:nvSpPr>
        <xdr:cNvPr id="469" name="テキスト ボックス 468"/>
        <xdr:cNvSpPr txBox="1"/>
      </xdr:nvSpPr>
      <xdr:spPr>
        <a:xfrm>
          <a:off x="14909800" y="334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131264</xdr:rowOff>
    </xdr:from>
    <xdr:to>
      <xdr:col>68</xdr:col>
      <xdr:colOff>203200</xdr:colOff>
      <xdr:row>21</xdr:row>
      <xdr:rowOff>61414</xdr:rowOff>
    </xdr:to>
    <xdr:sp macro="" textlink="">
      <xdr:nvSpPr>
        <xdr:cNvPr id="470" name="楕円 469"/>
        <xdr:cNvSpPr/>
      </xdr:nvSpPr>
      <xdr:spPr>
        <a:xfrm>
          <a:off x="14351000" y="35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46191</xdr:rowOff>
    </xdr:from>
    <xdr:ext cx="762000" cy="259045"/>
    <xdr:sp macro="" textlink="">
      <xdr:nvSpPr>
        <xdr:cNvPr id="471" name="テキスト ボックス 470"/>
        <xdr:cNvSpPr txBox="1"/>
      </xdr:nvSpPr>
      <xdr:spPr>
        <a:xfrm>
          <a:off x="14020800" y="364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159748</xdr:rowOff>
    </xdr:from>
    <xdr:to>
      <xdr:col>64</xdr:col>
      <xdr:colOff>152400</xdr:colOff>
      <xdr:row>22</xdr:row>
      <xdr:rowOff>89898</xdr:rowOff>
    </xdr:to>
    <xdr:sp macro="" textlink="">
      <xdr:nvSpPr>
        <xdr:cNvPr id="472" name="楕円 471"/>
        <xdr:cNvSpPr/>
      </xdr:nvSpPr>
      <xdr:spPr>
        <a:xfrm>
          <a:off x="13462000" y="37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74675</xdr:rowOff>
    </xdr:from>
    <xdr:ext cx="762000" cy="259045"/>
    <xdr:sp macro="" textlink="">
      <xdr:nvSpPr>
        <xdr:cNvPr id="473" name="テキスト ボックス 472"/>
        <xdr:cNvSpPr txBox="1"/>
      </xdr:nvSpPr>
      <xdr:spPr>
        <a:xfrm>
          <a:off x="13131800" y="38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118,721
116,863
16.66
58,552,950
57,873,292
662,688
25,302,622
41,032,738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技能員や外部施設の技能職員を直接雇用していることから人口千人当たりの職員数が類似団体に比べて多く類似団体内平均値を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ポイント上回っている。時間外勤務の抑制や、人員の適切な配置に努め、人件費の抑制に努める。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50800</xdr:rowOff>
    </xdr:to>
    <xdr:cxnSp macro="">
      <xdr:nvCxnSpPr>
        <xdr:cNvPr id="66" name="直線コネクタ 65"/>
        <xdr:cNvCxnSpPr/>
      </xdr:nvCxnSpPr>
      <xdr:spPr>
        <a:xfrm flipV="1">
          <a:off x="3987800" y="653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66040</xdr:rowOff>
    </xdr:to>
    <xdr:cxnSp macro="">
      <xdr:nvCxnSpPr>
        <xdr:cNvPr id="69" name="直線コネクタ 68"/>
        <xdr:cNvCxnSpPr/>
      </xdr:nvCxnSpPr>
      <xdr:spPr>
        <a:xfrm flipV="1">
          <a:off x="3098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88900</xdr:rowOff>
    </xdr:to>
    <xdr:cxnSp macro="">
      <xdr:nvCxnSpPr>
        <xdr:cNvPr id="72" name="直線コネクタ 71"/>
        <xdr:cNvCxnSpPr/>
      </xdr:nvCxnSpPr>
      <xdr:spPr>
        <a:xfrm flipV="1">
          <a:off x="2209800" y="658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119380</xdr:rowOff>
    </xdr:to>
    <xdr:cxnSp macro="">
      <xdr:nvCxnSpPr>
        <xdr:cNvPr id="75" name="直線コネクタ 74"/>
        <xdr:cNvCxnSpPr/>
      </xdr:nvCxnSpPr>
      <xdr:spPr>
        <a:xfrm flipV="1">
          <a:off x="1320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年度においては、会計年度任用職員制度導入に伴い、物件費から人件費へと振替となったことにより、前年度に比べて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0.4</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減少となった。清掃事業における収集業務の技能職員、学校技能員等について直接雇用しており、業務委託等を導入していない業務があることから、類似団体内平均値に比べて数値が低くな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今後も、施設の維持管理や運営に指定管理者を導入する等、運営の効率化を含めた行財政改革に努める。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132443</xdr:rowOff>
    </xdr:to>
    <xdr:cxnSp macro="">
      <xdr:nvCxnSpPr>
        <xdr:cNvPr id="129" name="直線コネクタ 128"/>
        <xdr:cNvCxnSpPr/>
      </xdr:nvCxnSpPr>
      <xdr:spPr>
        <a:xfrm flipV="1">
          <a:off x="15671800" y="2832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154214</xdr:rowOff>
    </xdr:to>
    <xdr:cxnSp macro="">
      <xdr:nvCxnSpPr>
        <xdr:cNvPr id="132" name="直線コネクタ 131"/>
        <xdr:cNvCxnSpPr/>
      </xdr:nvCxnSpPr>
      <xdr:spPr>
        <a:xfrm flipV="1">
          <a:off x="14782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154214</xdr:rowOff>
    </xdr:to>
    <xdr:cxnSp macro="">
      <xdr:nvCxnSpPr>
        <xdr:cNvPr id="135" name="直線コネクタ 134"/>
        <xdr:cNvCxnSpPr/>
      </xdr:nvCxnSpPr>
      <xdr:spPr>
        <a:xfrm>
          <a:off x="13893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15421</xdr:rowOff>
    </xdr:to>
    <xdr:cxnSp macro="">
      <xdr:nvCxnSpPr>
        <xdr:cNvPr id="138" name="直線コネクタ 137"/>
        <xdr:cNvCxnSpPr/>
      </xdr:nvCxnSpPr>
      <xdr:spPr>
        <a:xfrm flipV="1">
          <a:off x="13004800" y="2875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5" name="テキスト ボックス 154"/>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57" name="テキスト ボックス 156"/>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高齢化の進展に加え、低所得者層が多いことから、扶助費は類似団体内平均値を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年度においては、新型コロナウイルス感染症の流行に伴う施設の閉鎖や、医療機関への受診控え等により扶助費が減少したため、前年度に比べて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ポイントの減少となっている。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146050</xdr:rowOff>
    </xdr:to>
    <xdr:cxnSp macro="">
      <xdr:nvCxnSpPr>
        <xdr:cNvPr id="192" name="直線コネクタ 191"/>
        <xdr:cNvCxnSpPr/>
      </xdr:nvCxnSpPr>
      <xdr:spPr>
        <a:xfrm flipV="1">
          <a:off x="3987800" y="97445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146050</xdr:rowOff>
    </xdr:to>
    <xdr:cxnSp macro="">
      <xdr:nvCxnSpPr>
        <xdr:cNvPr id="195" name="直線コネクタ 194"/>
        <xdr:cNvCxnSpPr/>
      </xdr:nvCxnSpPr>
      <xdr:spPr>
        <a:xfrm>
          <a:off x="3098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102507</xdr:rowOff>
    </xdr:to>
    <xdr:cxnSp macro="">
      <xdr:nvCxnSpPr>
        <xdr:cNvPr id="198" name="直線コネクタ 197"/>
        <xdr:cNvCxnSpPr/>
      </xdr:nvCxnSpPr>
      <xdr:spPr>
        <a:xfrm flipV="1">
          <a:off x="2209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102507</xdr:rowOff>
    </xdr:to>
    <xdr:cxnSp macro="">
      <xdr:nvCxnSpPr>
        <xdr:cNvPr id="201" name="直線コネクタ 200"/>
        <xdr:cNvCxnSpPr/>
      </xdr:nvCxnSpPr>
      <xdr:spPr>
        <a:xfrm>
          <a:off x="1320800" y="982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3" name="楕円 212"/>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4" name="テキスト ボックス 213"/>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5" name="楕円 214"/>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6" name="テキスト ボックス 215"/>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9" name="楕円 218"/>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20" name="テキスト ボックス 219"/>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としては繰出金が主なものであり、高齢化に伴い、後期高齢者医療特別会計や国民健康保険特別会計への繰出金が多いため、類似団体内平均値を上回っている。高齢化の進展に伴い、繰出金の増加が見込まれることから、各種予防施策の実施による医療費抑制の取組みや介護予防事業等の取組みを進め、インセンティブ交付金の獲得や給付費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72572</xdr:rowOff>
    </xdr:to>
    <xdr:cxnSp macro="">
      <xdr:nvCxnSpPr>
        <xdr:cNvPr id="255" name="直線コネクタ 254"/>
        <xdr:cNvCxnSpPr/>
      </xdr:nvCxnSpPr>
      <xdr:spPr>
        <a:xfrm>
          <a:off x="15671800" y="1001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62</xdr:row>
      <xdr:rowOff>72572</xdr:rowOff>
    </xdr:to>
    <xdr:cxnSp macro="">
      <xdr:nvCxnSpPr>
        <xdr:cNvPr id="258" name="直線コネクタ 257"/>
        <xdr:cNvCxnSpPr/>
      </xdr:nvCxnSpPr>
      <xdr:spPr>
        <a:xfrm flipV="1">
          <a:off x="14782800" y="10016672"/>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72572</xdr:rowOff>
    </xdr:from>
    <xdr:to>
      <xdr:col>73</xdr:col>
      <xdr:colOff>180975</xdr:colOff>
      <xdr:row>62</xdr:row>
      <xdr:rowOff>94343</xdr:rowOff>
    </xdr:to>
    <xdr:cxnSp macro="">
      <xdr:nvCxnSpPr>
        <xdr:cNvPr id="261" name="直線コネクタ 260"/>
        <xdr:cNvCxnSpPr/>
      </xdr:nvCxnSpPr>
      <xdr:spPr>
        <a:xfrm flipV="1">
          <a:off x="13893800" y="1070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72572</xdr:rowOff>
    </xdr:from>
    <xdr:to>
      <xdr:col>69</xdr:col>
      <xdr:colOff>92075</xdr:colOff>
      <xdr:row>62</xdr:row>
      <xdr:rowOff>94343</xdr:rowOff>
    </xdr:to>
    <xdr:cxnSp macro="">
      <xdr:nvCxnSpPr>
        <xdr:cNvPr id="264" name="直線コネクタ 263"/>
        <xdr:cNvCxnSpPr/>
      </xdr:nvCxnSpPr>
      <xdr:spPr>
        <a:xfrm>
          <a:off x="13004800" y="1070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74" name="楕円 273"/>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75"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6" name="楕円 275"/>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7" name="テキスト ボックス 276"/>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21772</xdr:rowOff>
    </xdr:from>
    <xdr:to>
      <xdr:col>74</xdr:col>
      <xdr:colOff>31750</xdr:colOff>
      <xdr:row>62</xdr:row>
      <xdr:rowOff>123372</xdr:rowOff>
    </xdr:to>
    <xdr:sp macro="" textlink="">
      <xdr:nvSpPr>
        <xdr:cNvPr id="278" name="楕円 277"/>
        <xdr:cNvSpPr/>
      </xdr:nvSpPr>
      <xdr:spPr>
        <a:xfrm>
          <a:off x="14732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108149</xdr:rowOff>
    </xdr:from>
    <xdr:ext cx="762000" cy="259045"/>
    <xdr:sp macro="" textlink="">
      <xdr:nvSpPr>
        <xdr:cNvPr id="279" name="テキスト ボックス 278"/>
        <xdr:cNvSpPr txBox="1"/>
      </xdr:nvSpPr>
      <xdr:spPr>
        <a:xfrm>
          <a:off x="14401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43543</xdr:rowOff>
    </xdr:from>
    <xdr:to>
      <xdr:col>69</xdr:col>
      <xdr:colOff>142875</xdr:colOff>
      <xdr:row>62</xdr:row>
      <xdr:rowOff>145143</xdr:rowOff>
    </xdr:to>
    <xdr:sp macro="" textlink="">
      <xdr:nvSpPr>
        <xdr:cNvPr id="280" name="楕円 279"/>
        <xdr:cNvSpPr/>
      </xdr:nvSpPr>
      <xdr:spPr>
        <a:xfrm>
          <a:off x="13843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129920</xdr:rowOff>
    </xdr:from>
    <xdr:ext cx="762000" cy="259045"/>
    <xdr:sp macro="" textlink="">
      <xdr:nvSpPr>
        <xdr:cNvPr id="281" name="テキスト ボックス 280"/>
        <xdr:cNvSpPr txBox="1"/>
      </xdr:nvSpPr>
      <xdr:spPr>
        <a:xfrm>
          <a:off x="13512800" y="107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21772</xdr:rowOff>
    </xdr:from>
    <xdr:to>
      <xdr:col>65</xdr:col>
      <xdr:colOff>53975</xdr:colOff>
      <xdr:row>62</xdr:row>
      <xdr:rowOff>123372</xdr:rowOff>
    </xdr:to>
    <xdr:sp macro="" textlink="">
      <xdr:nvSpPr>
        <xdr:cNvPr id="282" name="楕円 281"/>
        <xdr:cNvSpPr/>
      </xdr:nvSpPr>
      <xdr:spPr>
        <a:xfrm>
          <a:off x="12954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108149</xdr:rowOff>
    </xdr:from>
    <xdr:ext cx="762000" cy="259045"/>
    <xdr:sp macro="" textlink="">
      <xdr:nvSpPr>
        <xdr:cNvPr id="283" name="テキスト ボックス 282"/>
        <xdr:cNvSpPr txBox="1"/>
      </xdr:nvSpPr>
      <xdr:spPr>
        <a:xfrm>
          <a:off x="12623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年度においては、学校給食無償化補助金の開始により前年度と比べて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.0.6</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ポイントの増加となっている。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急激に整備した下水道に伴う下水道事業会計への補助金が大きく、類似団体内平均値を</a:t>
          </a:r>
          <a:r>
            <a:rPr kumimoji="1" lang="en-US" altLang="ja-JP" sz="1200">
              <a:solidFill>
                <a:srgbClr val="000000"/>
              </a:solidFill>
              <a:latin typeface="ＭＳ Ｐゴシック" panose="020B0600070205080204" pitchFamily="50" charset="-128"/>
              <a:ea typeface="ＭＳ Ｐゴシック" panose="020B0600070205080204" pitchFamily="50" charset="-128"/>
            </a:rPr>
            <a:t>1.4</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上回っている。急激に整備した下水道に伴う下水道事業会計への補助金が大きいことによるものである。下水道事業会計については、大型浄化槽からの接続に対する補助金を創設するなど水洗化率の向上等に取り組み経営体制の改善に努め、補助金支出の抑制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33274</xdr:rowOff>
    </xdr:to>
    <xdr:cxnSp macro="">
      <xdr:nvCxnSpPr>
        <xdr:cNvPr id="314" name="直線コネクタ 313"/>
        <xdr:cNvCxnSpPr/>
      </xdr:nvCxnSpPr>
      <xdr:spPr>
        <a:xfrm>
          <a:off x="15671800" y="63220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78994</xdr:rowOff>
    </xdr:from>
    <xdr:to>
      <xdr:col>78</xdr:col>
      <xdr:colOff>69850</xdr:colOff>
      <xdr:row>36</xdr:row>
      <xdr:rowOff>149860</xdr:rowOff>
    </xdr:to>
    <xdr:cxnSp macro="">
      <xdr:nvCxnSpPr>
        <xdr:cNvPr id="317" name="直線コネクタ 316"/>
        <xdr:cNvCxnSpPr/>
      </xdr:nvCxnSpPr>
      <xdr:spPr>
        <a:xfrm>
          <a:off x="14782800" y="5736844"/>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78994</xdr:rowOff>
    </xdr:to>
    <xdr:cxnSp macro="">
      <xdr:nvCxnSpPr>
        <xdr:cNvPr id="320" name="直線コネクタ 319"/>
        <xdr:cNvCxnSpPr/>
      </xdr:nvCxnSpPr>
      <xdr:spPr>
        <a:xfrm>
          <a:off x="13893800" y="5727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69850</xdr:rowOff>
    </xdr:to>
    <xdr:cxnSp macro="">
      <xdr:nvCxnSpPr>
        <xdr:cNvPr id="323" name="直線コネクタ 322"/>
        <xdr:cNvCxnSpPr/>
      </xdr:nvCxnSpPr>
      <xdr:spPr>
        <a:xfrm>
          <a:off x="13004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33" name="楕円 332"/>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34"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28194</xdr:rowOff>
    </xdr:from>
    <xdr:to>
      <xdr:col>74</xdr:col>
      <xdr:colOff>31750</xdr:colOff>
      <xdr:row>33</xdr:row>
      <xdr:rowOff>129794</xdr:rowOff>
    </xdr:to>
    <xdr:sp macro="" textlink="">
      <xdr:nvSpPr>
        <xdr:cNvPr id="337" name="楕円 336"/>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139971</xdr:rowOff>
    </xdr:from>
    <xdr:ext cx="762000" cy="259045"/>
    <xdr:sp macro="" textlink="">
      <xdr:nvSpPr>
        <xdr:cNvPr id="338" name="テキスト ボックス 337"/>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9" name="楕円 338"/>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40" name="テキスト ボックス 339"/>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1" name="楕円 340"/>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2" name="テキスト ボックス 341"/>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過去に発行した道路整備債や一般会計事業債、減税補てん債等の償還終了に</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加え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退職手当債でも償還が進み</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公債費が減となったことから、令和２年度は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ポイントの改善となったが、病院閉院に伴う三セク債や退職手当債の残高が大きいことから、類似団</a:t>
          </a:r>
          <a:r>
            <a:rPr kumimoji="1" lang="ja-JP" altLang="ja-JP" sz="1200" b="0">
              <a:solidFill>
                <a:srgbClr val="000000"/>
              </a:solidFill>
              <a:effectLst/>
              <a:latin typeface="ＭＳ Ｐゴシック" panose="020B0600070205080204" pitchFamily="50" charset="-128"/>
              <a:ea typeface="ＭＳ Ｐゴシック" panose="020B0600070205080204" pitchFamily="50" charset="-128"/>
              <a:cs typeface="+mn-cs"/>
            </a:rPr>
            <a:t>体内平均値を上回って</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償還のピークは過ぎた</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、依然として公債費負担が大きいことから、施設のあり方等の検討を進め、起債発行額の抑制を図る。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20864</xdr:rowOff>
    </xdr:to>
    <xdr:cxnSp macro="">
      <xdr:nvCxnSpPr>
        <xdr:cNvPr id="377" name="直線コネクタ 376"/>
        <xdr:cNvCxnSpPr/>
      </xdr:nvCxnSpPr>
      <xdr:spPr>
        <a:xfrm flipV="1">
          <a:off x="3987800" y="13500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20864</xdr:rowOff>
    </xdr:from>
    <xdr:to>
      <xdr:col>19</xdr:col>
      <xdr:colOff>187325</xdr:colOff>
      <xdr:row>79</xdr:row>
      <xdr:rowOff>97064</xdr:rowOff>
    </xdr:to>
    <xdr:cxnSp macro="">
      <xdr:nvCxnSpPr>
        <xdr:cNvPr id="380" name="直線コネクタ 379"/>
        <xdr:cNvCxnSpPr/>
      </xdr:nvCxnSpPr>
      <xdr:spPr>
        <a:xfrm flipV="1">
          <a:off x="3098800" y="13565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97064</xdr:rowOff>
    </xdr:from>
    <xdr:to>
      <xdr:col>15</xdr:col>
      <xdr:colOff>98425</xdr:colOff>
      <xdr:row>79</xdr:row>
      <xdr:rowOff>118836</xdr:rowOff>
    </xdr:to>
    <xdr:cxnSp macro="">
      <xdr:nvCxnSpPr>
        <xdr:cNvPr id="383" name="直線コネクタ 382"/>
        <xdr:cNvCxnSpPr/>
      </xdr:nvCxnSpPr>
      <xdr:spPr>
        <a:xfrm flipV="1">
          <a:off x="2209800" y="13641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79</xdr:row>
      <xdr:rowOff>118836</xdr:rowOff>
    </xdr:to>
    <xdr:cxnSp macro="">
      <xdr:nvCxnSpPr>
        <xdr:cNvPr id="386" name="直線コネクタ 385"/>
        <xdr:cNvCxnSpPr/>
      </xdr:nvCxnSpPr>
      <xdr:spPr>
        <a:xfrm>
          <a:off x="1320800" y="13663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6" name="楕円 395"/>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7"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8" name="楕円 397"/>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9" name="テキスト ボックス 398"/>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400" name="楕円 399"/>
        <xdr:cNvSpPr/>
      </xdr:nvSpPr>
      <xdr:spPr>
        <a:xfrm>
          <a:off x="3048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401" name="テキスト ボックス 400"/>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2" name="楕円 401"/>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3" name="テキスト ボックス 402"/>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04" name="楕円 403"/>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5" name="テキスト ボックス 404"/>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公債費以外については、前年度に比べて、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1.8</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ポイント減少しており、これは扶助費の減が主な要因である。類似団体内平均値と比べると、</a:t>
          </a:r>
          <a:r>
            <a:rPr kumimoji="1" lang="en-US" altLang="ja-JP" sz="1100">
              <a:solidFill>
                <a:srgbClr val="000000"/>
              </a:solidFill>
              <a:latin typeface="ＭＳ Ｐゴシック" panose="020B0600070205080204" pitchFamily="50" charset="-128"/>
              <a:ea typeface="ＭＳ Ｐゴシック" panose="020B0600070205080204" pitchFamily="50" charset="-128"/>
            </a:rPr>
            <a:t>4.9</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く、物件費以外については経費削減が必要な状況である。低所得者層が多いことや高齢化の進展に伴う扶助費や繰出金については今後も増加が見込まれることから、公共施設のあり方の検討や、事業のスクラップアンドビルドにより、歳出削減に取り組むとともに、企業立地促進制度や、土地区画整理事業による税収の増加、手数料の見直しの検討等による歳入確保に取組み、経常経費の収支改善を図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80</xdr:row>
      <xdr:rowOff>35561</xdr:rowOff>
    </xdr:to>
    <xdr:cxnSp macro="">
      <xdr:nvCxnSpPr>
        <xdr:cNvPr id="438" name="直線コネクタ 437"/>
        <xdr:cNvCxnSpPr/>
      </xdr:nvCxnSpPr>
      <xdr:spPr>
        <a:xfrm flipV="1">
          <a:off x="15671800" y="136144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20320</xdr:rowOff>
    </xdr:from>
    <xdr:to>
      <xdr:col>78</xdr:col>
      <xdr:colOff>69850</xdr:colOff>
      <xdr:row>80</xdr:row>
      <xdr:rowOff>35561</xdr:rowOff>
    </xdr:to>
    <xdr:cxnSp macro="">
      <xdr:nvCxnSpPr>
        <xdr:cNvPr id="441" name="直線コネクタ 440"/>
        <xdr:cNvCxnSpPr/>
      </xdr:nvCxnSpPr>
      <xdr:spPr>
        <a:xfrm>
          <a:off x="14782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20320</xdr:rowOff>
    </xdr:from>
    <xdr:to>
      <xdr:col>73</xdr:col>
      <xdr:colOff>180975</xdr:colOff>
      <xdr:row>80</xdr:row>
      <xdr:rowOff>43180</xdr:rowOff>
    </xdr:to>
    <xdr:cxnSp macro="">
      <xdr:nvCxnSpPr>
        <xdr:cNvPr id="444" name="直線コネクタ 443"/>
        <xdr:cNvCxnSpPr/>
      </xdr:nvCxnSpPr>
      <xdr:spPr>
        <a:xfrm flipV="1">
          <a:off x="13893800" y="1373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43180</xdr:rowOff>
    </xdr:from>
    <xdr:to>
      <xdr:col>69</xdr:col>
      <xdr:colOff>92075</xdr:colOff>
      <xdr:row>80</xdr:row>
      <xdr:rowOff>58420</xdr:rowOff>
    </xdr:to>
    <xdr:cxnSp macro="">
      <xdr:nvCxnSpPr>
        <xdr:cNvPr id="447" name="直線コネクタ 446"/>
        <xdr:cNvCxnSpPr/>
      </xdr:nvCxnSpPr>
      <xdr:spPr>
        <a:xfrm flipV="1">
          <a:off x="13004800" y="1375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7" name="楕円 45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9" name="楕円 458"/>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60" name="テキスト ボックス 459"/>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140970</xdr:rowOff>
    </xdr:from>
    <xdr:to>
      <xdr:col>74</xdr:col>
      <xdr:colOff>31750</xdr:colOff>
      <xdr:row>80</xdr:row>
      <xdr:rowOff>71120</xdr:rowOff>
    </xdr:to>
    <xdr:sp macro="" textlink="">
      <xdr:nvSpPr>
        <xdr:cNvPr id="461" name="楕円 460"/>
        <xdr:cNvSpPr/>
      </xdr:nvSpPr>
      <xdr:spPr>
        <a:xfrm>
          <a:off x="14732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55897</xdr:rowOff>
    </xdr:from>
    <xdr:ext cx="762000" cy="259045"/>
    <xdr:sp macro="" textlink="">
      <xdr:nvSpPr>
        <xdr:cNvPr id="462" name="テキスト ボックス 461"/>
        <xdr:cNvSpPr txBox="1"/>
      </xdr:nvSpPr>
      <xdr:spPr>
        <a:xfrm>
          <a:off x="14401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63" name="楕円 462"/>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64" name="テキスト ボックス 463"/>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65" name="楕円 464"/>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66" name="テキスト ボックス 465"/>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50038</xdr:rowOff>
    </xdr:from>
    <xdr:to>
      <xdr:col>29</xdr:col>
      <xdr:colOff>127000</xdr:colOff>
      <xdr:row>16</xdr:row>
      <xdr:rowOff>75184</xdr:rowOff>
    </xdr:to>
    <xdr:cxnSp macro="">
      <xdr:nvCxnSpPr>
        <xdr:cNvPr id="52" name="直線コネクタ 51"/>
        <xdr:cNvCxnSpPr/>
      </xdr:nvCxnSpPr>
      <xdr:spPr bwMode="auto">
        <a:xfrm>
          <a:off x="5003800" y="2840863"/>
          <a:ext cx="6477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50038</xdr:rowOff>
    </xdr:from>
    <xdr:to>
      <xdr:col>26</xdr:col>
      <xdr:colOff>50800</xdr:colOff>
      <xdr:row>16</xdr:row>
      <xdr:rowOff>102355</xdr:rowOff>
    </xdr:to>
    <xdr:cxnSp macro="">
      <xdr:nvCxnSpPr>
        <xdr:cNvPr id="55" name="直線コネクタ 54"/>
        <xdr:cNvCxnSpPr/>
      </xdr:nvCxnSpPr>
      <xdr:spPr bwMode="auto">
        <a:xfrm flipV="1">
          <a:off x="4305300" y="2840863"/>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60227</xdr:rowOff>
    </xdr:from>
    <xdr:to>
      <xdr:col>22</xdr:col>
      <xdr:colOff>114300</xdr:colOff>
      <xdr:row>16</xdr:row>
      <xdr:rowOff>102355</xdr:rowOff>
    </xdr:to>
    <xdr:cxnSp macro="">
      <xdr:nvCxnSpPr>
        <xdr:cNvPr id="58" name="直線コネクタ 57"/>
        <xdr:cNvCxnSpPr/>
      </xdr:nvCxnSpPr>
      <xdr:spPr bwMode="auto">
        <a:xfrm>
          <a:off x="3606800" y="2851052"/>
          <a:ext cx="6985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60227</xdr:rowOff>
    </xdr:from>
    <xdr:to>
      <xdr:col>18</xdr:col>
      <xdr:colOff>177800</xdr:colOff>
      <xdr:row>16</xdr:row>
      <xdr:rowOff>67020</xdr:rowOff>
    </xdr:to>
    <xdr:cxnSp macro="">
      <xdr:nvCxnSpPr>
        <xdr:cNvPr id="61" name="直線コネクタ 60"/>
        <xdr:cNvCxnSpPr/>
      </xdr:nvCxnSpPr>
      <xdr:spPr bwMode="auto">
        <a:xfrm flipV="1">
          <a:off x="2908300" y="2851052"/>
          <a:ext cx="6985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24384</xdr:rowOff>
    </xdr:from>
    <xdr:to>
      <xdr:col>29</xdr:col>
      <xdr:colOff>177800</xdr:colOff>
      <xdr:row>16</xdr:row>
      <xdr:rowOff>125984</xdr:rowOff>
    </xdr:to>
    <xdr:sp macro="" textlink="">
      <xdr:nvSpPr>
        <xdr:cNvPr id="71" name="楕円 70"/>
        <xdr:cNvSpPr/>
      </xdr:nvSpPr>
      <xdr:spPr bwMode="auto">
        <a:xfrm>
          <a:off x="5600700" y="281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167911</xdr:rowOff>
    </xdr:from>
    <xdr:ext cx="762000" cy="259045"/>
    <xdr:sp macro="" textlink="">
      <xdr:nvSpPr>
        <xdr:cNvPr id="72" name="人口1人当たり決算額の推移該当値テキスト130"/>
        <xdr:cNvSpPr txBox="1"/>
      </xdr:nvSpPr>
      <xdr:spPr>
        <a:xfrm>
          <a:off x="5740400" y="27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170688</xdr:rowOff>
    </xdr:from>
    <xdr:to>
      <xdr:col>26</xdr:col>
      <xdr:colOff>101600</xdr:colOff>
      <xdr:row>16</xdr:row>
      <xdr:rowOff>100838</xdr:rowOff>
    </xdr:to>
    <xdr:sp macro="" textlink="">
      <xdr:nvSpPr>
        <xdr:cNvPr id="73" name="楕円 72"/>
        <xdr:cNvSpPr/>
      </xdr:nvSpPr>
      <xdr:spPr bwMode="auto">
        <a:xfrm>
          <a:off x="4953000" y="279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85615</xdr:rowOff>
    </xdr:from>
    <xdr:ext cx="736600" cy="259045"/>
    <xdr:sp macro="" textlink="">
      <xdr:nvSpPr>
        <xdr:cNvPr id="74" name="テキスト ボックス 73"/>
        <xdr:cNvSpPr txBox="1"/>
      </xdr:nvSpPr>
      <xdr:spPr>
        <a:xfrm>
          <a:off x="4622800" y="28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51555</xdr:rowOff>
    </xdr:from>
    <xdr:to>
      <xdr:col>22</xdr:col>
      <xdr:colOff>165100</xdr:colOff>
      <xdr:row>16</xdr:row>
      <xdr:rowOff>153155</xdr:rowOff>
    </xdr:to>
    <xdr:sp macro="" textlink="">
      <xdr:nvSpPr>
        <xdr:cNvPr id="75" name="楕円 74"/>
        <xdr:cNvSpPr/>
      </xdr:nvSpPr>
      <xdr:spPr bwMode="auto">
        <a:xfrm>
          <a:off x="4254500" y="284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137932</xdr:rowOff>
    </xdr:from>
    <xdr:ext cx="762000" cy="259045"/>
    <xdr:sp macro="" textlink="">
      <xdr:nvSpPr>
        <xdr:cNvPr id="76" name="テキスト ボックス 75"/>
        <xdr:cNvSpPr txBox="1"/>
      </xdr:nvSpPr>
      <xdr:spPr>
        <a:xfrm>
          <a:off x="3924300" y="29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9427</xdr:rowOff>
    </xdr:from>
    <xdr:to>
      <xdr:col>19</xdr:col>
      <xdr:colOff>38100</xdr:colOff>
      <xdr:row>16</xdr:row>
      <xdr:rowOff>111027</xdr:rowOff>
    </xdr:to>
    <xdr:sp macro="" textlink="">
      <xdr:nvSpPr>
        <xdr:cNvPr id="77" name="楕円 76"/>
        <xdr:cNvSpPr/>
      </xdr:nvSpPr>
      <xdr:spPr bwMode="auto">
        <a:xfrm>
          <a:off x="3556000" y="28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121204</xdr:rowOff>
    </xdr:from>
    <xdr:ext cx="762000" cy="259045"/>
    <xdr:sp macro="" textlink="">
      <xdr:nvSpPr>
        <xdr:cNvPr id="78" name="テキスト ボックス 77"/>
        <xdr:cNvSpPr txBox="1"/>
      </xdr:nvSpPr>
      <xdr:spPr>
        <a:xfrm>
          <a:off x="3225800" y="25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16220</xdr:rowOff>
    </xdr:from>
    <xdr:to>
      <xdr:col>15</xdr:col>
      <xdr:colOff>101600</xdr:colOff>
      <xdr:row>16</xdr:row>
      <xdr:rowOff>117820</xdr:rowOff>
    </xdr:to>
    <xdr:sp macro="" textlink="">
      <xdr:nvSpPr>
        <xdr:cNvPr id="79" name="楕円 78"/>
        <xdr:cNvSpPr/>
      </xdr:nvSpPr>
      <xdr:spPr bwMode="auto">
        <a:xfrm>
          <a:off x="2857500" y="280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127997</xdr:rowOff>
    </xdr:from>
    <xdr:ext cx="762000" cy="259045"/>
    <xdr:sp macro="" textlink="">
      <xdr:nvSpPr>
        <xdr:cNvPr id="80" name="テキスト ボックス 79"/>
        <xdr:cNvSpPr txBox="1"/>
      </xdr:nvSpPr>
      <xdr:spPr>
        <a:xfrm>
          <a:off x="2527300" y="257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21889</xdr:rowOff>
    </xdr:from>
    <xdr:to>
      <xdr:col>29</xdr:col>
      <xdr:colOff>127000</xdr:colOff>
      <xdr:row>35</xdr:row>
      <xdr:rowOff>77211</xdr:rowOff>
    </xdr:to>
    <xdr:cxnSp macro="">
      <xdr:nvCxnSpPr>
        <xdr:cNvPr id="111" name="直線コネクタ 110"/>
        <xdr:cNvCxnSpPr/>
      </xdr:nvCxnSpPr>
      <xdr:spPr bwMode="auto">
        <a:xfrm>
          <a:off x="5003800" y="6632239"/>
          <a:ext cx="647700" cy="5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104140</xdr:rowOff>
    </xdr:from>
    <xdr:to>
      <xdr:col>26</xdr:col>
      <xdr:colOff>50800</xdr:colOff>
      <xdr:row>35</xdr:row>
      <xdr:rowOff>21889</xdr:rowOff>
    </xdr:to>
    <xdr:cxnSp macro="">
      <xdr:nvCxnSpPr>
        <xdr:cNvPr id="114" name="直線コネクタ 113"/>
        <xdr:cNvCxnSpPr/>
      </xdr:nvCxnSpPr>
      <xdr:spPr bwMode="auto">
        <a:xfrm>
          <a:off x="4305300" y="6371590"/>
          <a:ext cx="698500" cy="26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104140</xdr:rowOff>
    </xdr:from>
    <xdr:to>
      <xdr:col>22</xdr:col>
      <xdr:colOff>114300</xdr:colOff>
      <xdr:row>34</xdr:row>
      <xdr:rowOff>131435</xdr:rowOff>
    </xdr:to>
    <xdr:cxnSp macro="">
      <xdr:nvCxnSpPr>
        <xdr:cNvPr id="117" name="直線コネクタ 116"/>
        <xdr:cNvCxnSpPr/>
      </xdr:nvCxnSpPr>
      <xdr:spPr bwMode="auto">
        <a:xfrm flipV="1">
          <a:off x="3606800" y="6371590"/>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76205</xdr:rowOff>
    </xdr:from>
    <xdr:to>
      <xdr:col>18</xdr:col>
      <xdr:colOff>177800</xdr:colOff>
      <xdr:row>34</xdr:row>
      <xdr:rowOff>131435</xdr:rowOff>
    </xdr:to>
    <xdr:cxnSp macro="">
      <xdr:nvCxnSpPr>
        <xdr:cNvPr id="120" name="直線コネクタ 119"/>
        <xdr:cNvCxnSpPr/>
      </xdr:nvCxnSpPr>
      <xdr:spPr bwMode="auto">
        <a:xfrm>
          <a:off x="2908300" y="6343655"/>
          <a:ext cx="698500" cy="5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26411</xdr:rowOff>
    </xdr:from>
    <xdr:to>
      <xdr:col>29</xdr:col>
      <xdr:colOff>177800</xdr:colOff>
      <xdr:row>35</xdr:row>
      <xdr:rowOff>128011</xdr:rowOff>
    </xdr:to>
    <xdr:sp macro="" textlink="">
      <xdr:nvSpPr>
        <xdr:cNvPr id="130" name="楕円 129"/>
        <xdr:cNvSpPr/>
      </xdr:nvSpPr>
      <xdr:spPr bwMode="auto">
        <a:xfrm>
          <a:off x="5600700" y="663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341388</xdr:rowOff>
    </xdr:from>
    <xdr:ext cx="762000" cy="259045"/>
    <xdr:sp macro="" textlink="">
      <xdr:nvSpPr>
        <xdr:cNvPr id="131" name="人口1人当たり決算額の推移該当値テキスト445"/>
        <xdr:cNvSpPr txBox="1"/>
      </xdr:nvSpPr>
      <xdr:spPr>
        <a:xfrm>
          <a:off x="5740400" y="660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313989</xdr:rowOff>
    </xdr:from>
    <xdr:to>
      <xdr:col>26</xdr:col>
      <xdr:colOff>101600</xdr:colOff>
      <xdr:row>35</xdr:row>
      <xdr:rowOff>72689</xdr:rowOff>
    </xdr:to>
    <xdr:sp macro="" textlink="">
      <xdr:nvSpPr>
        <xdr:cNvPr id="132" name="楕円 131"/>
        <xdr:cNvSpPr/>
      </xdr:nvSpPr>
      <xdr:spPr bwMode="auto">
        <a:xfrm>
          <a:off x="4953000" y="658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82867</xdr:rowOff>
    </xdr:from>
    <xdr:ext cx="736600" cy="259045"/>
    <xdr:sp macro="" textlink="">
      <xdr:nvSpPr>
        <xdr:cNvPr id="133" name="テキスト ボックス 132"/>
        <xdr:cNvSpPr txBox="1"/>
      </xdr:nvSpPr>
      <xdr:spPr>
        <a:xfrm>
          <a:off x="4622800" y="635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53340</xdr:rowOff>
    </xdr:from>
    <xdr:to>
      <xdr:col>22</xdr:col>
      <xdr:colOff>165100</xdr:colOff>
      <xdr:row>34</xdr:row>
      <xdr:rowOff>154940</xdr:rowOff>
    </xdr:to>
    <xdr:sp macro="" textlink="">
      <xdr:nvSpPr>
        <xdr:cNvPr id="134" name="楕円 133"/>
        <xdr:cNvSpPr/>
      </xdr:nvSpPr>
      <xdr:spPr bwMode="auto">
        <a:xfrm>
          <a:off x="4254500" y="632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165117</xdr:rowOff>
    </xdr:from>
    <xdr:ext cx="762000" cy="259045"/>
    <xdr:sp macro="" textlink="">
      <xdr:nvSpPr>
        <xdr:cNvPr id="135" name="テキスト ボックス 134"/>
        <xdr:cNvSpPr txBox="1"/>
      </xdr:nvSpPr>
      <xdr:spPr>
        <a:xfrm>
          <a:off x="3924300" y="608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80635</xdr:rowOff>
    </xdr:from>
    <xdr:to>
      <xdr:col>19</xdr:col>
      <xdr:colOff>38100</xdr:colOff>
      <xdr:row>34</xdr:row>
      <xdr:rowOff>182235</xdr:rowOff>
    </xdr:to>
    <xdr:sp macro="" textlink="">
      <xdr:nvSpPr>
        <xdr:cNvPr id="136" name="楕円 135"/>
        <xdr:cNvSpPr/>
      </xdr:nvSpPr>
      <xdr:spPr bwMode="auto">
        <a:xfrm>
          <a:off x="3556000" y="634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192412</xdr:rowOff>
    </xdr:from>
    <xdr:ext cx="762000" cy="259045"/>
    <xdr:sp macro="" textlink="">
      <xdr:nvSpPr>
        <xdr:cNvPr id="137" name="テキスト ボックス 136"/>
        <xdr:cNvSpPr txBox="1"/>
      </xdr:nvSpPr>
      <xdr:spPr>
        <a:xfrm>
          <a:off x="3225800" y="611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25405</xdr:rowOff>
    </xdr:from>
    <xdr:to>
      <xdr:col>15</xdr:col>
      <xdr:colOff>101600</xdr:colOff>
      <xdr:row>34</xdr:row>
      <xdr:rowOff>127005</xdr:rowOff>
    </xdr:to>
    <xdr:sp macro="" textlink="">
      <xdr:nvSpPr>
        <xdr:cNvPr id="138" name="楕円 137"/>
        <xdr:cNvSpPr/>
      </xdr:nvSpPr>
      <xdr:spPr bwMode="auto">
        <a:xfrm>
          <a:off x="2857500" y="629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137182</xdr:rowOff>
    </xdr:from>
    <xdr:ext cx="762000" cy="259045"/>
    <xdr:sp macro="" textlink="">
      <xdr:nvSpPr>
        <xdr:cNvPr id="139" name="テキスト ボックス 138"/>
        <xdr:cNvSpPr txBox="1"/>
      </xdr:nvSpPr>
      <xdr:spPr>
        <a:xfrm>
          <a:off x="2527300" y="60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118,721
116,863
16.66
58,552,950
57,873,292
662,688
25,302,622
41,032,738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68977</xdr:rowOff>
    </xdr:from>
    <xdr:to>
      <xdr:col>24</xdr:col>
      <xdr:colOff>63500</xdr:colOff>
      <xdr:row>34</xdr:row>
      <xdr:rowOff>97837</xdr:rowOff>
    </xdr:to>
    <xdr:cxnSp macro="">
      <xdr:nvCxnSpPr>
        <xdr:cNvPr id="65" name="直線コネクタ 64"/>
        <xdr:cNvCxnSpPr/>
      </xdr:nvCxnSpPr>
      <xdr:spPr>
        <a:xfrm flipV="1">
          <a:off x="3797300" y="5898277"/>
          <a:ext cx="8382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97837</xdr:rowOff>
    </xdr:from>
    <xdr:to>
      <xdr:col>19</xdr:col>
      <xdr:colOff>177800</xdr:colOff>
      <xdr:row>34</xdr:row>
      <xdr:rowOff>119612</xdr:rowOff>
    </xdr:to>
    <xdr:cxnSp macro="">
      <xdr:nvCxnSpPr>
        <xdr:cNvPr id="68" name="直線コネクタ 67"/>
        <xdr:cNvCxnSpPr/>
      </xdr:nvCxnSpPr>
      <xdr:spPr>
        <a:xfrm flipV="1">
          <a:off x="2908300" y="5927137"/>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112011</xdr:rowOff>
    </xdr:from>
    <xdr:to>
      <xdr:col>15</xdr:col>
      <xdr:colOff>50800</xdr:colOff>
      <xdr:row>34</xdr:row>
      <xdr:rowOff>119612</xdr:rowOff>
    </xdr:to>
    <xdr:cxnSp macro="">
      <xdr:nvCxnSpPr>
        <xdr:cNvPr id="71" name="直線コネクタ 70"/>
        <xdr:cNvCxnSpPr/>
      </xdr:nvCxnSpPr>
      <xdr:spPr>
        <a:xfrm>
          <a:off x="2019300" y="5941311"/>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112011</xdr:rowOff>
    </xdr:from>
    <xdr:to>
      <xdr:col>10</xdr:col>
      <xdr:colOff>114300</xdr:colOff>
      <xdr:row>34</xdr:row>
      <xdr:rowOff>121869</xdr:rowOff>
    </xdr:to>
    <xdr:cxnSp macro="">
      <xdr:nvCxnSpPr>
        <xdr:cNvPr id="74" name="直線コネクタ 73"/>
        <xdr:cNvCxnSpPr/>
      </xdr:nvCxnSpPr>
      <xdr:spPr>
        <a:xfrm flipV="1">
          <a:off x="1130300" y="5941311"/>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18177</xdr:rowOff>
    </xdr:from>
    <xdr:to>
      <xdr:col>24</xdr:col>
      <xdr:colOff>114300</xdr:colOff>
      <xdr:row>34</xdr:row>
      <xdr:rowOff>119777</xdr:rowOff>
    </xdr:to>
    <xdr:sp macro="" textlink="">
      <xdr:nvSpPr>
        <xdr:cNvPr id="84" name="楕円 83"/>
        <xdr:cNvSpPr/>
      </xdr:nvSpPr>
      <xdr:spPr>
        <a:xfrm>
          <a:off x="4584700" y="5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41054</xdr:rowOff>
    </xdr:from>
    <xdr:ext cx="534377" cy="259045"/>
    <xdr:sp macro="" textlink="">
      <xdr:nvSpPr>
        <xdr:cNvPr id="85" name="人件費該当値テキスト"/>
        <xdr:cNvSpPr txBox="1"/>
      </xdr:nvSpPr>
      <xdr:spPr>
        <a:xfrm>
          <a:off x="4686300" y="56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47037</xdr:rowOff>
    </xdr:from>
    <xdr:to>
      <xdr:col>20</xdr:col>
      <xdr:colOff>38100</xdr:colOff>
      <xdr:row>34</xdr:row>
      <xdr:rowOff>148637</xdr:rowOff>
    </xdr:to>
    <xdr:sp macro="" textlink="">
      <xdr:nvSpPr>
        <xdr:cNvPr id="86" name="楕円 85"/>
        <xdr:cNvSpPr/>
      </xdr:nvSpPr>
      <xdr:spPr>
        <a:xfrm>
          <a:off x="3746500" y="58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165164</xdr:rowOff>
    </xdr:from>
    <xdr:ext cx="534377" cy="259045"/>
    <xdr:sp macro="" textlink="">
      <xdr:nvSpPr>
        <xdr:cNvPr id="87" name="テキスト ボックス 86"/>
        <xdr:cNvSpPr txBox="1"/>
      </xdr:nvSpPr>
      <xdr:spPr>
        <a:xfrm>
          <a:off x="3530111" y="565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68812</xdr:rowOff>
    </xdr:from>
    <xdr:to>
      <xdr:col>15</xdr:col>
      <xdr:colOff>101600</xdr:colOff>
      <xdr:row>34</xdr:row>
      <xdr:rowOff>170412</xdr:rowOff>
    </xdr:to>
    <xdr:sp macro="" textlink="">
      <xdr:nvSpPr>
        <xdr:cNvPr id="88" name="楕円 87"/>
        <xdr:cNvSpPr/>
      </xdr:nvSpPr>
      <xdr:spPr>
        <a:xfrm>
          <a:off x="2857500" y="58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15489</xdr:rowOff>
    </xdr:from>
    <xdr:ext cx="534377" cy="259045"/>
    <xdr:sp macro="" textlink="">
      <xdr:nvSpPr>
        <xdr:cNvPr id="89" name="テキスト ボックス 88"/>
        <xdr:cNvSpPr txBox="1"/>
      </xdr:nvSpPr>
      <xdr:spPr>
        <a:xfrm>
          <a:off x="2641111" y="567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61211</xdr:rowOff>
    </xdr:from>
    <xdr:to>
      <xdr:col>10</xdr:col>
      <xdr:colOff>165100</xdr:colOff>
      <xdr:row>34</xdr:row>
      <xdr:rowOff>162811</xdr:rowOff>
    </xdr:to>
    <xdr:sp macro="" textlink="">
      <xdr:nvSpPr>
        <xdr:cNvPr id="90" name="楕円 89"/>
        <xdr:cNvSpPr/>
      </xdr:nvSpPr>
      <xdr:spPr>
        <a:xfrm>
          <a:off x="1968500" y="58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7888</xdr:rowOff>
    </xdr:from>
    <xdr:ext cx="534377" cy="259045"/>
    <xdr:sp macro="" textlink="">
      <xdr:nvSpPr>
        <xdr:cNvPr id="91" name="テキスト ボックス 90"/>
        <xdr:cNvSpPr txBox="1"/>
      </xdr:nvSpPr>
      <xdr:spPr>
        <a:xfrm>
          <a:off x="1752111" y="56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71069</xdr:rowOff>
    </xdr:from>
    <xdr:to>
      <xdr:col>6</xdr:col>
      <xdr:colOff>38100</xdr:colOff>
      <xdr:row>35</xdr:row>
      <xdr:rowOff>1219</xdr:rowOff>
    </xdr:to>
    <xdr:sp macro="" textlink="">
      <xdr:nvSpPr>
        <xdr:cNvPr id="92" name="楕円 91"/>
        <xdr:cNvSpPr/>
      </xdr:nvSpPr>
      <xdr:spPr>
        <a:xfrm>
          <a:off x="1079500" y="59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17746</xdr:rowOff>
    </xdr:from>
    <xdr:ext cx="534377" cy="259045"/>
    <xdr:sp macro="" textlink="">
      <xdr:nvSpPr>
        <xdr:cNvPr id="93" name="テキスト ボックス 92"/>
        <xdr:cNvSpPr txBox="1"/>
      </xdr:nvSpPr>
      <xdr:spPr>
        <a:xfrm>
          <a:off x="863111" y="56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29134</xdr:rowOff>
    </xdr:from>
    <xdr:to>
      <xdr:col>24</xdr:col>
      <xdr:colOff>63500</xdr:colOff>
      <xdr:row>58</xdr:row>
      <xdr:rowOff>158293</xdr:rowOff>
    </xdr:to>
    <xdr:cxnSp macro="">
      <xdr:nvCxnSpPr>
        <xdr:cNvPr id="123" name="直線コネクタ 122"/>
        <xdr:cNvCxnSpPr/>
      </xdr:nvCxnSpPr>
      <xdr:spPr>
        <a:xfrm flipV="1">
          <a:off x="3797300" y="9801784"/>
          <a:ext cx="838200" cy="3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158293</xdr:rowOff>
    </xdr:from>
    <xdr:to>
      <xdr:col>19</xdr:col>
      <xdr:colOff>177800</xdr:colOff>
      <xdr:row>59</xdr:row>
      <xdr:rowOff>113182</xdr:rowOff>
    </xdr:to>
    <xdr:cxnSp macro="">
      <xdr:nvCxnSpPr>
        <xdr:cNvPr id="126" name="直線コネクタ 125"/>
        <xdr:cNvCxnSpPr/>
      </xdr:nvCxnSpPr>
      <xdr:spPr>
        <a:xfrm flipV="1">
          <a:off x="2908300" y="10102393"/>
          <a:ext cx="889000" cy="1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113182</xdr:rowOff>
    </xdr:from>
    <xdr:to>
      <xdr:col>15</xdr:col>
      <xdr:colOff>50800</xdr:colOff>
      <xdr:row>59</xdr:row>
      <xdr:rowOff>118364</xdr:rowOff>
    </xdr:to>
    <xdr:cxnSp macro="">
      <xdr:nvCxnSpPr>
        <xdr:cNvPr id="129" name="直線コネクタ 128"/>
        <xdr:cNvCxnSpPr/>
      </xdr:nvCxnSpPr>
      <xdr:spPr>
        <a:xfrm flipV="1">
          <a:off x="2019300" y="10228732"/>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117335</xdr:rowOff>
    </xdr:from>
    <xdr:to>
      <xdr:col>10</xdr:col>
      <xdr:colOff>114300</xdr:colOff>
      <xdr:row>59</xdr:row>
      <xdr:rowOff>118364</xdr:rowOff>
    </xdr:to>
    <xdr:cxnSp macro="">
      <xdr:nvCxnSpPr>
        <xdr:cNvPr id="132" name="直線コネクタ 131"/>
        <xdr:cNvCxnSpPr/>
      </xdr:nvCxnSpPr>
      <xdr:spPr>
        <a:xfrm>
          <a:off x="1130300" y="1023288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149784</xdr:rowOff>
    </xdr:from>
    <xdr:to>
      <xdr:col>24</xdr:col>
      <xdr:colOff>114300</xdr:colOff>
      <xdr:row>57</xdr:row>
      <xdr:rowOff>79934</xdr:rowOff>
    </xdr:to>
    <xdr:sp macro="" textlink="">
      <xdr:nvSpPr>
        <xdr:cNvPr id="142" name="楕円 141"/>
        <xdr:cNvSpPr/>
      </xdr:nvSpPr>
      <xdr:spPr>
        <a:xfrm>
          <a:off x="4584700" y="97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128211</xdr:rowOff>
    </xdr:from>
    <xdr:ext cx="534377" cy="259045"/>
    <xdr:sp macro="" textlink="">
      <xdr:nvSpPr>
        <xdr:cNvPr id="143" name="物件費該当値テキスト"/>
        <xdr:cNvSpPr txBox="1"/>
      </xdr:nvSpPr>
      <xdr:spPr>
        <a:xfrm>
          <a:off x="4686300" y="9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107493</xdr:rowOff>
    </xdr:from>
    <xdr:to>
      <xdr:col>20</xdr:col>
      <xdr:colOff>38100</xdr:colOff>
      <xdr:row>59</xdr:row>
      <xdr:rowOff>37643</xdr:rowOff>
    </xdr:to>
    <xdr:sp macro="" textlink="">
      <xdr:nvSpPr>
        <xdr:cNvPr id="144" name="楕円 143"/>
        <xdr:cNvSpPr/>
      </xdr:nvSpPr>
      <xdr:spPr>
        <a:xfrm>
          <a:off x="3746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28770</xdr:rowOff>
    </xdr:from>
    <xdr:ext cx="534377" cy="259045"/>
    <xdr:sp macro="" textlink="">
      <xdr:nvSpPr>
        <xdr:cNvPr id="145" name="テキスト ボックス 144"/>
        <xdr:cNvSpPr txBox="1"/>
      </xdr:nvSpPr>
      <xdr:spPr>
        <a:xfrm>
          <a:off x="3530111" y="101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62382</xdr:rowOff>
    </xdr:from>
    <xdr:to>
      <xdr:col>15</xdr:col>
      <xdr:colOff>101600</xdr:colOff>
      <xdr:row>59</xdr:row>
      <xdr:rowOff>163982</xdr:rowOff>
    </xdr:to>
    <xdr:sp macro="" textlink="">
      <xdr:nvSpPr>
        <xdr:cNvPr id="146" name="楕円 145"/>
        <xdr:cNvSpPr/>
      </xdr:nvSpPr>
      <xdr:spPr>
        <a:xfrm>
          <a:off x="2857500" y="101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155109</xdr:rowOff>
    </xdr:from>
    <xdr:ext cx="534377" cy="259045"/>
    <xdr:sp macro="" textlink="">
      <xdr:nvSpPr>
        <xdr:cNvPr id="147" name="テキスト ボックス 146"/>
        <xdr:cNvSpPr txBox="1"/>
      </xdr:nvSpPr>
      <xdr:spPr>
        <a:xfrm>
          <a:off x="2641111" y="102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67564</xdr:rowOff>
    </xdr:from>
    <xdr:to>
      <xdr:col>10</xdr:col>
      <xdr:colOff>165100</xdr:colOff>
      <xdr:row>59</xdr:row>
      <xdr:rowOff>169164</xdr:rowOff>
    </xdr:to>
    <xdr:sp macro="" textlink="">
      <xdr:nvSpPr>
        <xdr:cNvPr id="148" name="楕円 147"/>
        <xdr:cNvSpPr/>
      </xdr:nvSpPr>
      <xdr:spPr>
        <a:xfrm>
          <a:off x="1968500" y="101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160291</xdr:rowOff>
    </xdr:from>
    <xdr:ext cx="534377" cy="259045"/>
    <xdr:sp macro="" textlink="">
      <xdr:nvSpPr>
        <xdr:cNvPr id="149" name="テキスト ボックス 148"/>
        <xdr:cNvSpPr txBox="1"/>
      </xdr:nvSpPr>
      <xdr:spPr>
        <a:xfrm>
          <a:off x="1752111" y="102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66535</xdr:rowOff>
    </xdr:from>
    <xdr:to>
      <xdr:col>6</xdr:col>
      <xdr:colOff>38100</xdr:colOff>
      <xdr:row>59</xdr:row>
      <xdr:rowOff>168135</xdr:rowOff>
    </xdr:to>
    <xdr:sp macro="" textlink="">
      <xdr:nvSpPr>
        <xdr:cNvPr id="150" name="楕円 149"/>
        <xdr:cNvSpPr/>
      </xdr:nvSpPr>
      <xdr:spPr>
        <a:xfrm>
          <a:off x="1079500" y="101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159262</xdr:rowOff>
    </xdr:from>
    <xdr:ext cx="534377" cy="259045"/>
    <xdr:sp macro="" textlink="">
      <xdr:nvSpPr>
        <xdr:cNvPr id="151" name="テキスト ボックス 150"/>
        <xdr:cNvSpPr txBox="1"/>
      </xdr:nvSpPr>
      <xdr:spPr>
        <a:xfrm>
          <a:off x="863111" y="102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58928</xdr:rowOff>
    </xdr:from>
    <xdr:to>
      <xdr:col>24</xdr:col>
      <xdr:colOff>63500</xdr:colOff>
      <xdr:row>78</xdr:row>
      <xdr:rowOff>64033</xdr:rowOff>
    </xdr:to>
    <xdr:cxnSp macro="">
      <xdr:nvCxnSpPr>
        <xdr:cNvPr id="180" name="直線コネクタ 179"/>
        <xdr:cNvCxnSpPr/>
      </xdr:nvCxnSpPr>
      <xdr:spPr>
        <a:xfrm>
          <a:off x="3797300" y="13432028"/>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51155</xdr:rowOff>
    </xdr:from>
    <xdr:to>
      <xdr:col>19</xdr:col>
      <xdr:colOff>177800</xdr:colOff>
      <xdr:row>78</xdr:row>
      <xdr:rowOff>58928</xdr:rowOff>
    </xdr:to>
    <xdr:cxnSp macro="">
      <xdr:nvCxnSpPr>
        <xdr:cNvPr id="183" name="直線コネクタ 182"/>
        <xdr:cNvCxnSpPr/>
      </xdr:nvCxnSpPr>
      <xdr:spPr>
        <a:xfrm>
          <a:off x="2908300" y="1342425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47955</xdr:rowOff>
    </xdr:from>
    <xdr:to>
      <xdr:col>15</xdr:col>
      <xdr:colOff>50800</xdr:colOff>
      <xdr:row>78</xdr:row>
      <xdr:rowOff>51155</xdr:rowOff>
    </xdr:to>
    <xdr:cxnSp macro="">
      <xdr:nvCxnSpPr>
        <xdr:cNvPr id="186" name="直線コネクタ 185"/>
        <xdr:cNvCxnSpPr/>
      </xdr:nvCxnSpPr>
      <xdr:spPr>
        <a:xfrm>
          <a:off x="2019300" y="1342105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45365</xdr:rowOff>
    </xdr:from>
    <xdr:to>
      <xdr:col>10</xdr:col>
      <xdr:colOff>114300</xdr:colOff>
      <xdr:row>78</xdr:row>
      <xdr:rowOff>47955</xdr:rowOff>
    </xdr:to>
    <xdr:cxnSp macro="">
      <xdr:nvCxnSpPr>
        <xdr:cNvPr id="189" name="直線コネクタ 188"/>
        <xdr:cNvCxnSpPr/>
      </xdr:nvCxnSpPr>
      <xdr:spPr>
        <a:xfrm>
          <a:off x="1130300" y="13418465"/>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13233</xdr:rowOff>
    </xdr:from>
    <xdr:to>
      <xdr:col>24</xdr:col>
      <xdr:colOff>114300</xdr:colOff>
      <xdr:row>78</xdr:row>
      <xdr:rowOff>114833</xdr:rowOff>
    </xdr:to>
    <xdr:sp macro="" textlink="">
      <xdr:nvSpPr>
        <xdr:cNvPr id="199" name="楕円 198"/>
        <xdr:cNvSpPr/>
      </xdr:nvSpPr>
      <xdr:spPr>
        <a:xfrm>
          <a:off x="45847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99610</xdr:rowOff>
    </xdr:from>
    <xdr:ext cx="469744" cy="259045"/>
    <xdr:sp macro="" textlink="">
      <xdr:nvSpPr>
        <xdr:cNvPr id="200" name="維持補修費該当値テキスト"/>
        <xdr:cNvSpPr txBox="1"/>
      </xdr:nvSpPr>
      <xdr:spPr>
        <a:xfrm>
          <a:off x="4686300" y="133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8128</xdr:rowOff>
    </xdr:from>
    <xdr:to>
      <xdr:col>20</xdr:col>
      <xdr:colOff>38100</xdr:colOff>
      <xdr:row>78</xdr:row>
      <xdr:rowOff>109728</xdr:rowOff>
    </xdr:to>
    <xdr:sp macro="" textlink="">
      <xdr:nvSpPr>
        <xdr:cNvPr id="201" name="楕円 200"/>
        <xdr:cNvSpPr/>
      </xdr:nvSpPr>
      <xdr:spPr>
        <a:xfrm>
          <a:off x="3746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100855</xdr:rowOff>
    </xdr:from>
    <xdr:ext cx="469744" cy="259045"/>
    <xdr:sp macro="" textlink="">
      <xdr:nvSpPr>
        <xdr:cNvPr id="202" name="テキスト ボックス 201"/>
        <xdr:cNvSpPr txBox="1"/>
      </xdr:nvSpPr>
      <xdr:spPr>
        <a:xfrm>
          <a:off x="3562428" y="134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xdr:rowOff>
    </xdr:from>
    <xdr:to>
      <xdr:col>15</xdr:col>
      <xdr:colOff>101600</xdr:colOff>
      <xdr:row>78</xdr:row>
      <xdr:rowOff>101955</xdr:rowOff>
    </xdr:to>
    <xdr:sp macro="" textlink="">
      <xdr:nvSpPr>
        <xdr:cNvPr id="203" name="楕円 202"/>
        <xdr:cNvSpPr/>
      </xdr:nvSpPr>
      <xdr:spPr>
        <a:xfrm>
          <a:off x="2857500" y="133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93082</xdr:rowOff>
    </xdr:from>
    <xdr:ext cx="469744" cy="259045"/>
    <xdr:sp macro="" textlink="">
      <xdr:nvSpPr>
        <xdr:cNvPr id="204" name="テキスト ボックス 203"/>
        <xdr:cNvSpPr txBox="1"/>
      </xdr:nvSpPr>
      <xdr:spPr>
        <a:xfrm>
          <a:off x="2673428" y="134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168605</xdr:rowOff>
    </xdr:from>
    <xdr:to>
      <xdr:col>10</xdr:col>
      <xdr:colOff>165100</xdr:colOff>
      <xdr:row>78</xdr:row>
      <xdr:rowOff>98755</xdr:rowOff>
    </xdr:to>
    <xdr:sp macro="" textlink="">
      <xdr:nvSpPr>
        <xdr:cNvPr id="205" name="楕円 204"/>
        <xdr:cNvSpPr/>
      </xdr:nvSpPr>
      <xdr:spPr>
        <a:xfrm>
          <a:off x="1968500" y="133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89882</xdr:rowOff>
    </xdr:from>
    <xdr:ext cx="469744" cy="259045"/>
    <xdr:sp macro="" textlink="">
      <xdr:nvSpPr>
        <xdr:cNvPr id="206" name="テキスト ボックス 205"/>
        <xdr:cNvSpPr txBox="1"/>
      </xdr:nvSpPr>
      <xdr:spPr>
        <a:xfrm>
          <a:off x="1784428"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166015</xdr:rowOff>
    </xdr:from>
    <xdr:to>
      <xdr:col>6</xdr:col>
      <xdr:colOff>38100</xdr:colOff>
      <xdr:row>78</xdr:row>
      <xdr:rowOff>96165</xdr:rowOff>
    </xdr:to>
    <xdr:sp macro="" textlink="">
      <xdr:nvSpPr>
        <xdr:cNvPr id="207" name="楕円 206"/>
        <xdr:cNvSpPr/>
      </xdr:nvSpPr>
      <xdr:spPr>
        <a:xfrm>
          <a:off x="1079500" y="133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87292</xdr:rowOff>
    </xdr:from>
    <xdr:ext cx="469744" cy="259045"/>
    <xdr:sp macro="" textlink="">
      <xdr:nvSpPr>
        <xdr:cNvPr id="208" name="テキスト ボックス 207"/>
        <xdr:cNvSpPr txBox="1"/>
      </xdr:nvSpPr>
      <xdr:spPr>
        <a:xfrm>
          <a:off x="895428" y="1346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134035</xdr:rowOff>
    </xdr:from>
    <xdr:to>
      <xdr:col>24</xdr:col>
      <xdr:colOff>63500</xdr:colOff>
      <xdr:row>93</xdr:row>
      <xdr:rowOff>166230</xdr:rowOff>
    </xdr:to>
    <xdr:cxnSp macro="">
      <xdr:nvCxnSpPr>
        <xdr:cNvPr id="238" name="直線コネクタ 237"/>
        <xdr:cNvCxnSpPr/>
      </xdr:nvCxnSpPr>
      <xdr:spPr>
        <a:xfrm flipV="1">
          <a:off x="3797300" y="16078885"/>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166230</xdr:rowOff>
    </xdr:from>
    <xdr:to>
      <xdr:col>19</xdr:col>
      <xdr:colOff>177800</xdr:colOff>
      <xdr:row>94</xdr:row>
      <xdr:rowOff>78220</xdr:rowOff>
    </xdr:to>
    <xdr:cxnSp macro="">
      <xdr:nvCxnSpPr>
        <xdr:cNvPr id="241" name="直線コネクタ 240"/>
        <xdr:cNvCxnSpPr/>
      </xdr:nvCxnSpPr>
      <xdr:spPr>
        <a:xfrm flipV="1">
          <a:off x="2908300" y="16111080"/>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74676</xdr:rowOff>
    </xdr:from>
    <xdr:to>
      <xdr:col>15</xdr:col>
      <xdr:colOff>50800</xdr:colOff>
      <xdr:row>94</xdr:row>
      <xdr:rowOff>78220</xdr:rowOff>
    </xdr:to>
    <xdr:cxnSp macro="">
      <xdr:nvCxnSpPr>
        <xdr:cNvPr id="244" name="直線コネクタ 243"/>
        <xdr:cNvCxnSpPr/>
      </xdr:nvCxnSpPr>
      <xdr:spPr>
        <a:xfrm>
          <a:off x="2019300" y="1619097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74676</xdr:rowOff>
    </xdr:from>
    <xdr:to>
      <xdr:col>10</xdr:col>
      <xdr:colOff>114300</xdr:colOff>
      <xdr:row>94</xdr:row>
      <xdr:rowOff>122961</xdr:rowOff>
    </xdr:to>
    <xdr:cxnSp macro="">
      <xdr:nvCxnSpPr>
        <xdr:cNvPr id="247" name="直線コネクタ 246"/>
        <xdr:cNvCxnSpPr/>
      </xdr:nvCxnSpPr>
      <xdr:spPr>
        <a:xfrm flipV="1">
          <a:off x="1130300" y="16190976"/>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83235</xdr:rowOff>
    </xdr:from>
    <xdr:to>
      <xdr:col>24</xdr:col>
      <xdr:colOff>114300</xdr:colOff>
      <xdr:row>94</xdr:row>
      <xdr:rowOff>13385</xdr:rowOff>
    </xdr:to>
    <xdr:sp macro="" textlink="">
      <xdr:nvSpPr>
        <xdr:cNvPr id="257" name="楕円 256"/>
        <xdr:cNvSpPr/>
      </xdr:nvSpPr>
      <xdr:spPr>
        <a:xfrm>
          <a:off x="4584700" y="160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106112</xdr:rowOff>
    </xdr:from>
    <xdr:ext cx="599010" cy="259045"/>
    <xdr:sp macro="" textlink="">
      <xdr:nvSpPr>
        <xdr:cNvPr id="258" name="扶助費該当値テキスト"/>
        <xdr:cNvSpPr txBox="1"/>
      </xdr:nvSpPr>
      <xdr:spPr>
        <a:xfrm>
          <a:off x="4686300" y="1587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115430</xdr:rowOff>
    </xdr:from>
    <xdr:to>
      <xdr:col>20</xdr:col>
      <xdr:colOff>38100</xdr:colOff>
      <xdr:row>94</xdr:row>
      <xdr:rowOff>45580</xdr:rowOff>
    </xdr:to>
    <xdr:sp macro="" textlink="">
      <xdr:nvSpPr>
        <xdr:cNvPr id="259" name="楕円 258"/>
        <xdr:cNvSpPr/>
      </xdr:nvSpPr>
      <xdr:spPr>
        <a:xfrm>
          <a:off x="3746500" y="16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62107</xdr:rowOff>
    </xdr:from>
    <xdr:ext cx="599010" cy="259045"/>
    <xdr:sp macro="" textlink="">
      <xdr:nvSpPr>
        <xdr:cNvPr id="260" name="テキスト ボックス 259"/>
        <xdr:cNvSpPr txBox="1"/>
      </xdr:nvSpPr>
      <xdr:spPr>
        <a:xfrm>
          <a:off x="3497795" y="1583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27420</xdr:rowOff>
    </xdr:from>
    <xdr:to>
      <xdr:col>15</xdr:col>
      <xdr:colOff>101600</xdr:colOff>
      <xdr:row>94</xdr:row>
      <xdr:rowOff>129020</xdr:rowOff>
    </xdr:to>
    <xdr:sp macro="" textlink="">
      <xdr:nvSpPr>
        <xdr:cNvPr id="261" name="楕円 260"/>
        <xdr:cNvSpPr/>
      </xdr:nvSpPr>
      <xdr:spPr>
        <a:xfrm>
          <a:off x="2857500" y="161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145547</xdr:rowOff>
    </xdr:from>
    <xdr:ext cx="599010" cy="259045"/>
    <xdr:sp macro="" textlink="">
      <xdr:nvSpPr>
        <xdr:cNvPr id="262" name="テキスト ボックス 261"/>
        <xdr:cNvSpPr txBox="1"/>
      </xdr:nvSpPr>
      <xdr:spPr>
        <a:xfrm>
          <a:off x="2608795" y="159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23876</xdr:rowOff>
    </xdr:from>
    <xdr:to>
      <xdr:col>10</xdr:col>
      <xdr:colOff>165100</xdr:colOff>
      <xdr:row>94</xdr:row>
      <xdr:rowOff>125476</xdr:rowOff>
    </xdr:to>
    <xdr:sp macro="" textlink="">
      <xdr:nvSpPr>
        <xdr:cNvPr id="263" name="楕円 262"/>
        <xdr:cNvSpPr/>
      </xdr:nvSpPr>
      <xdr:spPr>
        <a:xfrm>
          <a:off x="1968500" y="161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142003</xdr:rowOff>
    </xdr:from>
    <xdr:ext cx="599010" cy="259045"/>
    <xdr:sp macro="" textlink="">
      <xdr:nvSpPr>
        <xdr:cNvPr id="264" name="テキスト ボックス 263"/>
        <xdr:cNvSpPr txBox="1"/>
      </xdr:nvSpPr>
      <xdr:spPr>
        <a:xfrm>
          <a:off x="1719795" y="1591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72161</xdr:rowOff>
    </xdr:from>
    <xdr:to>
      <xdr:col>6</xdr:col>
      <xdr:colOff>38100</xdr:colOff>
      <xdr:row>95</xdr:row>
      <xdr:rowOff>2311</xdr:rowOff>
    </xdr:to>
    <xdr:sp macro="" textlink="">
      <xdr:nvSpPr>
        <xdr:cNvPr id="265" name="楕円 264"/>
        <xdr:cNvSpPr/>
      </xdr:nvSpPr>
      <xdr:spPr>
        <a:xfrm>
          <a:off x="1079500" y="161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18838</xdr:rowOff>
    </xdr:from>
    <xdr:ext cx="599010" cy="259045"/>
    <xdr:sp macro="" textlink="">
      <xdr:nvSpPr>
        <xdr:cNvPr id="266" name="テキスト ボックス 265"/>
        <xdr:cNvSpPr txBox="1"/>
      </xdr:nvSpPr>
      <xdr:spPr>
        <a:xfrm>
          <a:off x="830795" y="1596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9230</xdr:rowOff>
    </xdr:from>
    <xdr:to>
      <xdr:col>55</xdr:col>
      <xdr:colOff>0</xdr:colOff>
      <xdr:row>37</xdr:row>
      <xdr:rowOff>142916</xdr:rowOff>
    </xdr:to>
    <xdr:cxnSp macro="">
      <xdr:nvCxnSpPr>
        <xdr:cNvPr id="295" name="直線コネクタ 294"/>
        <xdr:cNvCxnSpPr/>
      </xdr:nvCxnSpPr>
      <xdr:spPr>
        <a:xfrm flipV="1">
          <a:off x="9639300" y="5667080"/>
          <a:ext cx="838200" cy="8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142916</xdr:rowOff>
    </xdr:from>
    <xdr:to>
      <xdr:col>50</xdr:col>
      <xdr:colOff>114300</xdr:colOff>
      <xdr:row>38</xdr:row>
      <xdr:rowOff>89172</xdr:rowOff>
    </xdr:to>
    <xdr:cxnSp macro="">
      <xdr:nvCxnSpPr>
        <xdr:cNvPr id="298" name="直線コネクタ 297"/>
        <xdr:cNvCxnSpPr/>
      </xdr:nvCxnSpPr>
      <xdr:spPr>
        <a:xfrm flipV="1">
          <a:off x="8750300" y="6486566"/>
          <a:ext cx="889000" cy="1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85530</xdr:rowOff>
    </xdr:from>
    <xdr:to>
      <xdr:col>45</xdr:col>
      <xdr:colOff>177800</xdr:colOff>
      <xdr:row>38</xdr:row>
      <xdr:rowOff>89172</xdr:rowOff>
    </xdr:to>
    <xdr:cxnSp macro="">
      <xdr:nvCxnSpPr>
        <xdr:cNvPr id="301" name="直線コネクタ 300"/>
        <xdr:cNvCxnSpPr/>
      </xdr:nvCxnSpPr>
      <xdr:spPr>
        <a:xfrm>
          <a:off x="7861300" y="6600630"/>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85530</xdr:rowOff>
    </xdr:from>
    <xdr:to>
      <xdr:col>41</xdr:col>
      <xdr:colOff>50800</xdr:colOff>
      <xdr:row>38</xdr:row>
      <xdr:rowOff>94170</xdr:rowOff>
    </xdr:to>
    <xdr:cxnSp macro="">
      <xdr:nvCxnSpPr>
        <xdr:cNvPr id="304" name="直線コネクタ 303"/>
        <xdr:cNvCxnSpPr/>
      </xdr:nvCxnSpPr>
      <xdr:spPr>
        <a:xfrm flipV="1">
          <a:off x="6972300" y="6600630"/>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129880</xdr:rowOff>
    </xdr:from>
    <xdr:to>
      <xdr:col>55</xdr:col>
      <xdr:colOff>50800</xdr:colOff>
      <xdr:row>33</xdr:row>
      <xdr:rowOff>60030</xdr:rowOff>
    </xdr:to>
    <xdr:sp macro="" textlink="">
      <xdr:nvSpPr>
        <xdr:cNvPr id="314" name="楕円 313"/>
        <xdr:cNvSpPr/>
      </xdr:nvSpPr>
      <xdr:spPr>
        <a:xfrm>
          <a:off x="10426700" y="56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108307</xdr:rowOff>
    </xdr:from>
    <xdr:ext cx="599010" cy="259045"/>
    <xdr:sp macro="" textlink="">
      <xdr:nvSpPr>
        <xdr:cNvPr id="315" name="補助費等該当値テキスト"/>
        <xdr:cNvSpPr txBox="1"/>
      </xdr:nvSpPr>
      <xdr:spPr>
        <a:xfrm>
          <a:off x="10528300" y="559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92116</xdr:rowOff>
    </xdr:from>
    <xdr:to>
      <xdr:col>50</xdr:col>
      <xdr:colOff>165100</xdr:colOff>
      <xdr:row>38</xdr:row>
      <xdr:rowOff>22265</xdr:rowOff>
    </xdr:to>
    <xdr:sp macro="" textlink="">
      <xdr:nvSpPr>
        <xdr:cNvPr id="316" name="楕円 315"/>
        <xdr:cNvSpPr/>
      </xdr:nvSpPr>
      <xdr:spPr>
        <a:xfrm>
          <a:off x="9588500" y="6435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13392</xdr:rowOff>
    </xdr:from>
    <xdr:ext cx="534377" cy="259045"/>
    <xdr:sp macro="" textlink="">
      <xdr:nvSpPr>
        <xdr:cNvPr id="317" name="テキスト ボックス 316"/>
        <xdr:cNvSpPr txBox="1"/>
      </xdr:nvSpPr>
      <xdr:spPr>
        <a:xfrm>
          <a:off x="9372111" y="65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38372</xdr:rowOff>
    </xdr:from>
    <xdr:to>
      <xdr:col>46</xdr:col>
      <xdr:colOff>38100</xdr:colOff>
      <xdr:row>38</xdr:row>
      <xdr:rowOff>139972</xdr:rowOff>
    </xdr:to>
    <xdr:sp macro="" textlink="">
      <xdr:nvSpPr>
        <xdr:cNvPr id="318" name="楕円 317"/>
        <xdr:cNvSpPr/>
      </xdr:nvSpPr>
      <xdr:spPr>
        <a:xfrm>
          <a:off x="8699500" y="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131099</xdr:rowOff>
    </xdr:from>
    <xdr:ext cx="534377" cy="259045"/>
    <xdr:sp macro="" textlink="">
      <xdr:nvSpPr>
        <xdr:cNvPr id="319" name="テキスト ボックス 318"/>
        <xdr:cNvSpPr txBox="1"/>
      </xdr:nvSpPr>
      <xdr:spPr>
        <a:xfrm>
          <a:off x="8483111" y="66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34730</xdr:rowOff>
    </xdr:from>
    <xdr:to>
      <xdr:col>41</xdr:col>
      <xdr:colOff>101600</xdr:colOff>
      <xdr:row>38</xdr:row>
      <xdr:rowOff>136330</xdr:rowOff>
    </xdr:to>
    <xdr:sp macro="" textlink="">
      <xdr:nvSpPr>
        <xdr:cNvPr id="320" name="楕円 319"/>
        <xdr:cNvSpPr/>
      </xdr:nvSpPr>
      <xdr:spPr>
        <a:xfrm>
          <a:off x="7810500" y="65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127457</xdr:rowOff>
    </xdr:from>
    <xdr:ext cx="534377" cy="259045"/>
    <xdr:sp macro="" textlink="">
      <xdr:nvSpPr>
        <xdr:cNvPr id="321" name="テキスト ボックス 320"/>
        <xdr:cNvSpPr txBox="1"/>
      </xdr:nvSpPr>
      <xdr:spPr>
        <a:xfrm>
          <a:off x="7594111" y="66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43370</xdr:rowOff>
    </xdr:from>
    <xdr:to>
      <xdr:col>36</xdr:col>
      <xdr:colOff>165100</xdr:colOff>
      <xdr:row>38</xdr:row>
      <xdr:rowOff>144970</xdr:rowOff>
    </xdr:to>
    <xdr:sp macro="" textlink="">
      <xdr:nvSpPr>
        <xdr:cNvPr id="322" name="楕円 321"/>
        <xdr:cNvSpPr/>
      </xdr:nvSpPr>
      <xdr:spPr>
        <a:xfrm>
          <a:off x="6921500" y="65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136097</xdr:rowOff>
    </xdr:from>
    <xdr:ext cx="534377" cy="259045"/>
    <xdr:sp macro="" textlink="">
      <xdr:nvSpPr>
        <xdr:cNvPr id="323" name="テキスト ボックス 322"/>
        <xdr:cNvSpPr txBox="1"/>
      </xdr:nvSpPr>
      <xdr:spPr>
        <a:xfrm>
          <a:off x="6705111" y="66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141300</xdr:rowOff>
    </xdr:from>
    <xdr:to>
      <xdr:col>55</xdr:col>
      <xdr:colOff>0</xdr:colOff>
      <xdr:row>58</xdr:row>
      <xdr:rowOff>92471</xdr:rowOff>
    </xdr:to>
    <xdr:cxnSp macro="">
      <xdr:nvCxnSpPr>
        <xdr:cNvPr id="352" name="直線コネクタ 351"/>
        <xdr:cNvCxnSpPr/>
      </xdr:nvCxnSpPr>
      <xdr:spPr>
        <a:xfrm>
          <a:off x="9639300" y="9913950"/>
          <a:ext cx="838200" cy="1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141300</xdr:rowOff>
    </xdr:from>
    <xdr:to>
      <xdr:col>50</xdr:col>
      <xdr:colOff>114300</xdr:colOff>
      <xdr:row>58</xdr:row>
      <xdr:rowOff>118501</xdr:rowOff>
    </xdr:to>
    <xdr:cxnSp macro="">
      <xdr:nvCxnSpPr>
        <xdr:cNvPr id="355" name="直線コネクタ 354"/>
        <xdr:cNvCxnSpPr/>
      </xdr:nvCxnSpPr>
      <xdr:spPr>
        <a:xfrm flipV="1">
          <a:off x="8750300" y="9913950"/>
          <a:ext cx="889000" cy="14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48337</xdr:rowOff>
    </xdr:from>
    <xdr:to>
      <xdr:col>45</xdr:col>
      <xdr:colOff>177800</xdr:colOff>
      <xdr:row>58</xdr:row>
      <xdr:rowOff>118501</xdr:rowOff>
    </xdr:to>
    <xdr:cxnSp macro="">
      <xdr:nvCxnSpPr>
        <xdr:cNvPr id="358" name="直線コネクタ 357"/>
        <xdr:cNvCxnSpPr/>
      </xdr:nvCxnSpPr>
      <xdr:spPr>
        <a:xfrm>
          <a:off x="7861300" y="9992437"/>
          <a:ext cx="8890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124810</xdr:rowOff>
    </xdr:from>
    <xdr:to>
      <xdr:col>41</xdr:col>
      <xdr:colOff>50800</xdr:colOff>
      <xdr:row>58</xdr:row>
      <xdr:rowOff>48337</xdr:rowOff>
    </xdr:to>
    <xdr:cxnSp macro="">
      <xdr:nvCxnSpPr>
        <xdr:cNvPr id="361" name="直線コネクタ 360"/>
        <xdr:cNvCxnSpPr/>
      </xdr:nvCxnSpPr>
      <xdr:spPr>
        <a:xfrm>
          <a:off x="6972300" y="9897460"/>
          <a:ext cx="889000" cy="9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41671</xdr:rowOff>
    </xdr:from>
    <xdr:to>
      <xdr:col>55</xdr:col>
      <xdr:colOff>50800</xdr:colOff>
      <xdr:row>58</xdr:row>
      <xdr:rowOff>143271</xdr:rowOff>
    </xdr:to>
    <xdr:sp macro="" textlink="">
      <xdr:nvSpPr>
        <xdr:cNvPr id="371" name="楕円 370"/>
        <xdr:cNvSpPr/>
      </xdr:nvSpPr>
      <xdr:spPr>
        <a:xfrm>
          <a:off x="10426700" y="99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128048</xdr:rowOff>
    </xdr:from>
    <xdr:ext cx="534377" cy="259045"/>
    <xdr:sp macro="" textlink="">
      <xdr:nvSpPr>
        <xdr:cNvPr id="372" name="普通建設事業費該当値テキスト"/>
        <xdr:cNvSpPr txBox="1"/>
      </xdr:nvSpPr>
      <xdr:spPr>
        <a:xfrm>
          <a:off x="10528300" y="990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90500</xdr:rowOff>
    </xdr:from>
    <xdr:to>
      <xdr:col>50</xdr:col>
      <xdr:colOff>165100</xdr:colOff>
      <xdr:row>58</xdr:row>
      <xdr:rowOff>20650</xdr:rowOff>
    </xdr:to>
    <xdr:sp macro="" textlink="">
      <xdr:nvSpPr>
        <xdr:cNvPr id="373" name="楕円 372"/>
        <xdr:cNvSpPr/>
      </xdr:nvSpPr>
      <xdr:spPr>
        <a:xfrm>
          <a:off x="9588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11777</xdr:rowOff>
    </xdr:from>
    <xdr:ext cx="534377" cy="259045"/>
    <xdr:sp macro="" textlink="">
      <xdr:nvSpPr>
        <xdr:cNvPr id="374" name="テキスト ボックス 373"/>
        <xdr:cNvSpPr txBox="1"/>
      </xdr:nvSpPr>
      <xdr:spPr>
        <a:xfrm>
          <a:off x="9372111" y="99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67701</xdr:rowOff>
    </xdr:from>
    <xdr:to>
      <xdr:col>46</xdr:col>
      <xdr:colOff>38100</xdr:colOff>
      <xdr:row>58</xdr:row>
      <xdr:rowOff>169301</xdr:rowOff>
    </xdr:to>
    <xdr:sp macro="" textlink="">
      <xdr:nvSpPr>
        <xdr:cNvPr id="375" name="楕円 374"/>
        <xdr:cNvSpPr/>
      </xdr:nvSpPr>
      <xdr:spPr>
        <a:xfrm>
          <a:off x="8699500" y="100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160428</xdr:rowOff>
    </xdr:from>
    <xdr:ext cx="534377" cy="259045"/>
    <xdr:sp macro="" textlink="">
      <xdr:nvSpPr>
        <xdr:cNvPr id="376" name="テキスト ボックス 375"/>
        <xdr:cNvSpPr txBox="1"/>
      </xdr:nvSpPr>
      <xdr:spPr>
        <a:xfrm>
          <a:off x="8483111" y="1010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168987</xdr:rowOff>
    </xdr:from>
    <xdr:to>
      <xdr:col>41</xdr:col>
      <xdr:colOff>101600</xdr:colOff>
      <xdr:row>58</xdr:row>
      <xdr:rowOff>99137</xdr:rowOff>
    </xdr:to>
    <xdr:sp macro="" textlink="">
      <xdr:nvSpPr>
        <xdr:cNvPr id="377" name="楕円 376"/>
        <xdr:cNvSpPr/>
      </xdr:nvSpPr>
      <xdr:spPr>
        <a:xfrm>
          <a:off x="7810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90264</xdr:rowOff>
    </xdr:from>
    <xdr:ext cx="534377" cy="259045"/>
    <xdr:sp macro="" textlink="">
      <xdr:nvSpPr>
        <xdr:cNvPr id="378" name="テキスト ボックス 377"/>
        <xdr:cNvSpPr txBox="1"/>
      </xdr:nvSpPr>
      <xdr:spPr>
        <a:xfrm>
          <a:off x="7594111" y="100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74010</xdr:rowOff>
    </xdr:from>
    <xdr:to>
      <xdr:col>36</xdr:col>
      <xdr:colOff>165100</xdr:colOff>
      <xdr:row>58</xdr:row>
      <xdr:rowOff>4160</xdr:rowOff>
    </xdr:to>
    <xdr:sp macro="" textlink="">
      <xdr:nvSpPr>
        <xdr:cNvPr id="379" name="楕円 378"/>
        <xdr:cNvSpPr/>
      </xdr:nvSpPr>
      <xdr:spPr>
        <a:xfrm>
          <a:off x="6921500" y="98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166737</xdr:rowOff>
    </xdr:from>
    <xdr:ext cx="534377" cy="259045"/>
    <xdr:sp macro="" textlink="">
      <xdr:nvSpPr>
        <xdr:cNvPr id="380" name="テキスト ボックス 379"/>
        <xdr:cNvSpPr txBox="1"/>
      </xdr:nvSpPr>
      <xdr:spPr>
        <a:xfrm>
          <a:off x="6705111" y="99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164542</xdr:rowOff>
    </xdr:from>
    <xdr:to>
      <xdr:col>55</xdr:col>
      <xdr:colOff>0</xdr:colOff>
      <xdr:row>78</xdr:row>
      <xdr:rowOff>126009</xdr:rowOff>
    </xdr:to>
    <xdr:cxnSp macro="">
      <xdr:nvCxnSpPr>
        <xdr:cNvPr id="409" name="直線コネクタ 408"/>
        <xdr:cNvCxnSpPr/>
      </xdr:nvCxnSpPr>
      <xdr:spPr>
        <a:xfrm>
          <a:off x="9639300" y="13366192"/>
          <a:ext cx="838200" cy="1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164542</xdr:rowOff>
    </xdr:from>
    <xdr:to>
      <xdr:col>50</xdr:col>
      <xdr:colOff>114300</xdr:colOff>
      <xdr:row>79</xdr:row>
      <xdr:rowOff>3620</xdr:rowOff>
    </xdr:to>
    <xdr:cxnSp macro="">
      <xdr:nvCxnSpPr>
        <xdr:cNvPr id="412" name="直線コネクタ 411"/>
        <xdr:cNvCxnSpPr/>
      </xdr:nvCxnSpPr>
      <xdr:spPr>
        <a:xfrm flipV="1">
          <a:off x="8750300" y="13366192"/>
          <a:ext cx="889000" cy="1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3620</xdr:rowOff>
    </xdr:from>
    <xdr:to>
      <xdr:col>45</xdr:col>
      <xdr:colOff>177800</xdr:colOff>
      <xdr:row>79</xdr:row>
      <xdr:rowOff>30048</xdr:rowOff>
    </xdr:to>
    <xdr:cxnSp macro="">
      <xdr:nvCxnSpPr>
        <xdr:cNvPr id="415" name="直線コネクタ 414"/>
        <xdr:cNvCxnSpPr/>
      </xdr:nvCxnSpPr>
      <xdr:spPr>
        <a:xfrm flipV="1">
          <a:off x="7861300" y="1354817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30518</xdr:rowOff>
    </xdr:from>
    <xdr:to>
      <xdr:col>41</xdr:col>
      <xdr:colOff>50800</xdr:colOff>
      <xdr:row>79</xdr:row>
      <xdr:rowOff>30048</xdr:rowOff>
    </xdr:to>
    <xdr:cxnSp macro="">
      <xdr:nvCxnSpPr>
        <xdr:cNvPr id="418" name="直線コネクタ 417"/>
        <xdr:cNvCxnSpPr/>
      </xdr:nvCxnSpPr>
      <xdr:spPr>
        <a:xfrm>
          <a:off x="6972300" y="13403618"/>
          <a:ext cx="889000" cy="1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75209</xdr:rowOff>
    </xdr:from>
    <xdr:to>
      <xdr:col>55</xdr:col>
      <xdr:colOff>50800</xdr:colOff>
      <xdr:row>79</xdr:row>
      <xdr:rowOff>5359</xdr:rowOff>
    </xdr:to>
    <xdr:sp macro="" textlink="">
      <xdr:nvSpPr>
        <xdr:cNvPr id="428" name="楕円 427"/>
        <xdr:cNvSpPr/>
      </xdr:nvSpPr>
      <xdr:spPr>
        <a:xfrm>
          <a:off x="10426700" y="134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161586</xdr:rowOff>
    </xdr:from>
    <xdr:ext cx="469744" cy="259045"/>
    <xdr:sp macro="" textlink="">
      <xdr:nvSpPr>
        <xdr:cNvPr id="429" name="普通建設事業費 （ うち新規整備　）該当値テキスト"/>
        <xdr:cNvSpPr txBox="1"/>
      </xdr:nvSpPr>
      <xdr:spPr>
        <a:xfrm>
          <a:off x="10528300" y="1336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113742</xdr:rowOff>
    </xdr:from>
    <xdr:to>
      <xdr:col>50</xdr:col>
      <xdr:colOff>165100</xdr:colOff>
      <xdr:row>78</xdr:row>
      <xdr:rowOff>43892</xdr:rowOff>
    </xdr:to>
    <xdr:sp macro="" textlink="">
      <xdr:nvSpPr>
        <xdr:cNvPr id="430" name="楕円 429"/>
        <xdr:cNvSpPr/>
      </xdr:nvSpPr>
      <xdr:spPr>
        <a:xfrm>
          <a:off x="9588500" y="13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31" name="テキスト ボックス 430"/>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124270</xdr:rowOff>
    </xdr:from>
    <xdr:to>
      <xdr:col>46</xdr:col>
      <xdr:colOff>38100</xdr:colOff>
      <xdr:row>79</xdr:row>
      <xdr:rowOff>54420</xdr:rowOff>
    </xdr:to>
    <xdr:sp macro="" textlink="">
      <xdr:nvSpPr>
        <xdr:cNvPr id="432" name="楕円 431"/>
        <xdr:cNvSpPr/>
      </xdr:nvSpPr>
      <xdr:spPr>
        <a:xfrm>
          <a:off x="8699500" y="134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45547</xdr:rowOff>
    </xdr:from>
    <xdr:ext cx="469744" cy="259045"/>
    <xdr:sp macro="" textlink="">
      <xdr:nvSpPr>
        <xdr:cNvPr id="433" name="テキスト ボックス 432"/>
        <xdr:cNvSpPr txBox="1"/>
      </xdr:nvSpPr>
      <xdr:spPr>
        <a:xfrm>
          <a:off x="8515428" y="135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150698</xdr:rowOff>
    </xdr:from>
    <xdr:to>
      <xdr:col>41</xdr:col>
      <xdr:colOff>101600</xdr:colOff>
      <xdr:row>79</xdr:row>
      <xdr:rowOff>80848</xdr:rowOff>
    </xdr:to>
    <xdr:sp macro="" textlink="">
      <xdr:nvSpPr>
        <xdr:cNvPr id="434" name="楕円 433"/>
        <xdr:cNvSpPr/>
      </xdr:nvSpPr>
      <xdr:spPr>
        <a:xfrm>
          <a:off x="7810500" y="135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71975</xdr:rowOff>
    </xdr:from>
    <xdr:ext cx="469744" cy="259045"/>
    <xdr:sp macro="" textlink="">
      <xdr:nvSpPr>
        <xdr:cNvPr id="435" name="テキスト ボックス 434"/>
        <xdr:cNvSpPr txBox="1"/>
      </xdr:nvSpPr>
      <xdr:spPr>
        <a:xfrm>
          <a:off x="7626428" y="1361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151168</xdr:rowOff>
    </xdr:from>
    <xdr:to>
      <xdr:col>36</xdr:col>
      <xdr:colOff>165100</xdr:colOff>
      <xdr:row>78</xdr:row>
      <xdr:rowOff>81318</xdr:rowOff>
    </xdr:to>
    <xdr:sp macro="" textlink="">
      <xdr:nvSpPr>
        <xdr:cNvPr id="436" name="楕円 435"/>
        <xdr:cNvSpPr/>
      </xdr:nvSpPr>
      <xdr:spPr>
        <a:xfrm>
          <a:off x="6921500" y="133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97845</xdr:rowOff>
    </xdr:from>
    <xdr:ext cx="534377" cy="259045"/>
    <xdr:sp macro="" textlink="">
      <xdr:nvSpPr>
        <xdr:cNvPr id="437" name="テキスト ボックス 436"/>
        <xdr:cNvSpPr txBox="1"/>
      </xdr:nvSpPr>
      <xdr:spPr>
        <a:xfrm>
          <a:off x="6705111" y="131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83446</xdr:rowOff>
    </xdr:from>
    <xdr:to>
      <xdr:col>55</xdr:col>
      <xdr:colOff>0</xdr:colOff>
      <xdr:row>98</xdr:row>
      <xdr:rowOff>142139</xdr:rowOff>
    </xdr:to>
    <xdr:cxnSp macro="">
      <xdr:nvCxnSpPr>
        <xdr:cNvPr id="466" name="直線コネクタ 465"/>
        <xdr:cNvCxnSpPr/>
      </xdr:nvCxnSpPr>
      <xdr:spPr>
        <a:xfrm>
          <a:off x="9639300" y="16885546"/>
          <a:ext cx="8382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73425</xdr:rowOff>
    </xdr:from>
    <xdr:to>
      <xdr:col>50</xdr:col>
      <xdr:colOff>114300</xdr:colOff>
      <xdr:row>98</xdr:row>
      <xdr:rowOff>83446</xdr:rowOff>
    </xdr:to>
    <xdr:cxnSp macro="">
      <xdr:nvCxnSpPr>
        <xdr:cNvPr id="469" name="直線コネクタ 468"/>
        <xdr:cNvCxnSpPr/>
      </xdr:nvCxnSpPr>
      <xdr:spPr>
        <a:xfrm>
          <a:off x="8750300" y="16875525"/>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73425</xdr:rowOff>
    </xdr:from>
    <xdr:to>
      <xdr:col>45</xdr:col>
      <xdr:colOff>177800</xdr:colOff>
      <xdr:row>98</xdr:row>
      <xdr:rowOff>90532</xdr:rowOff>
    </xdr:to>
    <xdr:cxnSp macro="">
      <xdr:nvCxnSpPr>
        <xdr:cNvPr id="472" name="直線コネクタ 471"/>
        <xdr:cNvCxnSpPr/>
      </xdr:nvCxnSpPr>
      <xdr:spPr>
        <a:xfrm flipV="1">
          <a:off x="7861300" y="16875525"/>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151340</xdr:rowOff>
    </xdr:from>
    <xdr:to>
      <xdr:col>41</xdr:col>
      <xdr:colOff>50800</xdr:colOff>
      <xdr:row>98</xdr:row>
      <xdr:rowOff>90532</xdr:rowOff>
    </xdr:to>
    <xdr:cxnSp macro="">
      <xdr:nvCxnSpPr>
        <xdr:cNvPr id="475" name="直線コネクタ 474"/>
        <xdr:cNvCxnSpPr/>
      </xdr:nvCxnSpPr>
      <xdr:spPr>
        <a:xfrm>
          <a:off x="6972300" y="16781990"/>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91339</xdr:rowOff>
    </xdr:from>
    <xdr:to>
      <xdr:col>55</xdr:col>
      <xdr:colOff>50800</xdr:colOff>
      <xdr:row>99</xdr:row>
      <xdr:rowOff>21489</xdr:rowOff>
    </xdr:to>
    <xdr:sp macro="" textlink="">
      <xdr:nvSpPr>
        <xdr:cNvPr id="485" name="楕円 484"/>
        <xdr:cNvSpPr/>
      </xdr:nvSpPr>
      <xdr:spPr>
        <a:xfrm>
          <a:off x="10426700" y="168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6266</xdr:rowOff>
    </xdr:from>
    <xdr:ext cx="469744" cy="259045"/>
    <xdr:sp macro="" textlink="">
      <xdr:nvSpPr>
        <xdr:cNvPr id="486" name="普通建設事業費 （ うち更新整備　）該当値テキスト"/>
        <xdr:cNvSpPr txBox="1"/>
      </xdr:nvSpPr>
      <xdr:spPr>
        <a:xfrm>
          <a:off x="10528300" y="1680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32646</xdr:rowOff>
    </xdr:from>
    <xdr:to>
      <xdr:col>50</xdr:col>
      <xdr:colOff>165100</xdr:colOff>
      <xdr:row>98</xdr:row>
      <xdr:rowOff>134246</xdr:rowOff>
    </xdr:to>
    <xdr:sp macro="" textlink="">
      <xdr:nvSpPr>
        <xdr:cNvPr id="487" name="楕円 486"/>
        <xdr:cNvSpPr/>
      </xdr:nvSpPr>
      <xdr:spPr>
        <a:xfrm>
          <a:off x="9588500" y="168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125373</xdr:rowOff>
    </xdr:from>
    <xdr:ext cx="469744" cy="259045"/>
    <xdr:sp macro="" textlink="">
      <xdr:nvSpPr>
        <xdr:cNvPr id="488" name="テキスト ボックス 487"/>
        <xdr:cNvSpPr txBox="1"/>
      </xdr:nvSpPr>
      <xdr:spPr>
        <a:xfrm>
          <a:off x="9404428" y="169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22625</xdr:rowOff>
    </xdr:from>
    <xdr:to>
      <xdr:col>46</xdr:col>
      <xdr:colOff>38100</xdr:colOff>
      <xdr:row>98</xdr:row>
      <xdr:rowOff>124225</xdr:rowOff>
    </xdr:to>
    <xdr:sp macro="" textlink="">
      <xdr:nvSpPr>
        <xdr:cNvPr id="489" name="楕円 488"/>
        <xdr:cNvSpPr/>
      </xdr:nvSpPr>
      <xdr:spPr>
        <a:xfrm>
          <a:off x="8699500" y="168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115352</xdr:rowOff>
    </xdr:from>
    <xdr:ext cx="469744" cy="259045"/>
    <xdr:sp macro="" textlink="">
      <xdr:nvSpPr>
        <xdr:cNvPr id="490" name="テキスト ボックス 489"/>
        <xdr:cNvSpPr txBox="1"/>
      </xdr:nvSpPr>
      <xdr:spPr>
        <a:xfrm>
          <a:off x="8515428" y="1691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39732</xdr:rowOff>
    </xdr:from>
    <xdr:to>
      <xdr:col>41</xdr:col>
      <xdr:colOff>101600</xdr:colOff>
      <xdr:row>98</xdr:row>
      <xdr:rowOff>141332</xdr:rowOff>
    </xdr:to>
    <xdr:sp macro="" textlink="">
      <xdr:nvSpPr>
        <xdr:cNvPr id="491" name="楕円 490"/>
        <xdr:cNvSpPr/>
      </xdr:nvSpPr>
      <xdr:spPr>
        <a:xfrm>
          <a:off x="7810500" y="168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132459</xdr:rowOff>
    </xdr:from>
    <xdr:ext cx="469744" cy="259045"/>
    <xdr:sp macro="" textlink="">
      <xdr:nvSpPr>
        <xdr:cNvPr id="492" name="テキスト ボックス 491"/>
        <xdr:cNvSpPr txBox="1"/>
      </xdr:nvSpPr>
      <xdr:spPr>
        <a:xfrm>
          <a:off x="7626428" y="169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100540</xdr:rowOff>
    </xdr:from>
    <xdr:to>
      <xdr:col>36</xdr:col>
      <xdr:colOff>165100</xdr:colOff>
      <xdr:row>98</xdr:row>
      <xdr:rowOff>30690</xdr:rowOff>
    </xdr:to>
    <xdr:sp macro="" textlink="">
      <xdr:nvSpPr>
        <xdr:cNvPr id="493" name="楕円 492"/>
        <xdr:cNvSpPr/>
      </xdr:nvSpPr>
      <xdr:spPr>
        <a:xfrm>
          <a:off x="6921500" y="167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21817</xdr:rowOff>
    </xdr:from>
    <xdr:ext cx="534377" cy="259045"/>
    <xdr:sp macro="" textlink="">
      <xdr:nvSpPr>
        <xdr:cNvPr id="494" name="テキスト ボックス 493"/>
        <xdr:cNvSpPr txBox="1"/>
      </xdr:nvSpPr>
      <xdr:spPr>
        <a:xfrm>
          <a:off x="6705111" y="168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137033</xdr:rowOff>
    </xdr:from>
    <xdr:to>
      <xdr:col>85</xdr:col>
      <xdr:colOff>127000</xdr:colOff>
      <xdr:row>39</xdr:row>
      <xdr:rowOff>43917</xdr:rowOff>
    </xdr:to>
    <xdr:cxnSp macro="">
      <xdr:nvCxnSpPr>
        <xdr:cNvPr id="523" name="直線コネクタ 522"/>
        <xdr:cNvCxnSpPr/>
      </xdr:nvCxnSpPr>
      <xdr:spPr>
        <a:xfrm>
          <a:off x="15481300" y="6652133"/>
          <a:ext cx="8382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137033</xdr:rowOff>
    </xdr:from>
    <xdr:to>
      <xdr:col>81</xdr:col>
      <xdr:colOff>50800</xdr:colOff>
      <xdr:row>38</xdr:row>
      <xdr:rowOff>157455</xdr:rowOff>
    </xdr:to>
    <xdr:cxnSp macro="">
      <xdr:nvCxnSpPr>
        <xdr:cNvPr id="526" name="直線コネクタ 525"/>
        <xdr:cNvCxnSpPr/>
      </xdr:nvCxnSpPr>
      <xdr:spPr>
        <a:xfrm flipV="1">
          <a:off x="14592300" y="6652133"/>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157455</xdr:rowOff>
    </xdr:from>
    <xdr:to>
      <xdr:col>76</xdr:col>
      <xdr:colOff>114300</xdr:colOff>
      <xdr:row>39</xdr:row>
      <xdr:rowOff>26238</xdr:rowOff>
    </xdr:to>
    <xdr:cxnSp macro="">
      <xdr:nvCxnSpPr>
        <xdr:cNvPr id="529" name="直線コネクタ 528"/>
        <xdr:cNvCxnSpPr/>
      </xdr:nvCxnSpPr>
      <xdr:spPr>
        <a:xfrm flipV="1">
          <a:off x="13703300" y="6672555"/>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26238</xdr:rowOff>
    </xdr:from>
    <xdr:to>
      <xdr:col>71</xdr:col>
      <xdr:colOff>177800</xdr:colOff>
      <xdr:row>39</xdr:row>
      <xdr:rowOff>44450</xdr:rowOff>
    </xdr:to>
    <xdr:cxnSp macro="">
      <xdr:nvCxnSpPr>
        <xdr:cNvPr id="532" name="直線コネクタ 531"/>
        <xdr:cNvCxnSpPr/>
      </xdr:nvCxnSpPr>
      <xdr:spPr>
        <a:xfrm flipV="1">
          <a:off x="12814300" y="6712788"/>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164567</xdr:rowOff>
    </xdr:from>
    <xdr:to>
      <xdr:col>85</xdr:col>
      <xdr:colOff>177800</xdr:colOff>
      <xdr:row>39</xdr:row>
      <xdr:rowOff>94717</xdr:rowOff>
    </xdr:to>
    <xdr:sp macro="" textlink="">
      <xdr:nvSpPr>
        <xdr:cNvPr id="542" name="楕円 541"/>
        <xdr:cNvSpPr/>
      </xdr:nvSpPr>
      <xdr:spPr>
        <a:xfrm>
          <a:off x="16268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79494</xdr:rowOff>
    </xdr:from>
    <xdr:ext cx="249299" cy="259045"/>
    <xdr:sp macro="" textlink="">
      <xdr:nvSpPr>
        <xdr:cNvPr id="543" name="災害復旧事業費該当値テキスト"/>
        <xdr:cNvSpPr txBox="1"/>
      </xdr:nvSpPr>
      <xdr:spPr>
        <a:xfrm>
          <a:off x="16370300" y="6594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86233</xdr:rowOff>
    </xdr:from>
    <xdr:to>
      <xdr:col>81</xdr:col>
      <xdr:colOff>101600</xdr:colOff>
      <xdr:row>39</xdr:row>
      <xdr:rowOff>16383</xdr:rowOff>
    </xdr:to>
    <xdr:sp macro="" textlink="">
      <xdr:nvSpPr>
        <xdr:cNvPr id="544" name="楕円 543"/>
        <xdr:cNvSpPr/>
      </xdr:nvSpPr>
      <xdr:spPr>
        <a:xfrm>
          <a:off x="154305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7510</xdr:rowOff>
    </xdr:from>
    <xdr:ext cx="469744" cy="259045"/>
    <xdr:sp macro="" textlink="">
      <xdr:nvSpPr>
        <xdr:cNvPr id="545" name="テキスト ボックス 544"/>
        <xdr:cNvSpPr txBox="1"/>
      </xdr:nvSpPr>
      <xdr:spPr>
        <a:xfrm>
          <a:off x="15246428" y="669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106655</xdr:rowOff>
    </xdr:from>
    <xdr:to>
      <xdr:col>76</xdr:col>
      <xdr:colOff>165100</xdr:colOff>
      <xdr:row>39</xdr:row>
      <xdr:rowOff>36805</xdr:rowOff>
    </xdr:to>
    <xdr:sp macro="" textlink="">
      <xdr:nvSpPr>
        <xdr:cNvPr id="546" name="楕円 545"/>
        <xdr:cNvSpPr/>
      </xdr:nvSpPr>
      <xdr:spPr>
        <a:xfrm>
          <a:off x="145415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27932</xdr:rowOff>
    </xdr:from>
    <xdr:ext cx="378565" cy="259045"/>
    <xdr:sp macro="" textlink="">
      <xdr:nvSpPr>
        <xdr:cNvPr id="547" name="テキスト ボックス 546"/>
        <xdr:cNvSpPr txBox="1"/>
      </xdr:nvSpPr>
      <xdr:spPr>
        <a:xfrm>
          <a:off x="14403017" y="671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146888</xdr:rowOff>
    </xdr:from>
    <xdr:to>
      <xdr:col>72</xdr:col>
      <xdr:colOff>38100</xdr:colOff>
      <xdr:row>39</xdr:row>
      <xdr:rowOff>77038</xdr:rowOff>
    </xdr:to>
    <xdr:sp macro="" textlink="">
      <xdr:nvSpPr>
        <xdr:cNvPr id="548" name="楕円 547"/>
        <xdr:cNvSpPr/>
      </xdr:nvSpPr>
      <xdr:spPr>
        <a:xfrm>
          <a:off x="13652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68165</xdr:rowOff>
    </xdr:from>
    <xdr:ext cx="378565" cy="259045"/>
    <xdr:sp macro="" textlink="">
      <xdr:nvSpPr>
        <xdr:cNvPr id="549" name="テキスト ボックス 548"/>
        <xdr:cNvSpPr txBox="1"/>
      </xdr:nvSpPr>
      <xdr:spPr>
        <a:xfrm>
          <a:off x="13514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165042</xdr:rowOff>
    </xdr:from>
    <xdr:to>
      <xdr:col>85</xdr:col>
      <xdr:colOff>127000</xdr:colOff>
      <xdr:row>74</xdr:row>
      <xdr:rowOff>170659</xdr:rowOff>
    </xdr:to>
    <xdr:cxnSp macro="">
      <xdr:nvCxnSpPr>
        <xdr:cNvPr id="632" name="直線コネクタ 631"/>
        <xdr:cNvCxnSpPr/>
      </xdr:nvCxnSpPr>
      <xdr:spPr>
        <a:xfrm>
          <a:off x="15481300" y="12852342"/>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134769</xdr:rowOff>
    </xdr:from>
    <xdr:to>
      <xdr:col>81</xdr:col>
      <xdr:colOff>50800</xdr:colOff>
      <xdr:row>74</xdr:row>
      <xdr:rowOff>165042</xdr:rowOff>
    </xdr:to>
    <xdr:cxnSp macro="">
      <xdr:nvCxnSpPr>
        <xdr:cNvPr id="635" name="直線コネクタ 634"/>
        <xdr:cNvCxnSpPr/>
      </xdr:nvCxnSpPr>
      <xdr:spPr>
        <a:xfrm>
          <a:off x="14592300" y="12822069"/>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127519</xdr:rowOff>
    </xdr:from>
    <xdr:to>
      <xdr:col>76</xdr:col>
      <xdr:colOff>114300</xdr:colOff>
      <xdr:row>74</xdr:row>
      <xdr:rowOff>134769</xdr:rowOff>
    </xdr:to>
    <xdr:cxnSp macro="">
      <xdr:nvCxnSpPr>
        <xdr:cNvPr id="638" name="直線コネクタ 637"/>
        <xdr:cNvCxnSpPr/>
      </xdr:nvCxnSpPr>
      <xdr:spPr>
        <a:xfrm>
          <a:off x="13703300" y="1281481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127519</xdr:rowOff>
    </xdr:from>
    <xdr:to>
      <xdr:col>71</xdr:col>
      <xdr:colOff>177800</xdr:colOff>
      <xdr:row>74</xdr:row>
      <xdr:rowOff>151783</xdr:rowOff>
    </xdr:to>
    <xdr:cxnSp macro="">
      <xdr:nvCxnSpPr>
        <xdr:cNvPr id="641" name="直線コネクタ 640"/>
        <xdr:cNvCxnSpPr/>
      </xdr:nvCxnSpPr>
      <xdr:spPr>
        <a:xfrm flipV="1">
          <a:off x="12814300" y="12814819"/>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119859</xdr:rowOff>
    </xdr:from>
    <xdr:to>
      <xdr:col>85</xdr:col>
      <xdr:colOff>177800</xdr:colOff>
      <xdr:row>75</xdr:row>
      <xdr:rowOff>50009</xdr:rowOff>
    </xdr:to>
    <xdr:sp macro="" textlink="">
      <xdr:nvSpPr>
        <xdr:cNvPr id="651" name="楕円 650"/>
        <xdr:cNvSpPr/>
      </xdr:nvSpPr>
      <xdr:spPr>
        <a:xfrm>
          <a:off x="16268700" y="12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142736</xdr:rowOff>
    </xdr:from>
    <xdr:ext cx="534377" cy="259045"/>
    <xdr:sp macro="" textlink="">
      <xdr:nvSpPr>
        <xdr:cNvPr id="652" name="公債費該当値テキスト"/>
        <xdr:cNvSpPr txBox="1"/>
      </xdr:nvSpPr>
      <xdr:spPr>
        <a:xfrm>
          <a:off x="16370300" y="1265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114242</xdr:rowOff>
    </xdr:from>
    <xdr:to>
      <xdr:col>81</xdr:col>
      <xdr:colOff>101600</xdr:colOff>
      <xdr:row>75</xdr:row>
      <xdr:rowOff>44392</xdr:rowOff>
    </xdr:to>
    <xdr:sp macro="" textlink="">
      <xdr:nvSpPr>
        <xdr:cNvPr id="653" name="楕円 652"/>
        <xdr:cNvSpPr/>
      </xdr:nvSpPr>
      <xdr:spPr>
        <a:xfrm>
          <a:off x="15430500" y="128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60919</xdr:rowOff>
    </xdr:from>
    <xdr:ext cx="534377" cy="259045"/>
    <xdr:sp macro="" textlink="">
      <xdr:nvSpPr>
        <xdr:cNvPr id="654" name="テキスト ボックス 653"/>
        <xdr:cNvSpPr txBox="1"/>
      </xdr:nvSpPr>
      <xdr:spPr>
        <a:xfrm>
          <a:off x="15214111" y="125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83969</xdr:rowOff>
    </xdr:from>
    <xdr:to>
      <xdr:col>76</xdr:col>
      <xdr:colOff>165100</xdr:colOff>
      <xdr:row>75</xdr:row>
      <xdr:rowOff>14119</xdr:rowOff>
    </xdr:to>
    <xdr:sp macro="" textlink="">
      <xdr:nvSpPr>
        <xdr:cNvPr id="655" name="楕円 654"/>
        <xdr:cNvSpPr/>
      </xdr:nvSpPr>
      <xdr:spPr>
        <a:xfrm>
          <a:off x="14541500" y="127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30646</xdr:rowOff>
    </xdr:from>
    <xdr:ext cx="534377" cy="259045"/>
    <xdr:sp macro="" textlink="">
      <xdr:nvSpPr>
        <xdr:cNvPr id="656" name="テキスト ボックス 655"/>
        <xdr:cNvSpPr txBox="1"/>
      </xdr:nvSpPr>
      <xdr:spPr>
        <a:xfrm>
          <a:off x="14325111" y="125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76719</xdr:rowOff>
    </xdr:from>
    <xdr:to>
      <xdr:col>72</xdr:col>
      <xdr:colOff>38100</xdr:colOff>
      <xdr:row>75</xdr:row>
      <xdr:rowOff>6869</xdr:rowOff>
    </xdr:to>
    <xdr:sp macro="" textlink="">
      <xdr:nvSpPr>
        <xdr:cNvPr id="657" name="楕円 656"/>
        <xdr:cNvSpPr/>
      </xdr:nvSpPr>
      <xdr:spPr>
        <a:xfrm>
          <a:off x="13652500" y="127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23396</xdr:rowOff>
    </xdr:from>
    <xdr:ext cx="534377" cy="259045"/>
    <xdr:sp macro="" textlink="">
      <xdr:nvSpPr>
        <xdr:cNvPr id="658" name="テキスト ボックス 657"/>
        <xdr:cNvSpPr txBox="1"/>
      </xdr:nvSpPr>
      <xdr:spPr>
        <a:xfrm>
          <a:off x="13436111" y="125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100983</xdr:rowOff>
    </xdr:from>
    <xdr:to>
      <xdr:col>67</xdr:col>
      <xdr:colOff>101600</xdr:colOff>
      <xdr:row>75</xdr:row>
      <xdr:rowOff>31133</xdr:rowOff>
    </xdr:to>
    <xdr:sp macro="" textlink="">
      <xdr:nvSpPr>
        <xdr:cNvPr id="659" name="楕円 658"/>
        <xdr:cNvSpPr/>
      </xdr:nvSpPr>
      <xdr:spPr>
        <a:xfrm>
          <a:off x="12763500" y="127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22260</xdr:rowOff>
    </xdr:from>
    <xdr:ext cx="534377" cy="259045"/>
    <xdr:sp macro="" textlink="">
      <xdr:nvSpPr>
        <xdr:cNvPr id="660" name="テキスト ボックス 659"/>
        <xdr:cNvSpPr txBox="1"/>
      </xdr:nvSpPr>
      <xdr:spPr>
        <a:xfrm>
          <a:off x="12547111" y="128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45997</xdr:rowOff>
    </xdr:from>
    <xdr:to>
      <xdr:col>85</xdr:col>
      <xdr:colOff>127000</xdr:colOff>
      <xdr:row>98</xdr:row>
      <xdr:rowOff>103901</xdr:rowOff>
    </xdr:to>
    <xdr:cxnSp macro="">
      <xdr:nvCxnSpPr>
        <xdr:cNvPr id="687" name="直線コネクタ 686"/>
        <xdr:cNvCxnSpPr/>
      </xdr:nvCxnSpPr>
      <xdr:spPr>
        <a:xfrm flipV="1">
          <a:off x="15481300" y="16848097"/>
          <a:ext cx="8382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98667</xdr:rowOff>
    </xdr:from>
    <xdr:to>
      <xdr:col>81</xdr:col>
      <xdr:colOff>50800</xdr:colOff>
      <xdr:row>98</xdr:row>
      <xdr:rowOff>103901</xdr:rowOff>
    </xdr:to>
    <xdr:cxnSp macro="">
      <xdr:nvCxnSpPr>
        <xdr:cNvPr id="690" name="直線コネクタ 689"/>
        <xdr:cNvCxnSpPr/>
      </xdr:nvCxnSpPr>
      <xdr:spPr>
        <a:xfrm>
          <a:off x="14592300" y="16900767"/>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94368</xdr:rowOff>
    </xdr:from>
    <xdr:to>
      <xdr:col>76</xdr:col>
      <xdr:colOff>114300</xdr:colOff>
      <xdr:row>98</xdr:row>
      <xdr:rowOff>98667</xdr:rowOff>
    </xdr:to>
    <xdr:cxnSp macro="">
      <xdr:nvCxnSpPr>
        <xdr:cNvPr id="693" name="直線コネクタ 692"/>
        <xdr:cNvCxnSpPr/>
      </xdr:nvCxnSpPr>
      <xdr:spPr>
        <a:xfrm>
          <a:off x="13703300" y="16725018"/>
          <a:ext cx="889000" cy="17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94368</xdr:rowOff>
    </xdr:from>
    <xdr:to>
      <xdr:col>71</xdr:col>
      <xdr:colOff>177800</xdr:colOff>
      <xdr:row>98</xdr:row>
      <xdr:rowOff>55392</xdr:rowOff>
    </xdr:to>
    <xdr:cxnSp macro="">
      <xdr:nvCxnSpPr>
        <xdr:cNvPr id="696" name="直線コネクタ 695"/>
        <xdr:cNvCxnSpPr/>
      </xdr:nvCxnSpPr>
      <xdr:spPr>
        <a:xfrm flipV="1">
          <a:off x="12814300" y="16725018"/>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166647</xdr:rowOff>
    </xdr:from>
    <xdr:to>
      <xdr:col>85</xdr:col>
      <xdr:colOff>177800</xdr:colOff>
      <xdr:row>98</xdr:row>
      <xdr:rowOff>96797</xdr:rowOff>
    </xdr:to>
    <xdr:sp macro="" textlink="">
      <xdr:nvSpPr>
        <xdr:cNvPr id="706" name="楕円 705"/>
        <xdr:cNvSpPr/>
      </xdr:nvSpPr>
      <xdr:spPr>
        <a:xfrm>
          <a:off x="16268700" y="167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81574</xdr:rowOff>
    </xdr:from>
    <xdr:ext cx="469744" cy="259045"/>
    <xdr:sp macro="" textlink="">
      <xdr:nvSpPr>
        <xdr:cNvPr id="707" name="積立金該当値テキスト"/>
        <xdr:cNvSpPr txBox="1"/>
      </xdr:nvSpPr>
      <xdr:spPr>
        <a:xfrm>
          <a:off x="16370300" y="1671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53101</xdr:rowOff>
    </xdr:from>
    <xdr:to>
      <xdr:col>81</xdr:col>
      <xdr:colOff>101600</xdr:colOff>
      <xdr:row>98</xdr:row>
      <xdr:rowOff>154701</xdr:rowOff>
    </xdr:to>
    <xdr:sp macro="" textlink="">
      <xdr:nvSpPr>
        <xdr:cNvPr id="708" name="楕円 707"/>
        <xdr:cNvSpPr/>
      </xdr:nvSpPr>
      <xdr:spPr>
        <a:xfrm>
          <a:off x="15430500" y="168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145828</xdr:rowOff>
    </xdr:from>
    <xdr:ext cx="469744" cy="259045"/>
    <xdr:sp macro="" textlink="">
      <xdr:nvSpPr>
        <xdr:cNvPr id="709" name="テキスト ボックス 708"/>
        <xdr:cNvSpPr txBox="1"/>
      </xdr:nvSpPr>
      <xdr:spPr>
        <a:xfrm>
          <a:off x="15246428" y="1694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47867</xdr:rowOff>
    </xdr:from>
    <xdr:to>
      <xdr:col>76</xdr:col>
      <xdr:colOff>165100</xdr:colOff>
      <xdr:row>98</xdr:row>
      <xdr:rowOff>149467</xdr:rowOff>
    </xdr:to>
    <xdr:sp macro="" textlink="">
      <xdr:nvSpPr>
        <xdr:cNvPr id="710" name="楕円 709"/>
        <xdr:cNvSpPr/>
      </xdr:nvSpPr>
      <xdr:spPr>
        <a:xfrm>
          <a:off x="14541500" y="168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140594</xdr:rowOff>
    </xdr:from>
    <xdr:ext cx="469744" cy="259045"/>
    <xdr:sp macro="" textlink="">
      <xdr:nvSpPr>
        <xdr:cNvPr id="711" name="テキスト ボックス 710"/>
        <xdr:cNvSpPr txBox="1"/>
      </xdr:nvSpPr>
      <xdr:spPr>
        <a:xfrm>
          <a:off x="14357428" y="1694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43568</xdr:rowOff>
    </xdr:from>
    <xdr:to>
      <xdr:col>72</xdr:col>
      <xdr:colOff>38100</xdr:colOff>
      <xdr:row>97</xdr:row>
      <xdr:rowOff>145168</xdr:rowOff>
    </xdr:to>
    <xdr:sp macro="" textlink="">
      <xdr:nvSpPr>
        <xdr:cNvPr id="712" name="楕円 711"/>
        <xdr:cNvSpPr/>
      </xdr:nvSpPr>
      <xdr:spPr>
        <a:xfrm>
          <a:off x="13652500" y="1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136295</xdr:rowOff>
    </xdr:from>
    <xdr:ext cx="469744" cy="259045"/>
    <xdr:sp macro="" textlink="">
      <xdr:nvSpPr>
        <xdr:cNvPr id="713" name="テキスト ボックス 712"/>
        <xdr:cNvSpPr txBox="1"/>
      </xdr:nvSpPr>
      <xdr:spPr>
        <a:xfrm>
          <a:off x="13468428" y="167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4592</xdr:rowOff>
    </xdr:from>
    <xdr:to>
      <xdr:col>67</xdr:col>
      <xdr:colOff>101600</xdr:colOff>
      <xdr:row>98</xdr:row>
      <xdr:rowOff>106192</xdr:rowOff>
    </xdr:to>
    <xdr:sp macro="" textlink="">
      <xdr:nvSpPr>
        <xdr:cNvPr id="714" name="楕円 713"/>
        <xdr:cNvSpPr/>
      </xdr:nvSpPr>
      <xdr:spPr>
        <a:xfrm>
          <a:off x="12763500" y="168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97319</xdr:rowOff>
    </xdr:from>
    <xdr:ext cx="469744" cy="259045"/>
    <xdr:sp macro="" textlink="">
      <xdr:nvSpPr>
        <xdr:cNvPr id="715" name="テキスト ボックス 714"/>
        <xdr:cNvSpPr txBox="1"/>
      </xdr:nvSpPr>
      <xdr:spPr>
        <a:xfrm>
          <a:off x="12579428" y="168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139128</xdr:rowOff>
    </xdr:from>
    <xdr:to>
      <xdr:col>116</xdr:col>
      <xdr:colOff>63500</xdr:colOff>
      <xdr:row>38</xdr:row>
      <xdr:rowOff>33972</xdr:rowOff>
    </xdr:to>
    <xdr:cxnSp macro="">
      <xdr:nvCxnSpPr>
        <xdr:cNvPr id="744" name="直線コネクタ 743"/>
        <xdr:cNvCxnSpPr/>
      </xdr:nvCxnSpPr>
      <xdr:spPr>
        <a:xfrm>
          <a:off x="21323300" y="648277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139128</xdr:rowOff>
    </xdr:from>
    <xdr:to>
      <xdr:col>111</xdr:col>
      <xdr:colOff>177800</xdr:colOff>
      <xdr:row>39</xdr:row>
      <xdr:rowOff>44450</xdr:rowOff>
    </xdr:to>
    <xdr:cxnSp macro="">
      <xdr:nvCxnSpPr>
        <xdr:cNvPr id="747" name="直線コネクタ 746"/>
        <xdr:cNvCxnSpPr/>
      </xdr:nvCxnSpPr>
      <xdr:spPr>
        <a:xfrm flipV="1">
          <a:off x="20434300" y="6482778"/>
          <a:ext cx="889000" cy="2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105046</xdr:rowOff>
    </xdr:from>
    <xdr:ext cx="378565" cy="259045"/>
    <xdr:sp macro="" textlink="">
      <xdr:nvSpPr>
        <xdr:cNvPr id="749" name="テキスト ボックス 748"/>
        <xdr:cNvSpPr txBox="1"/>
      </xdr:nvSpPr>
      <xdr:spPr>
        <a:xfrm>
          <a:off x="21134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154622</xdr:rowOff>
    </xdr:from>
    <xdr:to>
      <xdr:col>116</xdr:col>
      <xdr:colOff>114300</xdr:colOff>
      <xdr:row>38</xdr:row>
      <xdr:rowOff>84772</xdr:rowOff>
    </xdr:to>
    <xdr:sp macro="" textlink="">
      <xdr:nvSpPr>
        <xdr:cNvPr id="763" name="楕円 762"/>
        <xdr:cNvSpPr/>
      </xdr:nvSpPr>
      <xdr:spPr>
        <a:xfrm>
          <a:off x="22110700" y="64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133049</xdr:rowOff>
    </xdr:from>
    <xdr:ext cx="378565" cy="259045"/>
    <xdr:sp macro="" textlink="">
      <xdr:nvSpPr>
        <xdr:cNvPr id="764" name="投資及び出資金該当値テキスト"/>
        <xdr:cNvSpPr txBox="1"/>
      </xdr:nvSpPr>
      <xdr:spPr>
        <a:xfrm>
          <a:off x="22212300" y="6476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88328</xdr:rowOff>
    </xdr:from>
    <xdr:to>
      <xdr:col>112</xdr:col>
      <xdr:colOff>38100</xdr:colOff>
      <xdr:row>38</xdr:row>
      <xdr:rowOff>18478</xdr:rowOff>
    </xdr:to>
    <xdr:sp macro="" textlink="">
      <xdr:nvSpPr>
        <xdr:cNvPr id="765" name="楕円 764"/>
        <xdr:cNvSpPr/>
      </xdr:nvSpPr>
      <xdr:spPr>
        <a:xfrm>
          <a:off x="21272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35005</xdr:rowOff>
    </xdr:from>
    <xdr:ext cx="469744" cy="259045"/>
    <xdr:sp macro="" textlink="">
      <xdr:nvSpPr>
        <xdr:cNvPr id="766" name="テキスト ボックス 765"/>
        <xdr:cNvSpPr txBox="1"/>
      </xdr:nvSpPr>
      <xdr:spPr>
        <a:xfrm>
          <a:off x="21088428" y="62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40430</xdr:rowOff>
    </xdr:from>
    <xdr:to>
      <xdr:col>116</xdr:col>
      <xdr:colOff>63500</xdr:colOff>
      <xdr:row>59</xdr:row>
      <xdr:rowOff>40469</xdr:rowOff>
    </xdr:to>
    <xdr:cxnSp macro="">
      <xdr:nvCxnSpPr>
        <xdr:cNvPr id="801" name="直線コネクタ 800"/>
        <xdr:cNvCxnSpPr/>
      </xdr:nvCxnSpPr>
      <xdr:spPr>
        <a:xfrm flipV="1">
          <a:off x="21323300" y="1015598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40469</xdr:rowOff>
    </xdr:from>
    <xdr:to>
      <xdr:col>111</xdr:col>
      <xdr:colOff>177800</xdr:colOff>
      <xdr:row>59</xdr:row>
      <xdr:rowOff>40487</xdr:rowOff>
    </xdr:to>
    <xdr:cxnSp macro="">
      <xdr:nvCxnSpPr>
        <xdr:cNvPr id="804" name="直線コネクタ 803"/>
        <xdr:cNvCxnSpPr/>
      </xdr:nvCxnSpPr>
      <xdr:spPr>
        <a:xfrm flipV="1">
          <a:off x="20434300" y="1015601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40487</xdr:rowOff>
    </xdr:from>
    <xdr:to>
      <xdr:col>107</xdr:col>
      <xdr:colOff>50800</xdr:colOff>
      <xdr:row>59</xdr:row>
      <xdr:rowOff>40507</xdr:rowOff>
    </xdr:to>
    <xdr:cxnSp macro="">
      <xdr:nvCxnSpPr>
        <xdr:cNvPr id="807" name="直線コネクタ 806"/>
        <xdr:cNvCxnSpPr/>
      </xdr:nvCxnSpPr>
      <xdr:spPr>
        <a:xfrm flipV="1">
          <a:off x="19545300" y="1015603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40507</xdr:rowOff>
    </xdr:from>
    <xdr:to>
      <xdr:col>102</xdr:col>
      <xdr:colOff>114300</xdr:colOff>
      <xdr:row>59</xdr:row>
      <xdr:rowOff>40525</xdr:rowOff>
    </xdr:to>
    <xdr:cxnSp macro="">
      <xdr:nvCxnSpPr>
        <xdr:cNvPr id="810" name="直線コネクタ 809"/>
        <xdr:cNvCxnSpPr/>
      </xdr:nvCxnSpPr>
      <xdr:spPr>
        <a:xfrm flipV="1">
          <a:off x="18656300" y="1015605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161080</xdr:rowOff>
    </xdr:from>
    <xdr:to>
      <xdr:col>116</xdr:col>
      <xdr:colOff>114300</xdr:colOff>
      <xdr:row>59</xdr:row>
      <xdr:rowOff>91230</xdr:rowOff>
    </xdr:to>
    <xdr:sp macro="" textlink="">
      <xdr:nvSpPr>
        <xdr:cNvPr id="820" name="楕円 819"/>
        <xdr:cNvSpPr/>
      </xdr:nvSpPr>
      <xdr:spPr>
        <a:xfrm>
          <a:off x="22110700" y="101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76007</xdr:rowOff>
    </xdr:from>
    <xdr:ext cx="378565" cy="259045"/>
    <xdr:sp macro="" textlink="">
      <xdr:nvSpPr>
        <xdr:cNvPr id="821" name="貸付金該当値テキスト"/>
        <xdr:cNvSpPr txBox="1"/>
      </xdr:nvSpPr>
      <xdr:spPr>
        <a:xfrm>
          <a:off x="22212300" y="10020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161119</xdr:rowOff>
    </xdr:from>
    <xdr:to>
      <xdr:col>112</xdr:col>
      <xdr:colOff>38100</xdr:colOff>
      <xdr:row>59</xdr:row>
      <xdr:rowOff>91269</xdr:rowOff>
    </xdr:to>
    <xdr:sp macro="" textlink="">
      <xdr:nvSpPr>
        <xdr:cNvPr id="822" name="楕円 821"/>
        <xdr:cNvSpPr/>
      </xdr:nvSpPr>
      <xdr:spPr>
        <a:xfrm>
          <a:off x="21272500" y="101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82396</xdr:rowOff>
    </xdr:from>
    <xdr:ext cx="378565" cy="259045"/>
    <xdr:sp macro="" textlink="">
      <xdr:nvSpPr>
        <xdr:cNvPr id="823" name="テキスト ボックス 822"/>
        <xdr:cNvSpPr txBox="1"/>
      </xdr:nvSpPr>
      <xdr:spPr>
        <a:xfrm>
          <a:off x="21134017" y="10197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161137</xdr:rowOff>
    </xdr:from>
    <xdr:to>
      <xdr:col>107</xdr:col>
      <xdr:colOff>101600</xdr:colOff>
      <xdr:row>59</xdr:row>
      <xdr:rowOff>91287</xdr:rowOff>
    </xdr:to>
    <xdr:sp macro="" textlink="">
      <xdr:nvSpPr>
        <xdr:cNvPr id="824" name="楕円 823"/>
        <xdr:cNvSpPr/>
      </xdr:nvSpPr>
      <xdr:spPr>
        <a:xfrm>
          <a:off x="20383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82414</xdr:rowOff>
    </xdr:from>
    <xdr:ext cx="378565" cy="259045"/>
    <xdr:sp macro="" textlink="">
      <xdr:nvSpPr>
        <xdr:cNvPr id="825" name="テキスト ボックス 824"/>
        <xdr:cNvSpPr txBox="1"/>
      </xdr:nvSpPr>
      <xdr:spPr>
        <a:xfrm>
          <a:off x="20245017" y="101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161157</xdr:rowOff>
    </xdr:from>
    <xdr:to>
      <xdr:col>102</xdr:col>
      <xdr:colOff>165100</xdr:colOff>
      <xdr:row>59</xdr:row>
      <xdr:rowOff>91307</xdr:rowOff>
    </xdr:to>
    <xdr:sp macro="" textlink="">
      <xdr:nvSpPr>
        <xdr:cNvPr id="826" name="楕円 825"/>
        <xdr:cNvSpPr/>
      </xdr:nvSpPr>
      <xdr:spPr>
        <a:xfrm>
          <a:off x="19494500" y="101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82434</xdr:rowOff>
    </xdr:from>
    <xdr:ext cx="378565" cy="259045"/>
    <xdr:sp macro="" textlink="">
      <xdr:nvSpPr>
        <xdr:cNvPr id="827" name="テキスト ボックス 826"/>
        <xdr:cNvSpPr txBox="1"/>
      </xdr:nvSpPr>
      <xdr:spPr>
        <a:xfrm>
          <a:off x="19356017" y="1019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161175</xdr:rowOff>
    </xdr:from>
    <xdr:to>
      <xdr:col>98</xdr:col>
      <xdr:colOff>38100</xdr:colOff>
      <xdr:row>59</xdr:row>
      <xdr:rowOff>91325</xdr:rowOff>
    </xdr:to>
    <xdr:sp macro="" textlink="">
      <xdr:nvSpPr>
        <xdr:cNvPr id="828" name="楕円 827"/>
        <xdr:cNvSpPr/>
      </xdr:nvSpPr>
      <xdr:spPr>
        <a:xfrm>
          <a:off x="186055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82452</xdr:rowOff>
    </xdr:from>
    <xdr:ext cx="378565" cy="259045"/>
    <xdr:sp macro="" textlink="">
      <xdr:nvSpPr>
        <xdr:cNvPr id="829" name="テキスト ボックス 828"/>
        <xdr:cNvSpPr txBox="1"/>
      </xdr:nvSpPr>
      <xdr:spPr>
        <a:xfrm>
          <a:off x="18467017" y="1019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139129</xdr:rowOff>
    </xdr:from>
    <xdr:to>
      <xdr:col>116</xdr:col>
      <xdr:colOff>63500</xdr:colOff>
      <xdr:row>74</xdr:row>
      <xdr:rowOff>24333</xdr:rowOff>
    </xdr:to>
    <xdr:cxnSp macro="">
      <xdr:nvCxnSpPr>
        <xdr:cNvPr id="859" name="直線コネクタ 858"/>
        <xdr:cNvCxnSpPr/>
      </xdr:nvCxnSpPr>
      <xdr:spPr>
        <a:xfrm flipV="1">
          <a:off x="21323300" y="12654979"/>
          <a:ext cx="8382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104953</xdr:rowOff>
    </xdr:from>
    <xdr:to>
      <xdr:col>111</xdr:col>
      <xdr:colOff>177800</xdr:colOff>
      <xdr:row>74</xdr:row>
      <xdr:rowOff>24333</xdr:rowOff>
    </xdr:to>
    <xdr:cxnSp macro="">
      <xdr:nvCxnSpPr>
        <xdr:cNvPr id="862" name="直線コネクタ 861"/>
        <xdr:cNvCxnSpPr/>
      </xdr:nvCxnSpPr>
      <xdr:spPr>
        <a:xfrm>
          <a:off x="20434300" y="12106453"/>
          <a:ext cx="889000" cy="60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104953</xdr:rowOff>
    </xdr:from>
    <xdr:to>
      <xdr:col>107</xdr:col>
      <xdr:colOff>50800</xdr:colOff>
      <xdr:row>70</xdr:row>
      <xdr:rowOff>143929</xdr:rowOff>
    </xdr:to>
    <xdr:cxnSp macro="">
      <xdr:nvCxnSpPr>
        <xdr:cNvPr id="865" name="直線コネクタ 864"/>
        <xdr:cNvCxnSpPr/>
      </xdr:nvCxnSpPr>
      <xdr:spPr>
        <a:xfrm flipV="1">
          <a:off x="19545300" y="12106453"/>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143929</xdr:rowOff>
    </xdr:from>
    <xdr:to>
      <xdr:col>102</xdr:col>
      <xdr:colOff>114300</xdr:colOff>
      <xdr:row>71</xdr:row>
      <xdr:rowOff>4216</xdr:rowOff>
    </xdr:to>
    <xdr:cxnSp macro="">
      <xdr:nvCxnSpPr>
        <xdr:cNvPr id="868" name="直線コネクタ 867"/>
        <xdr:cNvCxnSpPr/>
      </xdr:nvCxnSpPr>
      <xdr:spPr>
        <a:xfrm flipV="1">
          <a:off x="18656300" y="12145429"/>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88329</xdr:rowOff>
    </xdr:from>
    <xdr:to>
      <xdr:col>116</xdr:col>
      <xdr:colOff>114300</xdr:colOff>
      <xdr:row>74</xdr:row>
      <xdr:rowOff>18479</xdr:rowOff>
    </xdr:to>
    <xdr:sp macro="" textlink="">
      <xdr:nvSpPr>
        <xdr:cNvPr id="878" name="楕円 877"/>
        <xdr:cNvSpPr/>
      </xdr:nvSpPr>
      <xdr:spPr>
        <a:xfrm>
          <a:off x="22110700" y="12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111206</xdr:rowOff>
    </xdr:from>
    <xdr:ext cx="534377" cy="259045"/>
    <xdr:sp macro="" textlink="">
      <xdr:nvSpPr>
        <xdr:cNvPr id="879" name="繰出金該当値テキスト"/>
        <xdr:cNvSpPr txBox="1"/>
      </xdr:nvSpPr>
      <xdr:spPr>
        <a:xfrm>
          <a:off x="22212300" y="1245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144983</xdr:rowOff>
    </xdr:from>
    <xdr:to>
      <xdr:col>112</xdr:col>
      <xdr:colOff>38100</xdr:colOff>
      <xdr:row>74</xdr:row>
      <xdr:rowOff>75133</xdr:rowOff>
    </xdr:to>
    <xdr:sp macro="" textlink="">
      <xdr:nvSpPr>
        <xdr:cNvPr id="880" name="楕円 879"/>
        <xdr:cNvSpPr/>
      </xdr:nvSpPr>
      <xdr:spPr>
        <a:xfrm>
          <a:off x="21272500" y="12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91660</xdr:rowOff>
    </xdr:from>
    <xdr:ext cx="534377" cy="259045"/>
    <xdr:sp macro="" textlink="">
      <xdr:nvSpPr>
        <xdr:cNvPr id="881" name="テキスト ボックス 880"/>
        <xdr:cNvSpPr txBox="1"/>
      </xdr:nvSpPr>
      <xdr:spPr>
        <a:xfrm>
          <a:off x="21056111" y="124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54153</xdr:rowOff>
    </xdr:from>
    <xdr:to>
      <xdr:col>107</xdr:col>
      <xdr:colOff>101600</xdr:colOff>
      <xdr:row>70</xdr:row>
      <xdr:rowOff>155753</xdr:rowOff>
    </xdr:to>
    <xdr:sp macro="" textlink="">
      <xdr:nvSpPr>
        <xdr:cNvPr id="882" name="楕円 881"/>
        <xdr:cNvSpPr/>
      </xdr:nvSpPr>
      <xdr:spPr>
        <a:xfrm>
          <a:off x="20383500" y="120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830</xdr:rowOff>
    </xdr:from>
    <xdr:ext cx="534377" cy="259045"/>
    <xdr:sp macro="" textlink="">
      <xdr:nvSpPr>
        <xdr:cNvPr id="883" name="テキスト ボックス 882"/>
        <xdr:cNvSpPr txBox="1"/>
      </xdr:nvSpPr>
      <xdr:spPr>
        <a:xfrm>
          <a:off x="20167111" y="118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93129</xdr:rowOff>
    </xdr:from>
    <xdr:to>
      <xdr:col>102</xdr:col>
      <xdr:colOff>165100</xdr:colOff>
      <xdr:row>71</xdr:row>
      <xdr:rowOff>23279</xdr:rowOff>
    </xdr:to>
    <xdr:sp macro="" textlink="">
      <xdr:nvSpPr>
        <xdr:cNvPr id="884" name="楕円 883"/>
        <xdr:cNvSpPr/>
      </xdr:nvSpPr>
      <xdr:spPr>
        <a:xfrm>
          <a:off x="19494500" y="120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39806</xdr:rowOff>
    </xdr:from>
    <xdr:ext cx="534377" cy="259045"/>
    <xdr:sp macro="" textlink="">
      <xdr:nvSpPr>
        <xdr:cNvPr id="885" name="テキスト ボックス 884"/>
        <xdr:cNvSpPr txBox="1"/>
      </xdr:nvSpPr>
      <xdr:spPr>
        <a:xfrm>
          <a:off x="19278111" y="118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124866</xdr:rowOff>
    </xdr:from>
    <xdr:to>
      <xdr:col>98</xdr:col>
      <xdr:colOff>38100</xdr:colOff>
      <xdr:row>71</xdr:row>
      <xdr:rowOff>55016</xdr:rowOff>
    </xdr:to>
    <xdr:sp macro="" textlink="">
      <xdr:nvSpPr>
        <xdr:cNvPr id="886" name="楕円 885"/>
        <xdr:cNvSpPr/>
      </xdr:nvSpPr>
      <xdr:spPr>
        <a:xfrm>
          <a:off x="18605500" y="12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71543</xdr:rowOff>
    </xdr:from>
    <xdr:ext cx="534377" cy="259045"/>
    <xdr:sp macro="" textlink="">
      <xdr:nvSpPr>
        <xdr:cNvPr id="887" name="テキスト ボックス 886"/>
        <xdr:cNvSpPr txBox="1"/>
      </xdr:nvSpPr>
      <xdr:spPr>
        <a:xfrm>
          <a:off x="18389111" y="119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住民一人当たりのコストのうち、性質別経費で類似団体内平均値を上回っているものは人件費、扶助費、公債費、繰出金である。扶助費については、類似団体内平均値より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4,828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円高く、これは高齢者や低所得者層の割合が高いことによるものである。また、繰出金は類似団体内平均値を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8,515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上回っており、国民健康保険特別会計や後期高齢者医療特別会計への繰出金、後期高齢者広域連合への負担金が高齢化の進展に伴い、増加していることによるものである。今後も、健康づくりのための検診や介護予防事業、医療費抑制のための保健事業を推進し、扶助費や繰出金の上昇抑制に努める。公債費については、市民病院閉鎖に伴う第三セクター等改革推進債や、大量退職に伴う退職手当債の償還により、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1,915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上回っている。第三セクター等改革推進債や、退職手当債は新規発行を行っていないため、償還が進むことにより数値の改善が見込まれるが、今後老朽化した公共施設の改修費用等で地方債発行の増加が見込まれることから、より一層の事業精査により地方債発行の抑制に努める。補助費等については、前年度に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107,544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円増加しており、この主な要因は特別定額給付金事業によるものである。普通建設事業費については、前年度に比べて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16,092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減少しており、これは前年度に実施した新図書館建設事業の終了に加えて、新型コロナウイルス感染症対策経費の財源確保のため実施事業を精査し、一部事業について見直しや延期したことによるもの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118,721
116,863
16.66
58,552,950
57,873,292
662,688
25,302,622
41,032,738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163322</xdr:rowOff>
    </xdr:from>
    <xdr:to>
      <xdr:col>24</xdr:col>
      <xdr:colOff>63500</xdr:colOff>
      <xdr:row>34</xdr:row>
      <xdr:rowOff>40640</xdr:rowOff>
    </xdr:to>
    <xdr:cxnSp macro="">
      <xdr:nvCxnSpPr>
        <xdr:cNvPr id="61" name="直線コネクタ 60"/>
        <xdr:cNvCxnSpPr/>
      </xdr:nvCxnSpPr>
      <xdr:spPr>
        <a:xfrm>
          <a:off x="3797300" y="5821172"/>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63500</xdr:rowOff>
    </xdr:from>
    <xdr:to>
      <xdr:col>19</xdr:col>
      <xdr:colOff>177800</xdr:colOff>
      <xdr:row>33</xdr:row>
      <xdr:rowOff>163322</xdr:rowOff>
    </xdr:to>
    <xdr:cxnSp macro="">
      <xdr:nvCxnSpPr>
        <xdr:cNvPr id="64" name="直線コネクタ 63"/>
        <xdr:cNvCxnSpPr/>
      </xdr:nvCxnSpPr>
      <xdr:spPr>
        <a:xfrm>
          <a:off x="2908300" y="5721350"/>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63500</xdr:rowOff>
    </xdr:from>
    <xdr:to>
      <xdr:col>15</xdr:col>
      <xdr:colOff>50800</xdr:colOff>
      <xdr:row>33</xdr:row>
      <xdr:rowOff>79502</xdr:rowOff>
    </xdr:to>
    <xdr:cxnSp macro="">
      <xdr:nvCxnSpPr>
        <xdr:cNvPr id="67" name="直線コネクタ 66"/>
        <xdr:cNvCxnSpPr/>
      </xdr:nvCxnSpPr>
      <xdr:spPr>
        <a:xfrm flipV="1">
          <a:off x="2019300" y="57213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79502</xdr:rowOff>
    </xdr:from>
    <xdr:to>
      <xdr:col>10</xdr:col>
      <xdr:colOff>114300</xdr:colOff>
      <xdr:row>33</xdr:row>
      <xdr:rowOff>154178</xdr:rowOff>
    </xdr:to>
    <xdr:cxnSp macro="">
      <xdr:nvCxnSpPr>
        <xdr:cNvPr id="70" name="直線コネクタ 69"/>
        <xdr:cNvCxnSpPr/>
      </xdr:nvCxnSpPr>
      <xdr:spPr>
        <a:xfrm flipV="1">
          <a:off x="1130300" y="573735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161290</xdr:rowOff>
    </xdr:from>
    <xdr:to>
      <xdr:col>24</xdr:col>
      <xdr:colOff>114300</xdr:colOff>
      <xdr:row>34</xdr:row>
      <xdr:rowOff>91440</xdr:rowOff>
    </xdr:to>
    <xdr:sp macro="" textlink="">
      <xdr:nvSpPr>
        <xdr:cNvPr id="80" name="楕円 79"/>
        <xdr:cNvSpPr/>
      </xdr:nvSpPr>
      <xdr:spPr>
        <a:xfrm>
          <a:off x="45847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469744" cy="259045"/>
    <xdr:sp macro="" textlink="">
      <xdr:nvSpPr>
        <xdr:cNvPr id="81" name="議会費該当値テキスト"/>
        <xdr:cNvSpPr txBox="1"/>
      </xdr:nvSpPr>
      <xdr:spPr>
        <a:xfrm>
          <a:off x="4686300"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112522</xdr:rowOff>
    </xdr:from>
    <xdr:to>
      <xdr:col>20</xdr:col>
      <xdr:colOff>38100</xdr:colOff>
      <xdr:row>34</xdr:row>
      <xdr:rowOff>42672</xdr:rowOff>
    </xdr:to>
    <xdr:sp macro="" textlink="">
      <xdr:nvSpPr>
        <xdr:cNvPr id="82" name="楕円 81"/>
        <xdr:cNvSpPr/>
      </xdr:nvSpPr>
      <xdr:spPr>
        <a:xfrm>
          <a:off x="3746500" y="57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59199</xdr:rowOff>
    </xdr:from>
    <xdr:ext cx="469744" cy="259045"/>
    <xdr:sp macro="" textlink="">
      <xdr:nvSpPr>
        <xdr:cNvPr id="83" name="テキスト ボックス 82"/>
        <xdr:cNvSpPr txBox="1"/>
      </xdr:nvSpPr>
      <xdr:spPr>
        <a:xfrm>
          <a:off x="3562428" y="55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12700</xdr:rowOff>
    </xdr:from>
    <xdr:to>
      <xdr:col>15</xdr:col>
      <xdr:colOff>101600</xdr:colOff>
      <xdr:row>33</xdr:row>
      <xdr:rowOff>114300</xdr:rowOff>
    </xdr:to>
    <xdr:sp macro="" textlink="">
      <xdr:nvSpPr>
        <xdr:cNvPr id="84" name="楕円 83"/>
        <xdr:cNvSpPr/>
      </xdr:nvSpPr>
      <xdr:spPr>
        <a:xfrm>
          <a:off x="28575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130827</xdr:rowOff>
    </xdr:from>
    <xdr:ext cx="469744" cy="259045"/>
    <xdr:sp macro="" textlink="">
      <xdr:nvSpPr>
        <xdr:cNvPr id="85" name="テキスト ボックス 84"/>
        <xdr:cNvSpPr txBox="1"/>
      </xdr:nvSpPr>
      <xdr:spPr>
        <a:xfrm>
          <a:off x="2673428"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28702</xdr:rowOff>
    </xdr:from>
    <xdr:to>
      <xdr:col>10</xdr:col>
      <xdr:colOff>165100</xdr:colOff>
      <xdr:row>33</xdr:row>
      <xdr:rowOff>130302</xdr:rowOff>
    </xdr:to>
    <xdr:sp macro="" textlink="">
      <xdr:nvSpPr>
        <xdr:cNvPr id="86" name="楕円 85"/>
        <xdr:cNvSpPr/>
      </xdr:nvSpPr>
      <xdr:spPr>
        <a:xfrm>
          <a:off x="1968500" y="56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146829</xdr:rowOff>
    </xdr:from>
    <xdr:ext cx="469744" cy="259045"/>
    <xdr:sp macro="" textlink="">
      <xdr:nvSpPr>
        <xdr:cNvPr id="87" name="テキスト ボックス 86"/>
        <xdr:cNvSpPr txBox="1"/>
      </xdr:nvSpPr>
      <xdr:spPr>
        <a:xfrm>
          <a:off x="1784428" y="54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103378</xdr:rowOff>
    </xdr:from>
    <xdr:to>
      <xdr:col>6</xdr:col>
      <xdr:colOff>38100</xdr:colOff>
      <xdr:row>34</xdr:row>
      <xdr:rowOff>33528</xdr:rowOff>
    </xdr:to>
    <xdr:sp macro="" textlink="">
      <xdr:nvSpPr>
        <xdr:cNvPr id="88" name="楕円 87"/>
        <xdr:cNvSpPr/>
      </xdr:nvSpPr>
      <xdr:spPr>
        <a:xfrm>
          <a:off x="10795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50055</xdr:rowOff>
    </xdr:from>
    <xdr:ext cx="469744" cy="259045"/>
    <xdr:sp macro="" textlink="">
      <xdr:nvSpPr>
        <xdr:cNvPr id="89" name="テキスト ボックス 88"/>
        <xdr:cNvSpPr txBox="1"/>
      </xdr:nvSpPr>
      <xdr:spPr>
        <a:xfrm>
          <a:off x="895428" y="55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38826</xdr:rowOff>
    </xdr:from>
    <xdr:to>
      <xdr:col>24</xdr:col>
      <xdr:colOff>63500</xdr:colOff>
      <xdr:row>57</xdr:row>
      <xdr:rowOff>165341</xdr:rowOff>
    </xdr:to>
    <xdr:cxnSp macro="">
      <xdr:nvCxnSpPr>
        <xdr:cNvPr id="118" name="直線コネクタ 117"/>
        <xdr:cNvCxnSpPr/>
      </xdr:nvCxnSpPr>
      <xdr:spPr>
        <a:xfrm flipV="1">
          <a:off x="3797300" y="9125676"/>
          <a:ext cx="838200" cy="8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165341</xdr:rowOff>
    </xdr:from>
    <xdr:to>
      <xdr:col>19</xdr:col>
      <xdr:colOff>177800</xdr:colOff>
      <xdr:row>58</xdr:row>
      <xdr:rowOff>5527</xdr:rowOff>
    </xdr:to>
    <xdr:cxnSp macro="">
      <xdr:nvCxnSpPr>
        <xdr:cNvPr id="121" name="直線コネクタ 120"/>
        <xdr:cNvCxnSpPr/>
      </xdr:nvCxnSpPr>
      <xdr:spPr>
        <a:xfrm flipV="1">
          <a:off x="2908300" y="9937991"/>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117023</xdr:rowOff>
    </xdr:from>
    <xdr:to>
      <xdr:col>15</xdr:col>
      <xdr:colOff>50800</xdr:colOff>
      <xdr:row>58</xdr:row>
      <xdr:rowOff>5527</xdr:rowOff>
    </xdr:to>
    <xdr:cxnSp macro="">
      <xdr:nvCxnSpPr>
        <xdr:cNvPr id="124" name="直線コネクタ 123"/>
        <xdr:cNvCxnSpPr/>
      </xdr:nvCxnSpPr>
      <xdr:spPr>
        <a:xfrm>
          <a:off x="2019300" y="9889673"/>
          <a:ext cx="8890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117023</xdr:rowOff>
    </xdr:from>
    <xdr:to>
      <xdr:col>10</xdr:col>
      <xdr:colOff>114300</xdr:colOff>
      <xdr:row>57</xdr:row>
      <xdr:rowOff>156753</xdr:rowOff>
    </xdr:to>
    <xdr:cxnSp macro="">
      <xdr:nvCxnSpPr>
        <xdr:cNvPr id="127" name="直線コネクタ 126"/>
        <xdr:cNvCxnSpPr/>
      </xdr:nvCxnSpPr>
      <xdr:spPr>
        <a:xfrm flipV="1">
          <a:off x="1130300" y="9889673"/>
          <a:ext cx="8890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159476</xdr:rowOff>
    </xdr:from>
    <xdr:to>
      <xdr:col>24</xdr:col>
      <xdr:colOff>114300</xdr:colOff>
      <xdr:row>53</xdr:row>
      <xdr:rowOff>89626</xdr:rowOff>
    </xdr:to>
    <xdr:sp macro="" textlink="">
      <xdr:nvSpPr>
        <xdr:cNvPr id="137" name="楕円 136"/>
        <xdr:cNvSpPr/>
      </xdr:nvSpPr>
      <xdr:spPr>
        <a:xfrm>
          <a:off x="4584700" y="90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74403</xdr:rowOff>
    </xdr:from>
    <xdr:ext cx="599010" cy="259045"/>
    <xdr:sp macro="" textlink="">
      <xdr:nvSpPr>
        <xdr:cNvPr id="138" name="総務費該当値テキスト"/>
        <xdr:cNvSpPr txBox="1"/>
      </xdr:nvSpPr>
      <xdr:spPr>
        <a:xfrm>
          <a:off x="4686300" y="898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114541</xdr:rowOff>
    </xdr:from>
    <xdr:to>
      <xdr:col>20</xdr:col>
      <xdr:colOff>38100</xdr:colOff>
      <xdr:row>58</xdr:row>
      <xdr:rowOff>44691</xdr:rowOff>
    </xdr:to>
    <xdr:sp macro="" textlink="">
      <xdr:nvSpPr>
        <xdr:cNvPr id="139" name="楕円 138"/>
        <xdr:cNvSpPr/>
      </xdr:nvSpPr>
      <xdr:spPr>
        <a:xfrm>
          <a:off x="3746500" y="98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35818</xdr:rowOff>
    </xdr:from>
    <xdr:ext cx="534377" cy="259045"/>
    <xdr:sp macro="" textlink="">
      <xdr:nvSpPr>
        <xdr:cNvPr id="140" name="テキスト ボックス 139"/>
        <xdr:cNvSpPr txBox="1"/>
      </xdr:nvSpPr>
      <xdr:spPr>
        <a:xfrm>
          <a:off x="3530111" y="99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126177</xdr:rowOff>
    </xdr:from>
    <xdr:to>
      <xdr:col>15</xdr:col>
      <xdr:colOff>101600</xdr:colOff>
      <xdr:row>58</xdr:row>
      <xdr:rowOff>56327</xdr:rowOff>
    </xdr:to>
    <xdr:sp macro="" textlink="">
      <xdr:nvSpPr>
        <xdr:cNvPr id="141" name="楕円 140"/>
        <xdr:cNvSpPr/>
      </xdr:nvSpPr>
      <xdr:spPr>
        <a:xfrm>
          <a:off x="2857500" y="98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47454</xdr:rowOff>
    </xdr:from>
    <xdr:ext cx="534377" cy="259045"/>
    <xdr:sp macro="" textlink="">
      <xdr:nvSpPr>
        <xdr:cNvPr id="142" name="テキスト ボックス 141"/>
        <xdr:cNvSpPr txBox="1"/>
      </xdr:nvSpPr>
      <xdr:spPr>
        <a:xfrm>
          <a:off x="2641111" y="99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66223</xdr:rowOff>
    </xdr:from>
    <xdr:to>
      <xdr:col>10</xdr:col>
      <xdr:colOff>165100</xdr:colOff>
      <xdr:row>57</xdr:row>
      <xdr:rowOff>167823</xdr:rowOff>
    </xdr:to>
    <xdr:sp macro="" textlink="">
      <xdr:nvSpPr>
        <xdr:cNvPr id="143" name="楕円 142"/>
        <xdr:cNvSpPr/>
      </xdr:nvSpPr>
      <xdr:spPr>
        <a:xfrm>
          <a:off x="1968500" y="98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158950</xdr:rowOff>
    </xdr:from>
    <xdr:ext cx="534377" cy="259045"/>
    <xdr:sp macro="" textlink="">
      <xdr:nvSpPr>
        <xdr:cNvPr id="144" name="テキスト ボックス 143"/>
        <xdr:cNvSpPr txBox="1"/>
      </xdr:nvSpPr>
      <xdr:spPr>
        <a:xfrm>
          <a:off x="1752111" y="993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105953</xdr:rowOff>
    </xdr:from>
    <xdr:to>
      <xdr:col>6</xdr:col>
      <xdr:colOff>38100</xdr:colOff>
      <xdr:row>58</xdr:row>
      <xdr:rowOff>36103</xdr:rowOff>
    </xdr:to>
    <xdr:sp macro="" textlink="">
      <xdr:nvSpPr>
        <xdr:cNvPr id="145" name="楕円 144"/>
        <xdr:cNvSpPr/>
      </xdr:nvSpPr>
      <xdr:spPr>
        <a:xfrm>
          <a:off x="1079500" y="98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27230</xdr:rowOff>
    </xdr:from>
    <xdr:ext cx="534377" cy="259045"/>
    <xdr:sp macro="" textlink="">
      <xdr:nvSpPr>
        <xdr:cNvPr id="146" name="テキスト ボックス 145"/>
        <xdr:cNvSpPr txBox="1"/>
      </xdr:nvSpPr>
      <xdr:spPr>
        <a:xfrm>
          <a:off x="863111" y="99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242,443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156604</xdr:rowOff>
    </xdr:from>
    <xdr:to>
      <xdr:col>24</xdr:col>
      <xdr:colOff>63500</xdr:colOff>
      <xdr:row>73</xdr:row>
      <xdr:rowOff>57303</xdr:rowOff>
    </xdr:to>
    <xdr:cxnSp macro="">
      <xdr:nvCxnSpPr>
        <xdr:cNvPr id="176" name="直線コネクタ 175"/>
        <xdr:cNvCxnSpPr/>
      </xdr:nvCxnSpPr>
      <xdr:spPr>
        <a:xfrm flipV="1">
          <a:off x="3797300" y="12501004"/>
          <a:ext cx="8382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57303</xdr:rowOff>
    </xdr:from>
    <xdr:to>
      <xdr:col>19</xdr:col>
      <xdr:colOff>177800</xdr:colOff>
      <xdr:row>74</xdr:row>
      <xdr:rowOff>24524</xdr:rowOff>
    </xdr:to>
    <xdr:cxnSp macro="">
      <xdr:nvCxnSpPr>
        <xdr:cNvPr id="179" name="直線コネクタ 178"/>
        <xdr:cNvCxnSpPr/>
      </xdr:nvCxnSpPr>
      <xdr:spPr>
        <a:xfrm flipV="1">
          <a:off x="2908300" y="12573153"/>
          <a:ext cx="889000" cy="1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11075</xdr:rowOff>
    </xdr:from>
    <xdr:to>
      <xdr:col>15</xdr:col>
      <xdr:colOff>50800</xdr:colOff>
      <xdr:row>74</xdr:row>
      <xdr:rowOff>24524</xdr:rowOff>
    </xdr:to>
    <xdr:cxnSp macro="">
      <xdr:nvCxnSpPr>
        <xdr:cNvPr id="182" name="直線コネクタ 181"/>
        <xdr:cNvCxnSpPr/>
      </xdr:nvCxnSpPr>
      <xdr:spPr>
        <a:xfrm>
          <a:off x="2019300" y="12698375"/>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65036</xdr:rowOff>
    </xdr:from>
    <xdr:to>
      <xdr:col>10</xdr:col>
      <xdr:colOff>114300</xdr:colOff>
      <xdr:row>74</xdr:row>
      <xdr:rowOff>11075</xdr:rowOff>
    </xdr:to>
    <xdr:cxnSp macro="">
      <xdr:nvCxnSpPr>
        <xdr:cNvPr id="185" name="直線コネクタ 184"/>
        <xdr:cNvCxnSpPr/>
      </xdr:nvCxnSpPr>
      <xdr:spPr>
        <a:xfrm>
          <a:off x="1130300" y="12580886"/>
          <a:ext cx="8890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105804</xdr:rowOff>
    </xdr:from>
    <xdr:to>
      <xdr:col>24</xdr:col>
      <xdr:colOff>114300</xdr:colOff>
      <xdr:row>73</xdr:row>
      <xdr:rowOff>35954</xdr:rowOff>
    </xdr:to>
    <xdr:sp macro="" textlink="">
      <xdr:nvSpPr>
        <xdr:cNvPr id="195" name="楕円 194"/>
        <xdr:cNvSpPr/>
      </xdr:nvSpPr>
      <xdr:spPr>
        <a:xfrm>
          <a:off x="4584700" y="12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128681</xdr:rowOff>
    </xdr:from>
    <xdr:ext cx="599010" cy="259045"/>
    <xdr:sp macro="" textlink="">
      <xdr:nvSpPr>
        <xdr:cNvPr id="196" name="民生費該当値テキスト"/>
        <xdr:cNvSpPr txBox="1"/>
      </xdr:nvSpPr>
      <xdr:spPr>
        <a:xfrm>
          <a:off x="4686300" y="12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6503</xdr:rowOff>
    </xdr:from>
    <xdr:to>
      <xdr:col>20</xdr:col>
      <xdr:colOff>38100</xdr:colOff>
      <xdr:row>73</xdr:row>
      <xdr:rowOff>108103</xdr:rowOff>
    </xdr:to>
    <xdr:sp macro="" textlink="">
      <xdr:nvSpPr>
        <xdr:cNvPr id="197" name="楕円 196"/>
        <xdr:cNvSpPr/>
      </xdr:nvSpPr>
      <xdr:spPr>
        <a:xfrm>
          <a:off x="3746500" y="125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124630</xdr:rowOff>
    </xdr:from>
    <xdr:ext cx="599010" cy="259045"/>
    <xdr:sp macro="" textlink="">
      <xdr:nvSpPr>
        <xdr:cNvPr id="198" name="テキスト ボックス 197"/>
        <xdr:cNvSpPr txBox="1"/>
      </xdr:nvSpPr>
      <xdr:spPr>
        <a:xfrm>
          <a:off x="3497795" y="1229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145174</xdr:rowOff>
    </xdr:from>
    <xdr:to>
      <xdr:col>15</xdr:col>
      <xdr:colOff>101600</xdr:colOff>
      <xdr:row>74</xdr:row>
      <xdr:rowOff>75324</xdr:rowOff>
    </xdr:to>
    <xdr:sp macro="" textlink="">
      <xdr:nvSpPr>
        <xdr:cNvPr id="199" name="楕円 198"/>
        <xdr:cNvSpPr/>
      </xdr:nvSpPr>
      <xdr:spPr>
        <a:xfrm>
          <a:off x="2857500" y="126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91851</xdr:rowOff>
    </xdr:from>
    <xdr:ext cx="599010" cy="259045"/>
    <xdr:sp macro="" textlink="">
      <xdr:nvSpPr>
        <xdr:cNvPr id="200" name="テキスト ボックス 199"/>
        <xdr:cNvSpPr txBox="1"/>
      </xdr:nvSpPr>
      <xdr:spPr>
        <a:xfrm>
          <a:off x="2608795" y="1243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131725</xdr:rowOff>
    </xdr:from>
    <xdr:to>
      <xdr:col>10</xdr:col>
      <xdr:colOff>165100</xdr:colOff>
      <xdr:row>74</xdr:row>
      <xdr:rowOff>61875</xdr:rowOff>
    </xdr:to>
    <xdr:sp macro="" textlink="">
      <xdr:nvSpPr>
        <xdr:cNvPr id="201" name="楕円 200"/>
        <xdr:cNvSpPr/>
      </xdr:nvSpPr>
      <xdr:spPr>
        <a:xfrm>
          <a:off x="1968500" y="126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78402</xdr:rowOff>
    </xdr:from>
    <xdr:ext cx="599010" cy="259045"/>
    <xdr:sp macro="" textlink="">
      <xdr:nvSpPr>
        <xdr:cNvPr id="202" name="テキスト ボックス 201"/>
        <xdr:cNvSpPr txBox="1"/>
      </xdr:nvSpPr>
      <xdr:spPr>
        <a:xfrm>
          <a:off x="1719795" y="1242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14236</xdr:rowOff>
    </xdr:from>
    <xdr:to>
      <xdr:col>6</xdr:col>
      <xdr:colOff>38100</xdr:colOff>
      <xdr:row>73</xdr:row>
      <xdr:rowOff>115836</xdr:rowOff>
    </xdr:to>
    <xdr:sp macro="" textlink="">
      <xdr:nvSpPr>
        <xdr:cNvPr id="203" name="楕円 202"/>
        <xdr:cNvSpPr/>
      </xdr:nvSpPr>
      <xdr:spPr>
        <a:xfrm>
          <a:off x="1079500" y="12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132363</xdr:rowOff>
    </xdr:from>
    <xdr:ext cx="599010" cy="259045"/>
    <xdr:sp macro="" textlink="">
      <xdr:nvSpPr>
        <xdr:cNvPr id="204" name="テキスト ボックス 203"/>
        <xdr:cNvSpPr txBox="1"/>
      </xdr:nvSpPr>
      <xdr:spPr>
        <a:xfrm>
          <a:off x="830795" y="1230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44031</xdr:rowOff>
    </xdr:from>
    <xdr:to>
      <xdr:col>24</xdr:col>
      <xdr:colOff>63500</xdr:colOff>
      <xdr:row>98</xdr:row>
      <xdr:rowOff>87396</xdr:rowOff>
    </xdr:to>
    <xdr:cxnSp macro="">
      <xdr:nvCxnSpPr>
        <xdr:cNvPr id="232" name="直線コネクタ 231"/>
        <xdr:cNvCxnSpPr/>
      </xdr:nvCxnSpPr>
      <xdr:spPr>
        <a:xfrm flipV="1">
          <a:off x="3797300" y="16846131"/>
          <a:ext cx="8382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87396</xdr:rowOff>
    </xdr:from>
    <xdr:to>
      <xdr:col>19</xdr:col>
      <xdr:colOff>177800</xdr:colOff>
      <xdr:row>98</xdr:row>
      <xdr:rowOff>102805</xdr:rowOff>
    </xdr:to>
    <xdr:cxnSp macro="">
      <xdr:nvCxnSpPr>
        <xdr:cNvPr id="235" name="直線コネクタ 234"/>
        <xdr:cNvCxnSpPr/>
      </xdr:nvCxnSpPr>
      <xdr:spPr>
        <a:xfrm flipV="1">
          <a:off x="2908300" y="16889496"/>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92997</xdr:rowOff>
    </xdr:from>
    <xdr:to>
      <xdr:col>15</xdr:col>
      <xdr:colOff>50800</xdr:colOff>
      <xdr:row>98</xdr:row>
      <xdr:rowOff>102805</xdr:rowOff>
    </xdr:to>
    <xdr:cxnSp macro="">
      <xdr:nvCxnSpPr>
        <xdr:cNvPr id="238" name="直線コネクタ 237"/>
        <xdr:cNvCxnSpPr/>
      </xdr:nvCxnSpPr>
      <xdr:spPr>
        <a:xfrm>
          <a:off x="2019300" y="16895097"/>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10449</xdr:rowOff>
    </xdr:from>
    <xdr:to>
      <xdr:col>10</xdr:col>
      <xdr:colOff>114300</xdr:colOff>
      <xdr:row>98</xdr:row>
      <xdr:rowOff>92997</xdr:rowOff>
    </xdr:to>
    <xdr:cxnSp macro="">
      <xdr:nvCxnSpPr>
        <xdr:cNvPr id="241" name="直線コネクタ 240"/>
        <xdr:cNvCxnSpPr/>
      </xdr:nvCxnSpPr>
      <xdr:spPr>
        <a:xfrm>
          <a:off x="1130300" y="16812549"/>
          <a:ext cx="889000" cy="8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164681</xdr:rowOff>
    </xdr:from>
    <xdr:to>
      <xdr:col>24</xdr:col>
      <xdr:colOff>114300</xdr:colOff>
      <xdr:row>98</xdr:row>
      <xdr:rowOff>94831</xdr:rowOff>
    </xdr:to>
    <xdr:sp macro="" textlink="">
      <xdr:nvSpPr>
        <xdr:cNvPr id="251" name="楕円 250"/>
        <xdr:cNvSpPr/>
      </xdr:nvSpPr>
      <xdr:spPr>
        <a:xfrm>
          <a:off x="4584700" y="167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79608</xdr:rowOff>
    </xdr:from>
    <xdr:ext cx="534377" cy="259045"/>
    <xdr:sp macro="" textlink="">
      <xdr:nvSpPr>
        <xdr:cNvPr id="252" name="衛生費該当値テキスト"/>
        <xdr:cNvSpPr txBox="1"/>
      </xdr:nvSpPr>
      <xdr:spPr>
        <a:xfrm>
          <a:off x="4686300" y="167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36596</xdr:rowOff>
    </xdr:from>
    <xdr:to>
      <xdr:col>20</xdr:col>
      <xdr:colOff>38100</xdr:colOff>
      <xdr:row>98</xdr:row>
      <xdr:rowOff>138196</xdr:rowOff>
    </xdr:to>
    <xdr:sp macro="" textlink="">
      <xdr:nvSpPr>
        <xdr:cNvPr id="253" name="楕円 252"/>
        <xdr:cNvSpPr/>
      </xdr:nvSpPr>
      <xdr:spPr>
        <a:xfrm>
          <a:off x="3746500" y="168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129323</xdr:rowOff>
    </xdr:from>
    <xdr:ext cx="534377" cy="259045"/>
    <xdr:sp macro="" textlink="">
      <xdr:nvSpPr>
        <xdr:cNvPr id="254" name="テキスト ボックス 253"/>
        <xdr:cNvSpPr txBox="1"/>
      </xdr:nvSpPr>
      <xdr:spPr>
        <a:xfrm>
          <a:off x="3530111" y="169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52005</xdr:rowOff>
    </xdr:from>
    <xdr:to>
      <xdr:col>15</xdr:col>
      <xdr:colOff>101600</xdr:colOff>
      <xdr:row>98</xdr:row>
      <xdr:rowOff>153605</xdr:rowOff>
    </xdr:to>
    <xdr:sp macro="" textlink="">
      <xdr:nvSpPr>
        <xdr:cNvPr id="255" name="楕円 254"/>
        <xdr:cNvSpPr/>
      </xdr:nvSpPr>
      <xdr:spPr>
        <a:xfrm>
          <a:off x="2857500" y="168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144732</xdr:rowOff>
    </xdr:from>
    <xdr:ext cx="534377" cy="259045"/>
    <xdr:sp macro="" textlink="">
      <xdr:nvSpPr>
        <xdr:cNvPr id="256" name="テキスト ボックス 255"/>
        <xdr:cNvSpPr txBox="1"/>
      </xdr:nvSpPr>
      <xdr:spPr>
        <a:xfrm>
          <a:off x="2641111" y="16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42197</xdr:rowOff>
    </xdr:from>
    <xdr:to>
      <xdr:col>10</xdr:col>
      <xdr:colOff>165100</xdr:colOff>
      <xdr:row>98</xdr:row>
      <xdr:rowOff>143797</xdr:rowOff>
    </xdr:to>
    <xdr:sp macro="" textlink="">
      <xdr:nvSpPr>
        <xdr:cNvPr id="257" name="楕円 256"/>
        <xdr:cNvSpPr/>
      </xdr:nvSpPr>
      <xdr:spPr>
        <a:xfrm>
          <a:off x="1968500" y="168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134924</xdr:rowOff>
    </xdr:from>
    <xdr:ext cx="534377" cy="259045"/>
    <xdr:sp macro="" textlink="">
      <xdr:nvSpPr>
        <xdr:cNvPr id="258" name="テキスト ボックス 257"/>
        <xdr:cNvSpPr txBox="1"/>
      </xdr:nvSpPr>
      <xdr:spPr>
        <a:xfrm>
          <a:off x="1752111" y="169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131099</xdr:rowOff>
    </xdr:from>
    <xdr:to>
      <xdr:col>6</xdr:col>
      <xdr:colOff>38100</xdr:colOff>
      <xdr:row>98</xdr:row>
      <xdr:rowOff>61249</xdr:rowOff>
    </xdr:to>
    <xdr:sp macro="" textlink="">
      <xdr:nvSpPr>
        <xdr:cNvPr id="259" name="楕円 258"/>
        <xdr:cNvSpPr/>
      </xdr:nvSpPr>
      <xdr:spPr>
        <a:xfrm>
          <a:off x="1079500" y="167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52376</xdr:rowOff>
    </xdr:from>
    <xdr:ext cx="534377" cy="259045"/>
    <xdr:sp macro="" textlink="">
      <xdr:nvSpPr>
        <xdr:cNvPr id="260" name="テキスト ボックス 259"/>
        <xdr:cNvSpPr txBox="1"/>
      </xdr:nvSpPr>
      <xdr:spPr>
        <a:xfrm>
          <a:off x="863111" y="16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90322</xdr:rowOff>
    </xdr:from>
    <xdr:to>
      <xdr:col>55</xdr:col>
      <xdr:colOff>0</xdr:colOff>
      <xdr:row>34</xdr:row>
      <xdr:rowOff>97637</xdr:rowOff>
    </xdr:to>
    <xdr:cxnSp macro="">
      <xdr:nvCxnSpPr>
        <xdr:cNvPr id="287" name="直線コネクタ 286"/>
        <xdr:cNvCxnSpPr/>
      </xdr:nvCxnSpPr>
      <xdr:spPr>
        <a:xfrm>
          <a:off x="9639300" y="591962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90322</xdr:rowOff>
    </xdr:from>
    <xdr:to>
      <xdr:col>50</xdr:col>
      <xdr:colOff>114300</xdr:colOff>
      <xdr:row>34</xdr:row>
      <xdr:rowOff>98095</xdr:rowOff>
    </xdr:to>
    <xdr:cxnSp macro="">
      <xdr:nvCxnSpPr>
        <xdr:cNvPr id="290" name="直線コネクタ 289"/>
        <xdr:cNvCxnSpPr/>
      </xdr:nvCxnSpPr>
      <xdr:spPr>
        <a:xfrm flipV="1">
          <a:off x="8750300" y="5919622"/>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2" name="テキスト ボックス 291"/>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77521</xdr:rowOff>
    </xdr:from>
    <xdr:to>
      <xdr:col>45</xdr:col>
      <xdr:colOff>177800</xdr:colOff>
      <xdr:row>34</xdr:row>
      <xdr:rowOff>98095</xdr:rowOff>
    </xdr:to>
    <xdr:cxnSp macro="">
      <xdr:nvCxnSpPr>
        <xdr:cNvPr id="293" name="直線コネクタ 292"/>
        <xdr:cNvCxnSpPr/>
      </xdr:nvCxnSpPr>
      <xdr:spPr>
        <a:xfrm>
          <a:off x="7861300" y="59068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5" name="テキスト ボックス 294"/>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76607</xdr:rowOff>
    </xdr:from>
    <xdr:to>
      <xdr:col>41</xdr:col>
      <xdr:colOff>50800</xdr:colOff>
      <xdr:row>34</xdr:row>
      <xdr:rowOff>77521</xdr:rowOff>
    </xdr:to>
    <xdr:cxnSp macro="">
      <xdr:nvCxnSpPr>
        <xdr:cNvPr id="296" name="直線コネクタ 295"/>
        <xdr:cNvCxnSpPr/>
      </xdr:nvCxnSpPr>
      <xdr:spPr>
        <a:xfrm>
          <a:off x="6972300" y="59059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8" name="テキスト ボックス 297"/>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300" name="テキスト ボックス 299"/>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46837</xdr:rowOff>
    </xdr:from>
    <xdr:to>
      <xdr:col>55</xdr:col>
      <xdr:colOff>50800</xdr:colOff>
      <xdr:row>34</xdr:row>
      <xdr:rowOff>148437</xdr:rowOff>
    </xdr:to>
    <xdr:sp macro="" textlink="">
      <xdr:nvSpPr>
        <xdr:cNvPr id="306" name="楕円 305"/>
        <xdr:cNvSpPr/>
      </xdr:nvSpPr>
      <xdr:spPr>
        <a:xfrm>
          <a:off x="10426700" y="5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69714</xdr:rowOff>
    </xdr:from>
    <xdr:ext cx="469744" cy="259045"/>
    <xdr:sp macro="" textlink="">
      <xdr:nvSpPr>
        <xdr:cNvPr id="307" name="労働費該当値テキスト"/>
        <xdr:cNvSpPr txBox="1"/>
      </xdr:nvSpPr>
      <xdr:spPr>
        <a:xfrm>
          <a:off x="10528300" y="57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39522</xdr:rowOff>
    </xdr:from>
    <xdr:to>
      <xdr:col>50</xdr:col>
      <xdr:colOff>165100</xdr:colOff>
      <xdr:row>34</xdr:row>
      <xdr:rowOff>141122</xdr:rowOff>
    </xdr:to>
    <xdr:sp macro="" textlink="">
      <xdr:nvSpPr>
        <xdr:cNvPr id="308" name="楕円 307"/>
        <xdr:cNvSpPr/>
      </xdr:nvSpPr>
      <xdr:spPr>
        <a:xfrm>
          <a:off x="9588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157649</xdr:rowOff>
    </xdr:from>
    <xdr:ext cx="469744" cy="259045"/>
    <xdr:sp macro="" textlink="">
      <xdr:nvSpPr>
        <xdr:cNvPr id="309" name="テキスト ボックス 308"/>
        <xdr:cNvSpPr txBox="1"/>
      </xdr:nvSpPr>
      <xdr:spPr>
        <a:xfrm>
          <a:off x="9404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47295</xdr:rowOff>
    </xdr:from>
    <xdr:to>
      <xdr:col>46</xdr:col>
      <xdr:colOff>38100</xdr:colOff>
      <xdr:row>34</xdr:row>
      <xdr:rowOff>148895</xdr:rowOff>
    </xdr:to>
    <xdr:sp macro="" textlink="">
      <xdr:nvSpPr>
        <xdr:cNvPr id="310" name="楕円 309"/>
        <xdr:cNvSpPr/>
      </xdr:nvSpPr>
      <xdr:spPr>
        <a:xfrm>
          <a:off x="86995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165422</xdr:rowOff>
    </xdr:from>
    <xdr:ext cx="469744" cy="259045"/>
    <xdr:sp macro="" textlink="">
      <xdr:nvSpPr>
        <xdr:cNvPr id="311" name="テキスト ボックス 310"/>
        <xdr:cNvSpPr txBox="1"/>
      </xdr:nvSpPr>
      <xdr:spPr>
        <a:xfrm>
          <a:off x="8515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26721</xdr:rowOff>
    </xdr:from>
    <xdr:to>
      <xdr:col>41</xdr:col>
      <xdr:colOff>101600</xdr:colOff>
      <xdr:row>34</xdr:row>
      <xdr:rowOff>128321</xdr:rowOff>
    </xdr:to>
    <xdr:sp macro="" textlink="">
      <xdr:nvSpPr>
        <xdr:cNvPr id="312" name="楕円 311"/>
        <xdr:cNvSpPr/>
      </xdr:nvSpPr>
      <xdr:spPr>
        <a:xfrm>
          <a:off x="7810500" y="5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144848</xdr:rowOff>
    </xdr:from>
    <xdr:ext cx="469744" cy="259045"/>
    <xdr:sp macro="" textlink="">
      <xdr:nvSpPr>
        <xdr:cNvPr id="313" name="テキスト ボックス 312"/>
        <xdr:cNvSpPr txBox="1"/>
      </xdr:nvSpPr>
      <xdr:spPr>
        <a:xfrm>
          <a:off x="7626428" y="56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25807</xdr:rowOff>
    </xdr:from>
    <xdr:to>
      <xdr:col>36</xdr:col>
      <xdr:colOff>165100</xdr:colOff>
      <xdr:row>34</xdr:row>
      <xdr:rowOff>127407</xdr:rowOff>
    </xdr:to>
    <xdr:sp macro="" textlink="">
      <xdr:nvSpPr>
        <xdr:cNvPr id="314" name="楕円 313"/>
        <xdr:cNvSpPr/>
      </xdr:nvSpPr>
      <xdr:spPr>
        <a:xfrm>
          <a:off x="6921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143934</xdr:rowOff>
    </xdr:from>
    <xdr:ext cx="469744" cy="259045"/>
    <xdr:sp macro="" textlink="">
      <xdr:nvSpPr>
        <xdr:cNvPr id="315" name="テキスト ボックス 314"/>
        <xdr:cNvSpPr txBox="1"/>
      </xdr:nvSpPr>
      <xdr:spPr>
        <a:xfrm>
          <a:off x="6737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153530</xdr:rowOff>
    </xdr:from>
    <xdr:to>
      <xdr:col>55</xdr:col>
      <xdr:colOff>0</xdr:colOff>
      <xdr:row>57</xdr:row>
      <xdr:rowOff>159188</xdr:rowOff>
    </xdr:to>
    <xdr:cxnSp macro="">
      <xdr:nvCxnSpPr>
        <xdr:cNvPr id="340" name="直線コネクタ 339"/>
        <xdr:cNvCxnSpPr/>
      </xdr:nvCxnSpPr>
      <xdr:spPr>
        <a:xfrm>
          <a:off x="9639300" y="9926180"/>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153530</xdr:rowOff>
    </xdr:from>
    <xdr:to>
      <xdr:col>50</xdr:col>
      <xdr:colOff>114300</xdr:colOff>
      <xdr:row>57</xdr:row>
      <xdr:rowOff>158045</xdr:rowOff>
    </xdr:to>
    <xdr:cxnSp macro="">
      <xdr:nvCxnSpPr>
        <xdr:cNvPr id="343" name="直線コネクタ 342"/>
        <xdr:cNvCxnSpPr/>
      </xdr:nvCxnSpPr>
      <xdr:spPr>
        <a:xfrm flipV="1">
          <a:off x="8750300" y="9926180"/>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158045</xdr:rowOff>
    </xdr:from>
    <xdr:to>
      <xdr:col>45</xdr:col>
      <xdr:colOff>177800</xdr:colOff>
      <xdr:row>57</xdr:row>
      <xdr:rowOff>158959</xdr:rowOff>
    </xdr:to>
    <xdr:cxnSp macro="">
      <xdr:nvCxnSpPr>
        <xdr:cNvPr id="346" name="直線コネクタ 345"/>
        <xdr:cNvCxnSpPr/>
      </xdr:nvCxnSpPr>
      <xdr:spPr>
        <a:xfrm flipV="1">
          <a:off x="7861300" y="99306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152730</xdr:rowOff>
    </xdr:from>
    <xdr:to>
      <xdr:col>41</xdr:col>
      <xdr:colOff>50800</xdr:colOff>
      <xdr:row>57</xdr:row>
      <xdr:rowOff>158959</xdr:rowOff>
    </xdr:to>
    <xdr:cxnSp macro="">
      <xdr:nvCxnSpPr>
        <xdr:cNvPr id="349" name="直線コネクタ 348"/>
        <xdr:cNvCxnSpPr/>
      </xdr:nvCxnSpPr>
      <xdr:spPr>
        <a:xfrm>
          <a:off x="6972300" y="992538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108388</xdr:rowOff>
    </xdr:from>
    <xdr:to>
      <xdr:col>55</xdr:col>
      <xdr:colOff>50800</xdr:colOff>
      <xdr:row>58</xdr:row>
      <xdr:rowOff>38538</xdr:rowOff>
    </xdr:to>
    <xdr:sp macro="" textlink="">
      <xdr:nvSpPr>
        <xdr:cNvPr id="359" name="楕円 358"/>
        <xdr:cNvSpPr/>
      </xdr:nvSpPr>
      <xdr:spPr>
        <a:xfrm>
          <a:off x="10426700" y="98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23315</xdr:rowOff>
    </xdr:from>
    <xdr:ext cx="378565" cy="259045"/>
    <xdr:sp macro="" textlink="">
      <xdr:nvSpPr>
        <xdr:cNvPr id="360" name="農林水産業費該当値テキスト"/>
        <xdr:cNvSpPr txBox="1"/>
      </xdr:nvSpPr>
      <xdr:spPr>
        <a:xfrm>
          <a:off x="10528300" y="97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102730</xdr:rowOff>
    </xdr:from>
    <xdr:to>
      <xdr:col>50</xdr:col>
      <xdr:colOff>165100</xdr:colOff>
      <xdr:row>58</xdr:row>
      <xdr:rowOff>32880</xdr:rowOff>
    </xdr:to>
    <xdr:sp macro="" textlink="">
      <xdr:nvSpPr>
        <xdr:cNvPr id="361" name="楕円 360"/>
        <xdr:cNvSpPr/>
      </xdr:nvSpPr>
      <xdr:spPr>
        <a:xfrm>
          <a:off x="9588500" y="98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24007</xdr:rowOff>
    </xdr:from>
    <xdr:ext cx="378565" cy="259045"/>
    <xdr:sp macro="" textlink="">
      <xdr:nvSpPr>
        <xdr:cNvPr id="362" name="テキスト ボックス 361"/>
        <xdr:cNvSpPr txBox="1"/>
      </xdr:nvSpPr>
      <xdr:spPr>
        <a:xfrm>
          <a:off x="9450017" y="996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107245</xdr:rowOff>
    </xdr:from>
    <xdr:to>
      <xdr:col>46</xdr:col>
      <xdr:colOff>38100</xdr:colOff>
      <xdr:row>58</xdr:row>
      <xdr:rowOff>37395</xdr:rowOff>
    </xdr:to>
    <xdr:sp macro="" textlink="">
      <xdr:nvSpPr>
        <xdr:cNvPr id="363" name="楕円 362"/>
        <xdr:cNvSpPr/>
      </xdr:nvSpPr>
      <xdr:spPr>
        <a:xfrm>
          <a:off x="8699500" y="9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28522</xdr:rowOff>
    </xdr:from>
    <xdr:ext cx="378565" cy="259045"/>
    <xdr:sp macro="" textlink="">
      <xdr:nvSpPr>
        <xdr:cNvPr id="364" name="テキスト ボックス 363"/>
        <xdr:cNvSpPr txBox="1"/>
      </xdr:nvSpPr>
      <xdr:spPr>
        <a:xfrm>
          <a:off x="8561017" y="9972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108159</xdr:rowOff>
    </xdr:from>
    <xdr:to>
      <xdr:col>41</xdr:col>
      <xdr:colOff>101600</xdr:colOff>
      <xdr:row>58</xdr:row>
      <xdr:rowOff>38309</xdr:rowOff>
    </xdr:to>
    <xdr:sp macro="" textlink="">
      <xdr:nvSpPr>
        <xdr:cNvPr id="365" name="楕円 364"/>
        <xdr:cNvSpPr/>
      </xdr:nvSpPr>
      <xdr:spPr>
        <a:xfrm>
          <a:off x="7810500" y="98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29436</xdr:rowOff>
    </xdr:from>
    <xdr:ext cx="378565" cy="259045"/>
    <xdr:sp macro="" textlink="">
      <xdr:nvSpPr>
        <xdr:cNvPr id="366" name="テキスト ボックス 365"/>
        <xdr:cNvSpPr txBox="1"/>
      </xdr:nvSpPr>
      <xdr:spPr>
        <a:xfrm>
          <a:off x="7672017" y="9973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101930</xdr:rowOff>
    </xdr:from>
    <xdr:to>
      <xdr:col>36</xdr:col>
      <xdr:colOff>165100</xdr:colOff>
      <xdr:row>58</xdr:row>
      <xdr:rowOff>32080</xdr:rowOff>
    </xdr:to>
    <xdr:sp macro="" textlink="">
      <xdr:nvSpPr>
        <xdr:cNvPr id="367" name="楕円 366"/>
        <xdr:cNvSpPr/>
      </xdr:nvSpPr>
      <xdr:spPr>
        <a:xfrm>
          <a:off x="6921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23207</xdr:rowOff>
    </xdr:from>
    <xdr:ext cx="378565" cy="259045"/>
    <xdr:sp macro="" textlink="">
      <xdr:nvSpPr>
        <xdr:cNvPr id="368" name="テキスト ボックス 367"/>
        <xdr:cNvSpPr txBox="1"/>
      </xdr:nvSpPr>
      <xdr:spPr>
        <a:xfrm>
          <a:off x="6783017" y="996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95,147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28062</xdr:rowOff>
    </xdr:from>
    <xdr:to>
      <xdr:col>55</xdr:col>
      <xdr:colOff>0</xdr:colOff>
      <xdr:row>79</xdr:row>
      <xdr:rowOff>59396</xdr:rowOff>
    </xdr:to>
    <xdr:cxnSp macro="">
      <xdr:nvCxnSpPr>
        <xdr:cNvPr id="399" name="直線コネクタ 398"/>
        <xdr:cNvCxnSpPr/>
      </xdr:nvCxnSpPr>
      <xdr:spPr>
        <a:xfrm flipV="1">
          <a:off x="9639300" y="13572612"/>
          <a:ext cx="8382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52718</xdr:rowOff>
    </xdr:from>
    <xdr:to>
      <xdr:col>50</xdr:col>
      <xdr:colOff>114300</xdr:colOff>
      <xdr:row>79</xdr:row>
      <xdr:rowOff>59396</xdr:rowOff>
    </xdr:to>
    <xdr:cxnSp macro="">
      <xdr:nvCxnSpPr>
        <xdr:cNvPr id="402" name="直線コネクタ 401"/>
        <xdr:cNvCxnSpPr/>
      </xdr:nvCxnSpPr>
      <xdr:spPr>
        <a:xfrm>
          <a:off x="8750300" y="13597268"/>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52718</xdr:rowOff>
    </xdr:from>
    <xdr:to>
      <xdr:col>45</xdr:col>
      <xdr:colOff>177800</xdr:colOff>
      <xdr:row>79</xdr:row>
      <xdr:rowOff>56997</xdr:rowOff>
    </xdr:to>
    <xdr:cxnSp macro="">
      <xdr:nvCxnSpPr>
        <xdr:cNvPr id="405" name="直線コネクタ 404"/>
        <xdr:cNvCxnSpPr/>
      </xdr:nvCxnSpPr>
      <xdr:spPr>
        <a:xfrm flipV="1">
          <a:off x="7861300" y="13597268"/>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56997</xdr:rowOff>
    </xdr:from>
    <xdr:to>
      <xdr:col>41</xdr:col>
      <xdr:colOff>50800</xdr:colOff>
      <xdr:row>79</xdr:row>
      <xdr:rowOff>71920</xdr:rowOff>
    </xdr:to>
    <xdr:cxnSp macro="">
      <xdr:nvCxnSpPr>
        <xdr:cNvPr id="408" name="直線コネクタ 407"/>
        <xdr:cNvCxnSpPr/>
      </xdr:nvCxnSpPr>
      <xdr:spPr>
        <a:xfrm flipV="1">
          <a:off x="6972300" y="13601547"/>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148712</xdr:rowOff>
    </xdr:from>
    <xdr:to>
      <xdr:col>55</xdr:col>
      <xdr:colOff>50800</xdr:colOff>
      <xdr:row>79</xdr:row>
      <xdr:rowOff>78862</xdr:rowOff>
    </xdr:to>
    <xdr:sp macro="" textlink="">
      <xdr:nvSpPr>
        <xdr:cNvPr id="418" name="楕円 417"/>
        <xdr:cNvSpPr/>
      </xdr:nvSpPr>
      <xdr:spPr>
        <a:xfrm>
          <a:off x="10426700" y="13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63639</xdr:rowOff>
    </xdr:from>
    <xdr:ext cx="469744" cy="259045"/>
    <xdr:sp macro="" textlink="">
      <xdr:nvSpPr>
        <xdr:cNvPr id="419" name="商工費該当値テキスト"/>
        <xdr:cNvSpPr txBox="1"/>
      </xdr:nvSpPr>
      <xdr:spPr>
        <a:xfrm>
          <a:off x="10528300" y="1343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8596</xdr:rowOff>
    </xdr:from>
    <xdr:to>
      <xdr:col>50</xdr:col>
      <xdr:colOff>165100</xdr:colOff>
      <xdr:row>79</xdr:row>
      <xdr:rowOff>110196</xdr:rowOff>
    </xdr:to>
    <xdr:sp macro="" textlink="">
      <xdr:nvSpPr>
        <xdr:cNvPr id="420" name="楕円 419"/>
        <xdr:cNvSpPr/>
      </xdr:nvSpPr>
      <xdr:spPr>
        <a:xfrm>
          <a:off x="9588500" y="135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101323</xdr:rowOff>
    </xdr:from>
    <xdr:ext cx="469744" cy="259045"/>
    <xdr:sp macro="" textlink="">
      <xdr:nvSpPr>
        <xdr:cNvPr id="421" name="テキスト ボックス 420"/>
        <xdr:cNvSpPr txBox="1"/>
      </xdr:nvSpPr>
      <xdr:spPr>
        <a:xfrm>
          <a:off x="9404428" y="1364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1918</xdr:rowOff>
    </xdr:from>
    <xdr:to>
      <xdr:col>46</xdr:col>
      <xdr:colOff>38100</xdr:colOff>
      <xdr:row>79</xdr:row>
      <xdr:rowOff>103518</xdr:rowOff>
    </xdr:to>
    <xdr:sp macro="" textlink="">
      <xdr:nvSpPr>
        <xdr:cNvPr id="422" name="楕円 421"/>
        <xdr:cNvSpPr/>
      </xdr:nvSpPr>
      <xdr:spPr>
        <a:xfrm>
          <a:off x="8699500" y="135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94645</xdr:rowOff>
    </xdr:from>
    <xdr:ext cx="469744" cy="259045"/>
    <xdr:sp macro="" textlink="">
      <xdr:nvSpPr>
        <xdr:cNvPr id="423" name="テキスト ボックス 422"/>
        <xdr:cNvSpPr txBox="1"/>
      </xdr:nvSpPr>
      <xdr:spPr>
        <a:xfrm>
          <a:off x="8515428" y="136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6197</xdr:rowOff>
    </xdr:from>
    <xdr:to>
      <xdr:col>41</xdr:col>
      <xdr:colOff>101600</xdr:colOff>
      <xdr:row>79</xdr:row>
      <xdr:rowOff>107797</xdr:rowOff>
    </xdr:to>
    <xdr:sp macro="" textlink="">
      <xdr:nvSpPr>
        <xdr:cNvPr id="424" name="楕円 423"/>
        <xdr:cNvSpPr/>
      </xdr:nvSpPr>
      <xdr:spPr>
        <a:xfrm>
          <a:off x="7810500" y="135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98924</xdr:rowOff>
    </xdr:from>
    <xdr:ext cx="469744" cy="259045"/>
    <xdr:sp macro="" textlink="">
      <xdr:nvSpPr>
        <xdr:cNvPr id="425" name="テキスト ボックス 424"/>
        <xdr:cNvSpPr txBox="1"/>
      </xdr:nvSpPr>
      <xdr:spPr>
        <a:xfrm>
          <a:off x="7626428" y="136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21120</xdr:rowOff>
    </xdr:from>
    <xdr:to>
      <xdr:col>36</xdr:col>
      <xdr:colOff>165100</xdr:colOff>
      <xdr:row>79</xdr:row>
      <xdr:rowOff>122720</xdr:rowOff>
    </xdr:to>
    <xdr:sp macro="" textlink="">
      <xdr:nvSpPr>
        <xdr:cNvPr id="426" name="楕円 425"/>
        <xdr:cNvSpPr/>
      </xdr:nvSpPr>
      <xdr:spPr>
        <a:xfrm>
          <a:off x="6921500" y="135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113847</xdr:rowOff>
    </xdr:from>
    <xdr:ext cx="469744" cy="259045"/>
    <xdr:sp macro="" textlink="">
      <xdr:nvSpPr>
        <xdr:cNvPr id="427" name="テキスト ボックス 426"/>
        <xdr:cNvSpPr txBox="1"/>
      </xdr:nvSpPr>
      <xdr:spPr>
        <a:xfrm>
          <a:off x="6737428" y="136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177,282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143273</xdr:rowOff>
    </xdr:from>
    <xdr:to>
      <xdr:col>55</xdr:col>
      <xdr:colOff>0</xdr:colOff>
      <xdr:row>98</xdr:row>
      <xdr:rowOff>8468</xdr:rowOff>
    </xdr:to>
    <xdr:cxnSp macro="">
      <xdr:nvCxnSpPr>
        <xdr:cNvPr id="456" name="直線コネクタ 455"/>
        <xdr:cNvCxnSpPr/>
      </xdr:nvCxnSpPr>
      <xdr:spPr>
        <a:xfrm>
          <a:off x="9639300" y="16773923"/>
          <a:ext cx="838200" cy="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143273</xdr:rowOff>
    </xdr:from>
    <xdr:to>
      <xdr:col>50</xdr:col>
      <xdr:colOff>114300</xdr:colOff>
      <xdr:row>97</xdr:row>
      <xdr:rowOff>161844</xdr:rowOff>
    </xdr:to>
    <xdr:cxnSp macro="">
      <xdr:nvCxnSpPr>
        <xdr:cNvPr id="459" name="直線コネクタ 458"/>
        <xdr:cNvCxnSpPr/>
      </xdr:nvCxnSpPr>
      <xdr:spPr>
        <a:xfrm flipV="1">
          <a:off x="8750300" y="16773923"/>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70183</xdr:rowOff>
    </xdr:from>
    <xdr:to>
      <xdr:col>45</xdr:col>
      <xdr:colOff>177800</xdr:colOff>
      <xdr:row>97</xdr:row>
      <xdr:rowOff>161844</xdr:rowOff>
    </xdr:to>
    <xdr:cxnSp macro="">
      <xdr:nvCxnSpPr>
        <xdr:cNvPr id="462" name="直線コネクタ 461"/>
        <xdr:cNvCxnSpPr/>
      </xdr:nvCxnSpPr>
      <xdr:spPr>
        <a:xfrm>
          <a:off x="7861300" y="16700833"/>
          <a:ext cx="8890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70183</xdr:rowOff>
    </xdr:from>
    <xdr:to>
      <xdr:col>41</xdr:col>
      <xdr:colOff>50800</xdr:colOff>
      <xdr:row>97</xdr:row>
      <xdr:rowOff>124513</xdr:rowOff>
    </xdr:to>
    <xdr:cxnSp macro="">
      <xdr:nvCxnSpPr>
        <xdr:cNvPr id="465" name="直線コネクタ 464"/>
        <xdr:cNvCxnSpPr/>
      </xdr:nvCxnSpPr>
      <xdr:spPr>
        <a:xfrm flipV="1">
          <a:off x="6972300" y="16700833"/>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7" name="テキスト ボックス 466"/>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129118</xdr:rowOff>
    </xdr:from>
    <xdr:to>
      <xdr:col>55</xdr:col>
      <xdr:colOff>50800</xdr:colOff>
      <xdr:row>98</xdr:row>
      <xdr:rowOff>59268</xdr:rowOff>
    </xdr:to>
    <xdr:sp macro="" textlink="">
      <xdr:nvSpPr>
        <xdr:cNvPr id="475" name="楕円 474"/>
        <xdr:cNvSpPr/>
      </xdr:nvSpPr>
      <xdr:spPr>
        <a:xfrm>
          <a:off x="10426700" y="167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44045</xdr:rowOff>
    </xdr:from>
    <xdr:ext cx="534377" cy="259045"/>
    <xdr:sp macro="" textlink="">
      <xdr:nvSpPr>
        <xdr:cNvPr id="476" name="土木費該当値テキスト"/>
        <xdr:cNvSpPr txBox="1"/>
      </xdr:nvSpPr>
      <xdr:spPr>
        <a:xfrm>
          <a:off x="10528300" y="166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92473</xdr:rowOff>
    </xdr:from>
    <xdr:to>
      <xdr:col>50</xdr:col>
      <xdr:colOff>165100</xdr:colOff>
      <xdr:row>98</xdr:row>
      <xdr:rowOff>22623</xdr:rowOff>
    </xdr:to>
    <xdr:sp macro="" textlink="">
      <xdr:nvSpPr>
        <xdr:cNvPr id="477" name="楕円 476"/>
        <xdr:cNvSpPr/>
      </xdr:nvSpPr>
      <xdr:spPr>
        <a:xfrm>
          <a:off x="9588500" y="1672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13750</xdr:rowOff>
    </xdr:from>
    <xdr:ext cx="534377" cy="259045"/>
    <xdr:sp macro="" textlink="">
      <xdr:nvSpPr>
        <xdr:cNvPr id="478" name="テキスト ボックス 477"/>
        <xdr:cNvSpPr txBox="1"/>
      </xdr:nvSpPr>
      <xdr:spPr>
        <a:xfrm>
          <a:off x="9372111" y="168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111044</xdr:rowOff>
    </xdr:from>
    <xdr:to>
      <xdr:col>46</xdr:col>
      <xdr:colOff>38100</xdr:colOff>
      <xdr:row>98</xdr:row>
      <xdr:rowOff>41194</xdr:rowOff>
    </xdr:to>
    <xdr:sp macro="" textlink="">
      <xdr:nvSpPr>
        <xdr:cNvPr id="479" name="楕円 478"/>
        <xdr:cNvSpPr/>
      </xdr:nvSpPr>
      <xdr:spPr>
        <a:xfrm>
          <a:off x="8699500" y="167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32321</xdr:rowOff>
    </xdr:from>
    <xdr:ext cx="534377" cy="259045"/>
    <xdr:sp macro="" textlink="">
      <xdr:nvSpPr>
        <xdr:cNvPr id="480" name="テキスト ボックス 479"/>
        <xdr:cNvSpPr txBox="1"/>
      </xdr:nvSpPr>
      <xdr:spPr>
        <a:xfrm>
          <a:off x="8483111" y="168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19383</xdr:rowOff>
    </xdr:from>
    <xdr:to>
      <xdr:col>41</xdr:col>
      <xdr:colOff>101600</xdr:colOff>
      <xdr:row>97</xdr:row>
      <xdr:rowOff>120983</xdr:rowOff>
    </xdr:to>
    <xdr:sp macro="" textlink="">
      <xdr:nvSpPr>
        <xdr:cNvPr id="481" name="楕円 480"/>
        <xdr:cNvSpPr/>
      </xdr:nvSpPr>
      <xdr:spPr>
        <a:xfrm>
          <a:off x="7810500" y="166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137510</xdr:rowOff>
    </xdr:from>
    <xdr:ext cx="534377" cy="259045"/>
    <xdr:sp macro="" textlink="">
      <xdr:nvSpPr>
        <xdr:cNvPr id="482" name="テキスト ボックス 481"/>
        <xdr:cNvSpPr txBox="1"/>
      </xdr:nvSpPr>
      <xdr:spPr>
        <a:xfrm>
          <a:off x="7594111" y="1642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73713</xdr:rowOff>
    </xdr:from>
    <xdr:to>
      <xdr:col>36</xdr:col>
      <xdr:colOff>165100</xdr:colOff>
      <xdr:row>98</xdr:row>
      <xdr:rowOff>3863</xdr:rowOff>
    </xdr:to>
    <xdr:sp macro="" textlink="">
      <xdr:nvSpPr>
        <xdr:cNvPr id="483" name="楕円 482"/>
        <xdr:cNvSpPr/>
      </xdr:nvSpPr>
      <xdr:spPr>
        <a:xfrm>
          <a:off x="6921500" y="167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166440</xdr:rowOff>
    </xdr:from>
    <xdr:ext cx="534377" cy="259045"/>
    <xdr:sp macro="" textlink="">
      <xdr:nvSpPr>
        <xdr:cNvPr id="484" name="テキスト ボックス 483"/>
        <xdr:cNvSpPr txBox="1"/>
      </xdr:nvSpPr>
      <xdr:spPr>
        <a:xfrm>
          <a:off x="6705111" y="167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25,868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145918</xdr:rowOff>
    </xdr:from>
    <xdr:to>
      <xdr:col>85</xdr:col>
      <xdr:colOff>127000</xdr:colOff>
      <xdr:row>39</xdr:row>
      <xdr:rowOff>18725</xdr:rowOff>
    </xdr:to>
    <xdr:cxnSp macro="">
      <xdr:nvCxnSpPr>
        <xdr:cNvPr id="512" name="直線コネクタ 511"/>
        <xdr:cNvCxnSpPr/>
      </xdr:nvCxnSpPr>
      <xdr:spPr>
        <a:xfrm flipV="1">
          <a:off x="15481300" y="6489568"/>
          <a:ext cx="838200" cy="2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43048</xdr:rowOff>
    </xdr:from>
    <xdr:to>
      <xdr:col>81</xdr:col>
      <xdr:colOff>50800</xdr:colOff>
      <xdr:row>39</xdr:row>
      <xdr:rowOff>18725</xdr:rowOff>
    </xdr:to>
    <xdr:cxnSp macro="">
      <xdr:nvCxnSpPr>
        <xdr:cNvPr id="515" name="直線コネクタ 514"/>
        <xdr:cNvCxnSpPr/>
      </xdr:nvCxnSpPr>
      <xdr:spPr>
        <a:xfrm>
          <a:off x="14592300" y="6558148"/>
          <a:ext cx="889000" cy="14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43048</xdr:rowOff>
    </xdr:from>
    <xdr:to>
      <xdr:col>76</xdr:col>
      <xdr:colOff>114300</xdr:colOff>
      <xdr:row>39</xdr:row>
      <xdr:rowOff>32349</xdr:rowOff>
    </xdr:to>
    <xdr:cxnSp macro="">
      <xdr:nvCxnSpPr>
        <xdr:cNvPr id="518" name="直線コネクタ 517"/>
        <xdr:cNvCxnSpPr/>
      </xdr:nvCxnSpPr>
      <xdr:spPr>
        <a:xfrm flipV="1">
          <a:off x="13703300" y="6558148"/>
          <a:ext cx="889000" cy="16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46706</xdr:rowOff>
    </xdr:from>
    <xdr:to>
      <xdr:col>71</xdr:col>
      <xdr:colOff>177800</xdr:colOff>
      <xdr:row>39</xdr:row>
      <xdr:rowOff>32349</xdr:rowOff>
    </xdr:to>
    <xdr:cxnSp macro="">
      <xdr:nvCxnSpPr>
        <xdr:cNvPr id="521" name="直線コネクタ 520"/>
        <xdr:cNvCxnSpPr/>
      </xdr:nvCxnSpPr>
      <xdr:spPr>
        <a:xfrm>
          <a:off x="12814300" y="6561806"/>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95118</xdr:rowOff>
    </xdr:from>
    <xdr:to>
      <xdr:col>85</xdr:col>
      <xdr:colOff>177800</xdr:colOff>
      <xdr:row>38</xdr:row>
      <xdr:rowOff>25268</xdr:rowOff>
    </xdr:to>
    <xdr:sp macro="" textlink="">
      <xdr:nvSpPr>
        <xdr:cNvPr id="531" name="楕円 530"/>
        <xdr:cNvSpPr/>
      </xdr:nvSpPr>
      <xdr:spPr>
        <a:xfrm>
          <a:off x="16268700" y="64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73545</xdr:rowOff>
    </xdr:from>
    <xdr:ext cx="534377" cy="259045"/>
    <xdr:sp macro="" textlink="">
      <xdr:nvSpPr>
        <xdr:cNvPr id="532" name="消防費該当値テキスト"/>
        <xdr:cNvSpPr txBox="1"/>
      </xdr:nvSpPr>
      <xdr:spPr>
        <a:xfrm>
          <a:off x="16370300" y="64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139375</xdr:rowOff>
    </xdr:from>
    <xdr:to>
      <xdr:col>81</xdr:col>
      <xdr:colOff>101600</xdr:colOff>
      <xdr:row>39</xdr:row>
      <xdr:rowOff>69525</xdr:rowOff>
    </xdr:to>
    <xdr:sp macro="" textlink="">
      <xdr:nvSpPr>
        <xdr:cNvPr id="533" name="楕円 532"/>
        <xdr:cNvSpPr/>
      </xdr:nvSpPr>
      <xdr:spPr>
        <a:xfrm>
          <a:off x="15430500" y="66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60652</xdr:rowOff>
    </xdr:from>
    <xdr:ext cx="469744" cy="259045"/>
    <xdr:sp macro="" textlink="">
      <xdr:nvSpPr>
        <xdr:cNvPr id="534" name="テキスト ボックス 533"/>
        <xdr:cNvSpPr txBox="1"/>
      </xdr:nvSpPr>
      <xdr:spPr>
        <a:xfrm>
          <a:off x="15246428" y="67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163698</xdr:rowOff>
    </xdr:from>
    <xdr:to>
      <xdr:col>76</xdr:col>
      <xdr:colOff>165100</xdr:colOff>
      <xdr:row>38</xdr:row>
      <xdr:rowOff>93848</xdr:rowOff>
    </xdr:to>
    <xdr:sp macro="" textlink="">
      <xdr:nvSpPr>
        <xdr:cNvPr id="535" name="楕円 534"/>
        <xdr:cNvSpPr/>
      </xdr:nvSpPr>
      <xdr:spPr>
        <a:xfrm>
          <a:off x="14541500" y="650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84975</xdr:rowOff>
    </xdr:from>
    <xdr:ext cx="534377" cy="259045"/>
    <xdr:sp macro="" textlink="">
      <xdr:nvSpPr>
        <xdr:cNvPr id="536" name="テキスト ボックス 535"/>
        <xdr:cNvSpPr txBox="1"/>
      </xdr:nvSpPr>
      <xdr:spPr>
        <a:xfrm>
          <a:off x="14325111" y="66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152999</xdr:rowOff>
    </xdr:from>
    <xdr:to>
      <xdr:col>72</xdr:col>
      <xdr:colOff>38100</xdr:colOff>
      <xdr:row>39</xdr:row>
      <xdr:rowOff>83149</xdr:rowOff>
    </xdr:to>
    <xdr:sp macro="" textlink="">
      <xdr:nvSpPr>
        <xdr:cNvPr id="537" name="楕円 536"/>
        <xdr:cNvSpPr/>
      </xdr:nvSpPr>
      <xdr:spPr>
        <a:xfrm>
          <a:off x="13652500" y="666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74276</xdr:rowOff>
    </xdr:from>
    <xdr:ext cx="469744" cy="259045"/>
    <xdr:sp macro="" textlink="">
      <xdr:nvSpPr>
        <xdr:cNvPr id="538" name="テキスト ボックス 537"/>
        <xdr:cNvSpPr txBox="1"/>
      </xdr:nvSpPr>
      <xdr:spPr>
        <a:xfrm>
          <a:off x="13468428" y="67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167356</xdr:rowOff>
    </xdr:from>
    <xdr:to>
      <xdr:col>67</xdr:col>
      <xdr:colOff>101600</xdr:colOff>
      <xdr:row>38</xdr:row>
      <xdr:rowOff>97506</xdr:rowOff>
    </xdr:to>
    <xdr:sp macro="" textlink="">
      <xdr:nvSpPr>
        <xdr:cNvPr id="539" name="楕円 538"/>
        <xdr:cNvSpPr/>
      </xdr:nvSpPr>
      <xdr:spPr>
        <a:xfrm>
          <a:off x="12763500" y="65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88633</xdr:rowOff>
    </xdr:from>
    <xdr:ext cx="534377" cy="259045"/>
    <xdr:sp macro="" textlink="">
      <xdr:nvSpPr>
        <xdr:cNvPr id="540" name="テキスト ボックス 539"/>
        <xdr:cNvSpPr txBox="1"/>
      </xdr:nvSpPr>
      <xdr:spPr>
        <a:xfrm>
          <a:off x="12547111" y="66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82,498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47048</xdr:rowOff>
    </xdr:from>
    <xdr:to>
      <xdr:col>85</xdr:col>
      <xdr:colOff>127000</xdr:colOff>
      <xdr:row>56</xdr:row>
      <xdr:rowOff>35092</xdr:rowOff>
    </xdr:to>
    <xdr:cxnSp macro="">
      <xdr:nvCxnSpPr>
        <xdr:cNvPr id="568" name="直線コネクタ 567"/>
        <xdr:cNvCxnSpPr/>
      </xdr:nvCxnSpPr>
      <xdr:spPr>
        <a:xfrm>
          <a:off x="15481300" y="9476798"/>
          <a:ext cx="838200" cy="15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47048</xdr:rowOff>
    </xdr:from>
    <xdr:to>
      <xdr:col>81</xdr:col>
      <xdr:colOff>50800</xdr:colOff>
      <xdr:row>57</xdr:row>
      <xdr:rowOff>97272</xdr:rowOff>
    </xdr:to>
    <xdr:cxnSp macro="">
      <xdr:nvCxnSpPr>
        <xdr:cNvPr id="571" name="直線コネクタ 570"/>
        <xdr:cNvCxnSpPr/>
      </xdr:nvCxnSpPr>
      <xdr:spPr>
        <a:xfrm flipV="1">
          <a:off x="14592300" y="9476798"/>
          <a:ext cx="889000" cy="3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97272</xdr:rowOff>
    </xdr:from>
    <xdr:to>
      <xdr:col>76</xdr:col>
      <xdr:colOff>114300</xdr:colOff>
      <xdr:row>57</xdr:row>
      <xdr:rowOff>155999</xdr:rowOff>
    </xdr:to>
    <xdr:cxnSp macro="">
      <xdr:nvCxnSpPr>
        <xdr:cNvPr id="574" name="直線コネクタ 573"/>
        <xdr:cNvCxnSpPr/>
      </xdr:nvCxnSpPr>
      <xdr:spPr>
        <a:xfrm flipV="1">
          <a:off x="13703300" y="9869922"/>
          <a:ext cx="8890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155999</xdr:rowOff>
    </xdr:from>
    <xdr:to>
      <xdr:col>71</xdr:col>
      <xdr:colOff>177800</xdr:colOff>
      <xdr:row>58</xdr:row>
      <xdr:rowOff>1077</xdr:rowOff>
    </xdr:to>
    <xdr:cxnSp macro="">
      <xdr:nvCxnSpPr>
        <xdr:cNvPr id="577" name="直線コネクタ 576"/>
        <xdr:cNvCxnSpPr/>
      </xdr:nvCxnSpPr>
      <xdr:spPr>
        <a:xfrm flipV="1">
          <a:off x="12814300" y="9928649"/>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155742</xdr:rowOff>
    </xdr:from>
    <xdr:to>
      <xdr:col>85</xdr:col>
      <xdr:colOff>177800</xdr:colOff>
      <xdr:row>56</xdr:row>
      <xdr:rowOff>85892</xdr:rowOff>
    </xdr:to>
    <xdr:sp macro="" textlink="">
      <xdr:nvSpPr>
        <xdr:cNvPr id="587" name="楕円 586"/>
        <xdr:cNvSpPr/>
      </xdr:nvSpPr>
      <xdr:spPr>
        <a:xfrm>
          <a:off x="16268700" y="95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134169</xdr:rowOff>
    </xdr:from>
    <xdr:ext cx="534377" cy="259045"/>
    <xdr:sp macro="" textlink="">
      <xdr:nvSpPr>
        <xdr:cNvPr id="588" name="教育費該当値テキスト"/>
        <xdr:cNvSpPr txBox="1"/>
      </xdr:nvSpPr>
      <xdr:spPr>
        <a:xfrm>
          <a:off x="16370300" y="95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167698</xdr:rowOff>
    </xdr:from>
    <xdr:to>
      <xdr:col>81</xdr:col>
      <xdr:colOff>101600</xdr:colOff>
      <xdr:row>55</xdr:row>
      <xdr:rowOff>97848</xdr:rowOff>
    </xdr:to>
    <xdr:sp macro="" textlink="">
      <xdr:nvSpPr>
        <xdr:cNvPr id="589" name="楕円 588"/>
        <xdr:cNvSpPr/>
      </xdr:nvSpPr>
      <xdr:spPr>
        <a:xfrm>
          <a:off x="15430500" y="94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114375</xdr:rowOff>
    </xdr:from>
    <xdr:ext cx="534377" cy="259045"/>
    <xdr:sp macro="" textlink="">
      <xdr:nvSpPr>
        <xdr:cNvPr id="590" name="テキスト ボックス 589"/>
        <xdr:cNvSpPr txBox="1"/>
      </xdr:nvSpPr>
      <xdr:spPr>
        <a:xfrm>
          <a:off x="15214111" y="92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46472</xdr:rowOff>
    </xdr:from>
    <xdr:to>
      <xdr:col>76</xdr:col>
      <xdr:colOff>165100</xdr:colOff>
      <xdr:row>57</xdr:row>
      <xdr:rowOff>148072</xdr:rowOff>
    </xdr:to>
    <xdr:sp macro="" textlink="">
      <xdr:nvSpPr>
        <xdr:cNvPr id="591" name="楕円 590"/>
        <xdr:cNvSpPr/>
      </xdr:nvSpPr>
      <xdr:spPr>
        <a:xfrm>
          <a:off x="14541500" y="98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139199</xdr:rowOff>
    </xdr:from>
    <xdr:ext cx="534377" cy="259045"/>
    <xdr:sp macro="" textlink="">
      <xdr:nvSpPr>
        <xdr:cNvPr id="592" name="テキスト ボックス 591"/>
        <xdr:cNvSpPr txBox="1"/>
      </xdr:nvSpPr>
      <xdr:spPr>
        <a:xfrm>
          <a:off x="14325111" y="99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105199</xdr:rowOff>
    </xdr:from>
    <xdr:to>
      <xdr:col>72</xdr:col>
      <xdr:colOff>38100</xdr:colOff>
      <xdr:row>58</xdr:row>
      <xdr:rowOff>35349</xdr:rowOff>
    </xdr:to>
    <xdr:sp macro="" textlink="">
      <xdr:nvSpPr>
        <xdr:cNvPr id="593" name="楕円 592"/>
        <xdr:cNvSpPr/>
      </xdr:nvSpPr>
      <xdr:spPr>
        <a:xfrm>
          <a:off x="13652500" y="98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26476</xdr:rowOff>
    </xdr:from>
    <xdr:ext cx="534377" cy="259045"/>
    <xdr:sp macro="" textlink="">
      <xdr:nvSpPr>
        <xdr:cNvPr id="594" name="テキスト ボックス 593"/>
        <xdr:cNvSpPr txBox="1"/>
      </xdr:nvSpPr>
      <xdr:spPr>
        <a:xfrm>
          <a:off x="13436111" y="99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121727</xdr:rowOff>
    </xdr:from>
    <xdr:to>
      <xdr:col>67</xdr:col>
      <xdr:colOff>101600</xdr:colOff>
      <xdr:row>58</xdr:row>
      <xdr:rowOff>51877</xdr:rowOff>
    </xdr:to>
    <xdr:sp macro="" textlink="">
      <xdr:nvSpPr>
        <xdr:cNvPr id="595" name="楕円 594"/>
        <xdr:cNvSpPr/>
      </xdr:nvSpPr>
      <xdr:spPr>
        <a:xfrm>
          <a:off x="12763500" y="98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43004</xdr:rowOff>
    </xdr:from>
    <xdr:ext cx="534377" cy="259045"/>
    <xdr:sp macro="" textlink="">
      <xdr:nvSpPr>
        <xdr:cNvPr id="596" name="テキスト ボックス 595"/>
        <xdr:cNvSpPr txBox="1"/>
      </xdr:nvSpPr>
      <xdr:spPr>
        <a:xfrm>
          <a:off x="12547111" y="99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137033</xdr:rowOff>
    </xdr:from>
    <xdr:to>
      <xdr:col>85</xdr:col>
      <xdr:colOff>127000</xdr:colOff>
      <xdr:row>79</xdr:row>
      <xdr:rowOff>43917</xdr:rowOff>
    </xdr:to>
    <xdr:cxnSp macro="">
      <xdr:nvCxnSpPr>
        <xdr:cNvPr id="625" name="直線コネクタ 624"/>
        <xdr:cNvCxnSpPr/>
      </xdr:nvCxnSpPr>
      <xdr:spPr>
        <a:xfrm>
          <a:off x="15481300" y="13510133"/>
          <a:ext cx="838200" cy="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137033</xdr:rowOff>
    </xdr:from>
    <xdr:to>
      <xdr:col>81</xdr:col>
      <xdr:colOff>50800</xdr:colOff>
      <xdr:row>78</xdr:row>
      <xdr:rowOff>157454</xdr:rowOff>
    </xdr:to>
    <xdr:cxnSp macro="">
      <xdr:nvCxnSpPr>
        <xdr:cNvPr id="628" name="直線コネクタ 627"/>
        <xdr:cNvCxnSpPr/>
      </xdr:nvCxnSpPr>
      <xdr:spPr>
        <a:xfrm flipV="1">
          <a:off x="14592300" y="13510133"/>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157454</xdr:rowOff>
    </xdr:from>
    <xdr:to>
      <xdr:col>76</xdr:col>
      <xdr:colOff>114300</xdr:colOff>
      <xdr:row>79</xdr:row>
      <xdr:rowOff>26239</xdr:rowOff>
    </xdr:to>
    <xdr:cxnSp macro="">
      <xdr:nvCxnSpPr>
        <xdr:cNvPr id="631" name="直線コネクタ 630"/>
        <xdr:cNvCxnSpPr/>
      </xdr:nvCxnSpPr>
      <xdr:spPr>
        <a:xfrm flipV="1">
          <a:off x="13703300" y="13530554"/>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26239</xdr:rowOff>
    </xdr:from>
    <xdr:to>
      <xdr:col>71</xdr:col>
      <xdr:colOff>177800</xdr:colOff>
      <xdr:row>79</xdr:row>
      <xdr:rowOff>44450</xdr:rowOff>
    </xdr:to>
    <xdr:cxnSp macro="">
      <xdr:nvCxnSpPr>
        <xdr:cNvPr id="634" name="直線コネクタ 633"/>
        <xdr:cNvCxnSpPr/>
      </xdr:nvCxnSpPr>
      <xdr:spPr>
        <a:xfrm flipV="1">
          <a:off x="12814300" y="13570789"/>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164567</xdr:rowOff>
    </xdr:from>
    <xdr:to>
      <xdr:col>85</xdr:col>
      <xdr:colOff>177800</xdr:colOff>
      <xdr:row>79</xdr:row>
      <xdr:rowOff>94717</xdr:rowOff>
    </xdr:to>
    <xdr:sp macro="" textlink="">
      <xdr:nvSpPr>
        <xdr:cNvPr id="644" name="楕円 643"/>
        <xdr:cNvSpPr/>
      </xdr:nvSpPr>
      <xdr:spPr>
        <a:xfrm>
          <a:off x="162687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79494</xdr:rowOff>
    </xdr:from>
    <xdr:ext cx="249299" cy="259045"/>
    <xdr:sp macro="" textlink="">
      <xdr:nvSpPr>
        <xdr:cNvPr id="645" name="災害復旧費該当値テキスト"/>
        <xdr:cNvSpPr txBox="1"/>
      </xdr:nvSpPr>
      <xdr:spPr>
        <a:xfrm>
          <a:off x="16370300" y="13452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86233</xdr:rowOff>
    </xdr:from>
    <xdr:to>
      <xdr:col>81</xdr:col>
      <xdr:colOff>101600</xdr:colOff>
      <xdr:row>79</xdr:row>
      <xdr:rowOff>16383</xdr:rowOff>
    </xdr:to>
    <xdr:sp macro="" textlink="">
      <xdr:nvSpPr>
        <xdr:cNvPr id="646" name="楕円 645"/>
        <xdr:cNvSpPr/>
      </xdr:nvSpPr>
      <xdr:spPr>
        <a:xfrm>
          <a:off x="15430500" y="134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7510</xdr:rowOff>
    </xdr:from>
    <xdr:ext cx="469744" cy="259045"/>
    <xdr:sp macro="" textlink="">
      <xdr:nvSpPr>
        <xdr:cNvPr id="647" name="テキスト ボックス 646"/>
        <xdr:cNvSpPr txBox="1"/>
      </xdr:nvSpPr>
      <xdr:spPr>
        <a:xfrm>
          <a:off x="15246428" y="1355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106654</xdr:rowOff>
    </xdr:from>
    <xdr:to>
      <xdr:col>76</xdr:col>
      <xdr:colOff>165100</xdr:colOff>
      <xdr:row>79</xdr:row>
      <xdr:rowOff>36804</xdr:rowOff>
    </xdr:to>
    <xdr:sp macro="" textlink="">
      <xdr:nvSpPr>
        <xdr:cNvPr id="648" name="楕円 647"/>
        <xdr:cNvSpPr/>
      </xdr:nvSpPr>
      <xdr:spPr>
        <a:xfrm>
          <a:off x="145415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27931</xdr:rowOff>
    </xdr:from>
    <xdr:ext cx="378565" cy="259045"/>
    <xdr:sp macro="" textlink="">
      <xdr:nvSpPr>
        <xdr:cNvPr id="649" name="テキスト ボックス 648"/>
        <xdr:cNvSpPr txBox="1"/>
      </xdr:nvSpPr>
      <xdr:spPr>
        <a:xfrm>
          <a:off x="14403017"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146889</xdr:rowOff>
    </xdr:from>
    <xdr:to>
      <xdr:col>72</xdr:col>
      <xdr:colOff>38100</xdr:colOff>
      <xdr:row>79</xdr:row>
      <xdr:rowOff>77039</xdr:rowOff>
    </xdr:to>
    <xdr:sp macro="" textlink="">
      <xdr:nvSpPr>
        <xdr:cNvPr id="650" name="楕円 649"/>
        <xdr:cNvSpPr/>
      </xdr:nvSpPr>
      <xdr:spPr>
        <a:xfrm>
          <a:off x="13652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68166</xdr:rowOff>
    </xdr:from>
    <xdr:ext cx="378565" cy="259045"/>
    <xdr:sp macro="" textlink="">
      <xdr:nvSpPr>
        <xdr:cNvPr id="651" name="テキスト ボックス 650"/>
        <xdr:cNvSpPr txBox="1"/>
      </xdr:nvSpPr>
      <xdr:spPr>
        <a:xfrm>
          <a:off x="13514017" y="1361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165043</xdr:rowOff>
    </xdr:from>
    <xdr:to>
      <xdr:col>85</xdr:col>
      <xdr:colOff>127000</xdr:colOff>
      <xdr:row>94</xdr:row>
      <xdr:rowOff>170659</xdr:rowOff>
    </xdr:to>
    <xdr:cxnSp macro="">
      <xdr:nvCxnSpPr>
        <xdr:cNvPr id="685" name="直線コネクタ 684"/>
        <xdr:cNvCxnSpPr/>
      </xdr:nvCxnSpPr>
      <xdr:spPr>
        <a:xfrm>
          <a:off x="15481300" y="16281343"/>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6" name="公債費平均値テキスト"/>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134476</xdr:rowOff>
    </xdr:from>
    <xdr:to>
      <xdr:col>81</xdr:col>
      <xdr:colOff>50800</xdr:colOff>
      <xdr:row>94</xdr:row>
      <xdr:rowOff>165043</xdr:rowOff>
    </xdr:to>
    <xdr:cxnSp macro="">
      <xdr:nvCxnSpPr>
        <xdr:cNvPr id="688" name="直線コネクタ 687"/>
        <xdr:cNvCxnSpPr/>
      </xdr:nvCxnSpPr>
      <xdr:spPr>
        <a:xfrm>
          <a:off x="14592300" y="16250776"/>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0" name="テキスト ボックス 689"/>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127225</xdr:rowOff>
    </xdr:from>
    <xdr:to>
      <xdr:col>76</xdr:col>
      <xdr:colOff>114300</xdr:colOff>
      <xdr:row>94</xdr:row>
      <xdr:rowOff>134476</xdr:rowOff>
    </xdr:to>
    <xdr:cxnSp macro="">
      <xdr:nvCxnSpPr>
        <xdr:cNvPr id="691" name="直線コネクタ 690"/>
        <xdr:cNvCxnSpPr/>
      </xdr:nvCxnSpPr>
      <xdr:spPr>
        <a:xfrm>
          <a:off x="13703300" y="16243525"/>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3" name="テキスト ボックス 692"/>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127225</xdr:rowOff>
    </xdr:from>
    <xdr:to>
      <xdr:col>71</xdr:col>
      <xdr:colOff>177800</xdr:colOff>
      <xdr:row>94</xdr:row>
      <xdr:rowOff>151490</xdr:rowOff>
    </xdr:to>
    <xdr:cxnSp macro="">
      <xdr:nvCxnSpPr>
        <xdr:cNvPr id="694" name="直線コネクタ 693"/>
        <xdr:cNvCxnSpPr/>
      </xdr:nvCxnSpPr>
      <xdr:spPr>
        <a:xfrm flipV="1">
          <a:off x="12814300" y="16243525"/>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6" name="テキスト ボックス 695"/>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119859</xdr:rowOff>
    </xdr:from>
    <xdr:to>
      <xdr:col>85</xdr:col>
      <xdr:colOff>177800</xdr:colOff>
      <xdr:row>95</xdr:row>
      <xdr:rowOff>50009</xdr:rowOff>
    </xdr:to>
    <xdr:sp macro="" textlink="">
      <xdr:nvSpPr>
        <xdr:cNvPr id="704" name="楕円 703"/>
        <xdr:cNvSpPr/>
      </xdr:nvSpPr>
      <xdr:spPr>
        <a:xfrm>
          <a:off x="16268700" y="1623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142736</xdr:rowOff>
    </xdr:from>
    <xdr:ext cx="534377" cy="259045"/>
    <xdr:sp macro="" textlink="">
      <xdr:nvSpPr>
        <xdr:cNvPr id="705" name="公債費該当値テキスト"/>
        <xdr:cNvSpPr txBox="1"/>
      </xdr:nvSpPr>
      <xdr:spPr>
        <a:xfrm>
          <a:off x="16370300" y="160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114243</xdr:rowOff>
    </xdr:from>
    <xdr:to>
      <xdr:col>81</xdr:col>
      <xdr:colOff>101600</xdr:colOff>
      <xdr:row>95</xdr:row>
      <xdr:rowOff>44393</xdr:rowOff>
    </xdr:to>
    <xdr:sp macro="" textlink="">
      <xdr:nvSpPr>
        <xdr:cNvPr id="706" name="楕円 705"/>
        <xdr:cNvSpPr/>
      </xdr:nvSpPr>
      <xdr:spPr>
        <a:xfrm>
          <a:off x="15430500" y="16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60920</xdr:rowOff>
    </xdr:from>
    <xdr:ext cx="534377" cy="259045"/>
    <xdr:sp macro="" textlink="">
      <xdr:nvSpPr>
        <xdr:cNvPr id="707" name="テキスト ボックス 706"/>
        <xdr:cNvSpPr txBox="1"/>
      </xdr:nvSpPr>
      <xdr:spPr>
        <a:xfrm>
          <a:off x="15214111" y="160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83676</xdr:rowOff>
    </xdr:from>
    <xdr:to>
      <xdr:col>76</xdr:col>
      <xdr:colOff>165100</xdr:colOff>
      <xdr:row>95</xdr:row>
      <xdr:rowOff>13826</xdr:rowOff>
    </xdr:to>
    <xdr:sp macro="" textlink="">
      <xdr:nvSpPr>
        <xdr:cNvPr id="708" name="楕円 707"/>
        <xdr:cNvSpPr/>
      </xdr:nvSpPr>
      <xdr:spPr>
        <a:xfrm>
          <a:off x="14541500" y="161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30353</xdr:rowOff>
    </xdr:from>
    <xdr:ext cx="534377" cy="259045"/>
    <xdr:sp macro="" textlink="">
      <xdr:nvSpPr>
        <xdr:cNvPr id="709" name="テキスト ボックス 708"/>
        <xdr:cNvSpPr txBox="1"/>
      </xdr:nvSpPr>
      <xdr:spPr>
        <a:xfrm>
          <a:off x="14325111" y="159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76425</xdr:rowOff>
    </xdr:from>
    <xdr:to>
      <xdr:col>72</xdr:col>
      <xdr:colOff>38100</xdr:colOff>
      <xdr:row>95</xdr:row>
      <xdr:rowOff>6575</xdr:rowOff>
    </xdr:to>
    <xdr:sp macro="" textlink="">
      <xdr:nvSpPr>
        <xdr:cNvPr id="710" name="楕円 709"/>
        <xdr:cNvSpPr/>
      </xdr:nvSpPr>
      <xdr:spPr>
        <a:xfrm>
          <a:off x="13652500" y="161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23102</xdr:rowOff>
    </xdr:from>
    <xdr:ext cx="534377" cy="259045"/>
    <xdr:sp macro="" textlink="">
      <xdr:nvSpPr>
        <xdr:cNvPr id="711" name="テキスト ボックス 710"/>
        <xdr:cNvSpPr txBox="1"/>
      </xdr:nvSpPr>
      <xdr:spPr>
        <a:xfrm>
          <a:off x="13436111" y="1596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100690</xdr:rowOff>
    </xdr:from>
    <xdr:to>
      <xdr:col>67</xdr:col>
      <xdr:colOff>101600</xdr:colOff>
      <xdr:row>95</xdr:row>
      <xdr:rowOff>30840</xdr:rowOff>
    </xdr:to>
    <xdr:sp macro="" textlink="">
      <xdr:nvSpPr>
        <xdr:cNvPr id="712" name="楕円 711"/>
        <xdr:cNvSpPr/>
      </xdr:nvSpPr>
      <xdr:spPr>
        <a:xfrm>
          <a:off x="12763500" y="162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21967</xdr:rowOff>
    </xdr:from>
    <xdr:ext cx="534377" cy="259045"/>
    <xdr:sp macro="" textlink="">
      <xdr:nvSpPr>
        <xdr:cNvPr id="713" name="テキスト ボックス 712"/>
        <xdr:cNvSpPr txBox="1"/>
      </xdr:nvSpPr>
      <xdr:spPr>
        <a:xfrm>
          <a:off x="12547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ているのは、議会費と民生費、労働費、公債費であり、このうち民生費については、低所得者層や高齢者が多いことから、扶助費や繰出金等の社会保障関連給付が大きく、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37,465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上回っている。今後も、検診や介護予防事業、医療費抑制のための保健事業など健康づくりへの取組みや、生活困窮者自立支援事業を通じて生活再建への支援を行い、社会保障関連給付の上昇抑制に努める。公債費については、市民病院閉鎖に伴う第三セクター等改革推進債や、大量退職に伴う退職手当債の償還から、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1,914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上回っている。第三セクター等改革推進債や、退職手当債は新規発行を行っていないため、償還が進むことにより数値の改善が見込まれるが、今後老朽化した公共施設の改修費用等で地方債発行の増加が見込まれることから、より一層の事業精査により地方債発行の抑制に努める。総務費について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106,603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の増となっているが、これは特別定額給付金事業によるものであり、翌年度以降は従前の水準に戻ると考えられる。教育費については、類似団体内平均値はＧＩＧＡスクール構想による端末配備や、ネットワーク環境の整備等により、前年度に比べて上がっていると思われるが、当市も同様にＧＩＧＡスクール構想による端末整備等を行ったものの、令和元年度に行った新松原図書館「読書の森」の建設事業が終了したこと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6,977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円の減少となっている。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歳入面においては、市税収入の伸びや国の特別定額給付金事業等の影響により、歳入総額としては前年度より大幅に増加した。歳出面においても、特別定額給付金事業等の実施により、歳出総額が大幅に増加した一方で、扶助費の減少や、補助金の見直し等の行財政改革に取り組んだ結果、財政調整基金の取り崩しは最小限となっ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今後も、企業立地促進制度や公有財産の利活用による自主財源の確保を図るとともに、老朽化した施設の集約・複合化や</a:t>
          </a:r>
          <a:r>
            <a:rPr kumimoji="1" lang="en-US" altLang="ja-JP" sz="1200">
              <a:solidFill>
                <a:srgbClr val="000000"/>
              </a:solidFill>
              <a:latin typeface="ＭＳ ゴシック" pitchFamily="49" charset="-128"/>
              <a:ea typeface="ＭＳ ゴシック" pitchFamily="49" charset="-128"/>
            </a:rPr>
            <a:t>AI</a:t>
          </a:r>
          <a:r>
            <a:rPr kumimoji="1" lang="ja-JP" altLang="en-US" sz="1200">
              <a:solidFill>
                <a:srgbClr val="000000"/>
              </a:solidFill>
              <a:latin typeface="ＭＳ ゴシック" pitchFamily="49" charset="-128"/>
              <a:ea typeface="ＭＳ ゴシック" pitchFamily="49" charset="-128"/>
            </a:rPr>
            <a:t>を活用した業務の自動化等の行財政改革の取組を推進し、持続可能な財政運営を行っていく。</a:t>
          </a:r>
          <a:endParaRPr kumimoji="1" lang="en-US" altLang="ja-JP" sz="12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連結決算においては、国民健康保険特別会計</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、累積赤字を抱えているものの、徴収率の向上や、府統一保険料率に対する市保険料率の据え置きによる赤字解消財源の確保、インセンティブ交付金の獲得による歳入確保に努め、令和</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年度決算は単年度収支が黒字となり、累積赤字の解消が進んだ。今後も、歳入確保の取組みを進め、累積赤字の解消に取組む。</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　また、</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水道事業会計及び下水道事業会計ともに</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過去に</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整備した水道管や下水管の老朽化が今後見込まれることから、計画的な更新を行うなど、財政健全化を推進していく。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58552950</v>
      </c>
      <c r="BO4" s="395"/>
      <c r="BP4" s="395"/>
      <c r="BQ4" s="395"/>
      <c r="BR4" s="395"/>
      <c r="BS4" s="395"/>
      <c r="BT4" s="395"/>
      <c r="BU4" s="396"/>
      <c r="BV4" s="394">
        <v>45838816</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2.6</v>
      </c>
      <c r="CU4" s="401"/>
      <c r="CV4" s="401"/>
      <c r="CW4" s="401"/>
      <c r="CX4" s="401"/>
      <c r="CY4" s="401"/>
      <c r="CZ4" s="401"/>
      <c r="DA4" s="402"/>
      <c r="DB4" s="400">
        <v>0.5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57873292</v>
      </c>
      <c r="BO5" s="432"/>
      <c r="BP5" s="432"/>
      <c r="BQ5" s="432"/>
      <c r="BR5" s="432"/>
      <c r="BS5" s="432"/>
      <c r="BT5" s="432"/>
      <c r="BU5" s="433"/>
      <c r="BV5" s="431">
        <v>45699867</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100.1</v>
      </c>
      <c r="CU5" s="429"/>
      <c r="CV5" s="429"/>
      <c r="CW5" s="429"/>
      <c r="CX5" s="429"/>
      <c r="CY5" s="429"/>
      <c r="CZ5" s="429"/>
      <c r="DA5" s="430"/>
      <c r="DB5" s="428">
        <v>102.5</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92</v>
      </c>
      <c r="AV6" s="464"/>
      <c r="AW6" s="464"/>
      <c r="AX6" s="464"/>
      <c r="AY6" s="465" t="s">
        <v>100</v>
      </c>
      <c r="AZ6" s="466"/>
      <c r="BA6" s="466"/>
      <c r="BB6" s="466"/>
      <c r="BC6" s="466"/>
      <c r="BD6" s="466"/>
      <c r="BE6" s="466"/>
      <c r="BF6" s="466"/>
      <c r="BG6" s="466"/>
      <c r="BH6" s="466"/>
      <c r="BI6" s="466"/>
      <c r="BJ6" s="466"/>
      <c r="BK6" s="466"/>
      <c r="BL6" s="466"/>
      <c r="BM6" s="467"/>
      <c r="BN6" s="431">
        <v>679658</v>
      </c>
      <c r="BO6" s="432"/>
      <c r="BP6" s="432"/>
      <c r="BQ6" s="432"/>
      <c r="BR6" s="432"/>
      <c r="BS6" s="432"/>
      <c r="BT6" s="432"/>
      <c r="BU6" s="433"/>
      <c r="BV6" s="431">
        <v>138949</v>
      </c>
      <c r="BW6" s="432"/>
      <c r="BX6" s="432"/>
      <c r="BY6" s="432"/>
      <c r="BZ6" s="432"/>
      <c r="CA6" s="432"/>
      <c r="CB6" s="432"/>
      <c r="CC6" s="433"/>
      <c r="CD6" s="434" t="s">
        <v>101</v>
      </c>
      <c r="CE6" s="435"/>
      <c r="CF6" s="435"/>
      <c r="CG6" s="435"/>
      <c r="CH6" s="435"/>
      <c r="CI6" s="435"/>
      <c r="CJ6" s="435"/>
      <c r="CK6" s="435"/>
      <c r="CL6" s="435"/>
      <c r="CM6" s="435"/>
      <c r="CN6" s="435"/>
      <c r="CO6" s="435"/>
      <c r="CP6" s="435"/>
      <c r="CQ6" s="435"/>
      <c r="CR6" s="435"/>
      <c r="CS6" s="436"/>
      <c r="CT6" s="468">
        <v>106.3</v>
      </c>
      <c r="CU6" s="469"/>
      <c r="CV6" s="469"/>
      <c r="CW6" s="469"/>
      <c r="CX6" s="469"/>
      <c r="CY6" s="469"/>
      <c r="CZ6" s="469"/>
      <c r="DA6" s="470"/>
      <c r="DB6" s="468">
        <v>108.4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102</v>
      </c>
      <c r="AN7" s="461"/>
      <c r="AO7" s="461"/>
      <c r="AP7" s="461"/>
      <c r="AQ7" s="461"/>
      <c r="AR7" s="461"/>
      <c r="AS7" s="461"/>
      <c r="AT7" s="462"/>
      <c r="AU7" s="463" t="s">
        <v>92</v>
      </c>
      <c r="AV7" s="464"/>
      <c r="AW7" s="464"/>
      <c r="AX7" s="464"/>
      <c r="AY7" s="465" t="s">
        <v>103</v>
      </c>
      <c r="AZ7" s="466"/>
      <c r="BA7" s="466"/>
      <c r="BB7" s="466"/>
      <c r="BC7" s="466"/>
      <c r="BD7" s="466"/>
      <c r="BE7" s="466"/>
      <c r="BF7" s="466"/>
      <c r="BG7" s="466"/>
      <c r="BH7" s="466"/>
      <c r="BI7" s="466"/>
      <c r="BJ7" s="466"/>
      <c r="BK7" s="466"/>
      <c r="BL7" s="466"/>
      <c r="BM7" s="467"/>
      <c r="BN7" s="431">
        <v>16970</v>
      </c>
      <c r="BO7" s="432"/>
      <c r="BP7" s="432"/>
      <c r="BQ7" s="432"/>
      <c r="BR7" s="432"/>
      <c r="BS7" s="432"/>
      <c r="BT7" s="432"/>
      <c r="BU7" s="433"/>
      <c r="BV7" s="431">
        <v>26244</v>
      </c>
      <c r="BW7" s="432"/>
      <c r="BX7" s="432"/>
      <c r="BY7" s="432"/>
      <c r="BZ7" s="432"/>
      <c r="CA7" s="432"/>
      <c r="CB7" s="432"/>
      <c r="CC7" s="433"/>
      <c r="CD7" s="434" t="s">
        <v>104</v>
      </c>
      <c r="CE7" s="435"/>
      <c r="CF7" s="435"/>
      <c r="CG7" s="435"/>
      <c r="CH7" s="435"/>
      <c r="CI7" s="435"/>
      <c r="CJ7" s="435"/>
      <c r="CK7" s="435"/>
      <c r="CL7" s="435"/>
      <c r="CM7" s="435"/>
      <c r="CN7" s="435"/>
      <c r="CO7" s="435"/>
      <c r="CP7" s="435"/>
      <c r="CQ7" s="435"/>
      <c r="CR7" s="435"/>
      <c r="CS7" s="436"/>
      <c r="CT7" s="431">
        <v>25302622</v>
      </c>
      <c r="CU7" s="432"/>
      <c r="CV7" s="432"/>
      <c r="CW7" s="432"/>
      <c r="CX7" s="432"/>
      <c r="CY7" s="432"/>
      <c r="CZ7" s="432"/>
      <c r="DA7" s="433"/>
      <c r="DB7" s="431">
        <v>24692467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105</v>
      </c>
      <c r="AN8" s="461"/>
      <c r="AO8" s="461"/>
      <c r="AP8" s="461"/>
      <c r="AQ8" s="461"/>
      <c r="AR8" s="461"/>
      <c r="AS8" s="461"/>
      <c r="AT8" s="462"/>
      <c r="AU8" s="463" t="s">
        <v>106</v>
      </c>
      <c r="AV8" s="464"/>
      <c r="AW8" s="464"/>
      <c r="AX8" s="464"/>
      <c r="AY8" s="465" t="s">
        <v>107</v>
      </c>
      <c r="AZ8" s="466"/>
      <c r="BA8" s="466"/>
      <c r="BB8" s="466"/>
      <c r="BC8" s="466"/>
      <c r="BD8" s="466"/>
      <c r="BE8" s="466"/>
      <c r="BF8" s="466"/>
      <c r="BG8" s="466"/>
      <c r="BH8" s="466"/>
      <c r="BI8" s="466"/>
      <c r="BJ8" s="466"/>
      <c r="BK8" s="466"/>
      <c r="BL8" s="466"/>
      <c r="BM8" s="467"/>
      <c r="BN8" s="431">
        <v>662688</v>
      </c>
      <c r="BO8" s="432"/>
      <c r="BP8" s="432"/>
      <c r="BQ8" s="432"/>
      <c r="BR8" s="432"/>
      <c r="BS8" s="432"/>
      <c r="BT8" s="432"/>
      <c r="BU8" s="433"/>
      <c r="BV8" s="431">
        <v>112705</v>
      </c>
      <c r="BW8" s="432"/>
      <c r="BX8" s="432"/>
      <c r="BY8" s="432"/>
      <c r="BZ8" s="432"/>
      <c r="CA8" s="432"/>
      <c r="CB8" s="432"/>
      <c r="CC8" s="433"/>
      <c r="CD8" s="434" t="s">
        <v>108</v>
      </c>
      <c r="CE8" s="435"/>
      <c r="CF8" s="435"/>
      <c r="CG8" s="435"/>
      <c r="CH8" s="435"/>
      <c r="CI8" s="435"/>
      <c r="CJ8" s="435"/>
      <c r="CK8" s="435"/>
      <c r="CL8" s="435"/>
      <c r="CM8" s="435"/>
      <c r="CN8" s="435"/>
      <c r="CO8" s="435"/>
      <c r="CP8" s="435"/>
      <c r="CQ8" s="435"/>
      <c r="CR8" s="435"/>
      <c r="CS8" s="436"/>
      <c r="CT8" s="471">
        <v>0.6</v>
      </c>
      <c r="CU8" s="472"/>
      <c r="CV8" s="472"/>
      <c r="CW8" s="472"/>
      <c r="CX8" s="472"/>
      <c r="CY8" s="472"/>
      <c r="CZ8" s="472"/>
      <c r="DA8" s="473"/>
      <c r="DB8" s="471">
        <v>0.6</v>
      </c>
      <c r="DC8" s="472"/>
      <c r="DD8" s="472"/>
      <c r="DE8" s="472"/>
      <c r="DF8" s="472"/>
      <c r="DG8" s="472"/>
      <c r="DH8" s="472"/>
      <c r="DI8" s="473"/>
      <c r="DJ8" s="186"/>
      <c r="DK8" s="186"/>
      <c r="DL8" s="186"/>
      <c r="DM8" s="186"/>
      <c r="DN8" s="186"/>
      <c r="DO8" s="186"/>
    </row>
    <row r="9" spans="1:119" ht="18.75" customHeight="1" thickBot="1" x14ac:dyDescent="0.2">
      <c r="A9" s="187"/>
      <c r="B9" s="425" t="s">
        <v>109</v>
      </c>
      <c r="C9" s="426"/>
      <c r="D9" s="426"/>
      <c r="E9" s="426"/>
      <c r="F9" s="426"/>
      <c r="G9" s="426"/>
      <c r="H9" s="426"/>
      <c r="I9" s="426"/>
      <c r="J9" s="426"/>
      <c r="K9" s="474"/>
      <c r="L9" s="475" t="s">
        <v>110</v>
      </c>
      <c r="M9" s="476"/>
      <c r="N9" s="476"/>
      <c r="O9" s="476"/>
      <c r="P9" s="476"/>
      <c r="Q9" s="477"/>
      <c r="R9" s="478">
        <v>117641</v>
      </c>
      <c r="S9" s="479"/>
      <c r="T9" s="479"/>
      <c r="U9" s="479"/>
      <c r="V9" s="480"/>
      <c r="W9" s="388" t="s">
        <v>111</v>
      </c>
      <c r="X9" s="389"/>
      <c r="Y9" s="389"/>
      <c r="Z9" s="389"/>
      <c r="AA9" s="389"/>
      <c r="AB9" s="389"/>
      <c r="AC9" s="389"/>
      <c r="AD9" s="389"/>
      <c r="AE9" s="389"/>
      <c r="AF9" s="389"/>
      <c r="AG9" s="389"/>
      <c r="AH9" s="389"/>
      <c r="AI9" s="389"/>
      <c r="AJ9" s="389"/>
      <c r="AK9" s="389"/>
      <c r="AL9" s="390"/>
      <c r="AM9" s="460" t="s">
        <v>112</v>
      </c>
      <c r="AN9" s="461"/>
      <c r="AO9" s="461"/>
      <c r="AP9" s="461"/>
      <c r="AQ9" s="461"/>
      <c r="AR9" s="461"/>
      <c r="AS9" s="461"/>
      <c r="AT9" s="462"/>
      <c r="AU9" s="463" t="s">
        <v>113</v>
      </c>
      <c r="AV9" s="464"/>
      <c r="AW9" s="464"/>
      <c r="AX9" s="464"/>
      <c r="AY9" s="465" t="s">
        <v>114</v>
      </c>
      <c r="AZ9" s="466"/>
      <c r="BA9" s="466"/>
      <c r="BB9" s="466"/>
      <c r="BC9" s="466"/>
      <c r="BD9" s="466"/>
      <c r="BE9" s="466"/>
      <c r="BF9" s="466"/>
      <c r="BG9" s="466"/>
      <c r="BH9" s="466"/>
      <c r="BI9" s="466"/>
      <c r="BJ9" s="466"/>
      <c r="BK9" s="466"/>
      <c r="BL9" s="466"/>
      <c r="BM9" s="467"/>
      <c r="BN9" s="431">
        <v>549983</v>
      </c>
      <c r="BO9" s="432"/>
      <c r="BP9" s="432"/>
      <c r="BQ9" s="432"/>
      <c r="BR9" s="432"/>
      <c r="BS9" s="432"/>
      <c r="BT9" s="432"/>
      <c r="BU9" s="433"/>
      <c r="BV9" s="431">
        <v>16652</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13.6</v>
      </c>
      <c r="CU9" s="429"/>
      <c r="CV9" s="429"/>
      <c r="CW9" s="429"/>
      <c r="CX9" s="429"/>
      <c r="CY9" s="429"/>
      <c r="CZ9" s="429"/>
      <c r="DA9" s="430"/>
      <c r="DB9" s="428">
        <v>14.8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120750</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222422</v>
      </c>
      <c r="BO10" s="432"/>
      <c r="BP10" s="432"/>
      <c r="BQ10" s="432"/>
      <c r="BR10" s="432"/>
      <c r="BS10" s="432"/>
      <c r="BT10" s="432"/>
      <c r="BU10" s="433"/>
      <c r="BV10" s="431">
        <v>69546</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118721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7130</v>
      </c>
      <c r="BO12" s="432"/>
      <c r="BP12" s="432"/>
      <c r="BQ12" s="432"/>
      <c r="BR12" s="432"/>
      <c r="BS12" s="432"/>
      <c r="BT12" s="432"/>
      <c r="BU12" s="433"/>
      <c r="BV12" s="431">
        <v>75503</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116863</v>
      </c>
      <c r="S13" s="516"/>
      <c r="T13" s="516"/>
      <c r="U13" s="516"/>
      <c r="V13" s="517"/>
      <c r="W13" s="447" t="s">
        <v>138</v>
      </c>
      <c r="X13" s="448"/>
      <c r="Y13" s="448"/>
      <c r="Z13" s="448"/>
      <c r="AA13" s="448"/>
      <c r="AB13" s="438"/>
      <c r="AC13" s="482">
        <v>247</v>
      </c>
      <c r="AD13" s="483"/>
      <c r="AE13" s="483"/>
      <c r="AF13" s="483"/>
      <c r="AG13" s="525"/>
      <c r="AH13" s="482">
        <v>258</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765275</v>
      </c>
      <c r="BO13" s="432"/>
      <c r="BP13" s="432"/>
      <c r="BQ13" s="432"/>
      <c r="BR13" s="432"/>
      <c r="BS13" s="432"/>
      <c r="BT13" s="432"/>
      <c r="BU13" s="433"/>
      <c r="BV13" s="431">
        <v>10695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5.6</v>
      </c>
      <c r="CU13" s="429"/>
      <c r="CV13" s="429"/>
      <c r="CW13" s="429"/>
      <c r="CX13" s="429"/>
      <c r="CY13" s="429"/>
      <c r="CZ13" s="429"/>
      <c r="DA13" s="430"/>
      <c r="DB13" s="428">
        <v>6.9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119577</v>
      </c>
      <c r="S14" s="516"/>
      <c r="T14" s="516"/>
      <c r="U14" s="516"/>
      <c r="V14" s="517"/>
      <c r="W14" s="421"/>
      <c r="X14" s="422"/>
      <c r="Y14" s="422"/>
      <c r="Z14" s="422"/>
      <c r="AA14" s="422"/>
      <c r="AB14" s="411"/>
      <c r="AC14" s="518">
        <v>0.5</v>
      </c>
      <c r="AD14" s="519"/>
      <c r="AE14" s="519"/>
      <c r="AF14" s="519"/>
      <c r="AG14" s="520"/>
      <c r="AH14" s="518">
        <v>0.5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44.3</v>
      </c>
      <c r="CU14" s="530"/>
      <c r="CV14" s="530"/>
      <c r="CW14" s="530"/>
      <c r="CX14" s="530"/>
      <c r="CY14" s="530"/>
      <c r="CZ14" s="530"/>
      <c r="DA14" s="531"/>
      <c r="DB14" s="529">
        <v>54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117823</v>
      </c>
      <c r="S15" s="516"/>
      <c r="T15" s="516"/>
      <c r="U15" s="516"/>
      <c r="V15" s="517"/>
      <c r="W15" s="447" t="s">
        <v>146</v>
      </c>
      <c r="X15" s="448"/>
      <c r="Y15" s="448"/>
      <c r="Z15" s="448"/>
      <c r="AA15" s="448"/>
      <c r="AB15" s="438"/>
      <c r="AC15" s="482">
        <v>13583</v>
      </c>
      <c r="AD15" s="483"/>
      <c r="AE15" s="483"/>
      <c r="AF15" s="483"/>
      <c r="AG15" s="525"/>
      <c r="AH15" s="482">
        <v>13968</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12537738</v>
      </c>
      <c r="BO15" s="395"/>
      <c r="BP15" s="395"/>
      <c r="BQ15" s="395"/>
      <c r="BR15" s="395"/>
      <c r="BS15" s="395"/>
      <c r="BT15" s="395"/>
      <c r="BU15" s="396"/>
      <c r="BV15" s="394">
        <v>11878717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28.6</v>
      </c>
      <c r="AD16" s="519"/>
      <c r="AE16" s="519"/>
      <c r="AF16" s="519"/>
      <c r="AG16" s="520"/>
      <c r="AH16" s="518">
        <v>28.9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20721440</v>
      </c>
      <c r="BO16" s="432"/>
      <c r="BP16" s="432"/>
      <c r="BQ16" s="432"/>
      <c r="BR16" s="432"/>
      <c r="BS16" s="432"/>
      <c r="BT16" s="432"/>
      <c r="BU16" s="433"/>
      <c r="BV16" s="431">
        <v>20064214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33720</v>
      </c>
      <c r="AD17" s="483"/>
      <c r="AE17" s="483"/>
      <c r="AF17" s="483"/>
      <c r="AG17" s="525"/>
      <c r="AH17" s="482">
        <v>34059</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15827736</v>
      </c>
      <c r="BO17" s="432"/>
      <c r="BP17" s="432"/>
      <c r="BQ17" s="432"/>
      <c r="BR17" s="432"/>
      <c r="BS17" s="432"/>
      <c r="BT17" s="432"/>
      <c r="BU17" s="433"/>
      <c r="BV17" s="431">
        <v>15147868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16.66</v>
      </c>
      <c r="M18" s="547"/>
      <c r="N18" s="547"/>
      <c r="O18" s="547"/>
      <c r="P18" s="547"/>
      <c r="Q18" s="547"/>
      <c r="R18" s="548"/>
      <c r="S18" s="548"/>
      <c r="T18" s="548"/>
      <c r="U18" s="548"/>
      <c r="V18" s="549"/>
      <c r="W18" s="449"/>
      <c r="X18" s="450"/>
      <c r="Y18" s="450"/>
      <c r="Z18" s="450"/>
      <c r="AA18" s="450"/>
      <c r="AB18" s="441"/>
      <c r="AC18" s="550">
        <v>70.900000000000006</v>
      </c>
      <c r="AD18" s="551"/>
      <c r="AE18" s="551"/>
      <c r="AF18" s="551"/>
      <c r="AG18" s="552"/>
      <c r="AH18" s="550">
        <v>70.5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25859855</v>
      </c>
      <c r="BO18" s="432"/>
      <c r="BP18" s="432"/>
      <c r="BQ18" s="432"/>
      <c r="BR18" s="432"/>
      <c r="BS18" s="432"/>
      <c r="BT18" s="432"/>
      <c r="BU18" s="433"/>
      <c r="BV18" s="431">
        <v>25911116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7061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29618336</v>
      </c>
      <c r="BO19" s="432"/>
      <c r="BP19" s="432"/>
      <c r="BQ19" s="432"/>
      <c r="BR19" s="432"/>
      <c r="BS19" s="432"/>
      <c r="BT19" s="432"/>
      <c r="BU19" s="433"/>
      <c r="BV19" s="431">
        <v>27712942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51902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41032738</v>
      </c>
      <c r="BO23" s="432"/>
      <c r="BP23" s="432"/>
      <c r="BQ23" s="432"/>
      <c r="BR23" s="432"/>
      <c r="BS23" s="432"/>
      <c r="BT23" s="432"/>
      <c r="BU23" s="433"/>
      <c r="BV23" s="431">
        <v>41778118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8320</v>
      </c>
      <c r="R24" s="483"/>
      <c r="S24" s="483"/>
      <c r="T24" s="483"/>
      <c r="U24" s="483"/>
      <c r="V24" s="525"/>
      <c r="W24" s="584"/>
      <c r="X24" s="572"/>
      <c r="Y24" s="573"/>
      <c r="Z24" s="481" t="s">
        <v>170</v>
      </c>
      <c r="AA24" s="461"/>
      <c r="AB24" s="461"/>
      <c r="AC24" s="461"/>
      <c r="AD24" s="461"/>
      <c r="AE24" s="461"/>
      <c r="AF24" s="461"/>
      <c r="AG24" s="462"/>
      <c r="AH24" s="482">
        <v>686</v>
      </c>
      <c r="AI24" s="483"/>
      <c r="AJ24" s="483"/>
      <c r="AK24" s="483"/>
      <c r="AL24" s="525"/>
      <c r="AM24" s="482">
        <v>2141006</v>
      </c>
      <c r="AN24" s="483"/>
      <c r="AO24" s="483"/>
      <c r="AP24" s="483"/>
      <c r="AQ24" s="483"/>
      <c r="AR24" s="525"/>
      <c r="AS24" s="482">
        <v>3121</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27475830</v>
      </c>
      <c r="BO24" s="432"/>
      <c r="BP24" s="432"/>
      <c r="BQ24" s="432"/>
      <c r="BR24" s="432"/>
      <c r="BS24" s="432"/>
      <c r="BT24" s="432"/>
      <c r="BU24" s="433"/>
      <c r="BV24" s="431">
        <v>27147289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7395</v>
      </c>
      <c r="R25" s="483"/>
      <c r="S25" s="483"/>
      <c r="T25" s="483"/>
      <c r="U25" s="483"/>
      <c r="V25" s="525"/>
      <c r="W25" s="584"/>
      <c r="X25" s="572"/>
      <c r="Y25" s="573"/>
      <c r="Z25" s="481" t="s">
        <v>173</v>
      </c>
      <c r="AA25" s="461"/>
      <c r="AB25" s="461"/>
      <c r="AC25" s="461"/>
      <c r="AD25" s="461"/>
      <c r="AE25" s="461"/>
      <c r="AF25" s="461"/>
      <c r="AG25" s="462"/>
      <c r="AH25" s="482">
        <v>115</v>
      </c>
      <c r="AI25" s="483"/>
      <c r="AJ25" s="483"/>
      <c r="AK25" s="483"/>
      <c r="AL25" s="525"/>
      <c r="AM25" s="482">
        <v>353970</v>
      </c>
      <c r="AN25" s="483"/>
      <c r="AO25" s="483"/>
      <c r="AP25" s="483"/>
      <c r="AQ25" s="483"/>
      <c r="AR25" s="525"/>
      <c r="AS25" s="482">
        <v>3078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5336273</v>
      </c>
      <c r="BO25" s="395"/>
      <c r="BP25" s="395"/>
      <c r="BQ25" s="395"/>
      <c r="BR25" s="395"/>
      <c r="BS25" s="395"/>
      <c r="BT25" s="395"/>
      <c r="BU25" s="396"/>
      <c r="BV25" s="394">
        <v>4289930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6885</v>
      </c>
      <c r="R26" s="483"/>
      <c r="S26" s="483"/>
      <c r="T26" s="483"/>
      <c r="U26" s="483"/>
      <c r="V26" s="525"/>
      <c r="W26" s="584"/>
      <c r="X26" s="572"/>
      <c r="Y26" s="573"/>
      <c r="Z26" s="481" t="s">
        <v>176</v>
      </c>
      <c r="AA26" s="594"/>
      <c r="AB26" s="594"/>
      <c r="AC26" s="594"/>
      <c r="AD26" s="594"/>
      <c r="AE26" s="594"/>
      <c r="AF26" s="594"/>
      <c r="AG26" s="595"/>
      <c r="AH26" s="482">
        <v>63</v>
      </c>
      <c r="AI26" s="483"/>
      <c r="AJ26" s="483"/>
      <c r="AK26" s="483"/>
      <c r="AL26" s="525"/>
      <c r="AM26" s="482">
        <v>220689</v>
      </c>
      <c r="AN26" s="483"/>
      <c r="AO26" s="483"/>
      <c r="AP26" s="483"/>
      <c r="AQ26" s="483"/>
      <c r="AR26" s="525"/>
      <c r="AS26" s="482">
        <v>3503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7600</v>
      </c>
      <c r="R27" s="483"/>
      <c r="S27" s="483"/>
      <c r="T27" s="483"/>
      <c r="U27" s="483"/>
      <c r="V27" s="525"/>
      <c r="W27" s="584"/>
      <c r="X27" s="572"/>
      <c r="Y27" s="573"/>
      <c r="Z27" s="481" t="s">
        <v>179</v>
      </c>
      <c r="AA27" s="461"/>
      <c r="AB27" s="461"/>
      <c r="AC27" s="461"/>
      <c r="AD27" s="461"/>
      <c r="AE27" s="461"/>
      <c r="AF27" s="461"/>
      <c r="AG27" s="462"/>
      <c r="AH27" s="482">
        <v>54</v>
      </c>
      <c r="AI27" s="483"/>
      <c r="AJ27" s="483"/>
      <c r="AK27" s="483"/>
      <c r="AL27" s="525"/>
      <c r="AM27" s="482">
        <v>164211</v>
      </c>
      <c r="AN27" s="483"/>
      <c r="AO27" s="483"/>
      <c r="AP27" s="483"/>
      <c r="AQ27" s="483"/>
      <c r="AR27" s="525"/>
      <c r="AS27" s="482">
        <v>3041</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128</v>
      </c>
      <c r="BO27" s="608"/>
      <c r="BP27" s="608"/>
      <c r="BQ27" s="608"/>
      <c r="BR27" s="608"/>
      <c r="BS27" s="608"/>
      <c r="BT27" s="608"/>
      <c r="BU27" s="609"/>
      <c r="BV27" s="607" t="s">
        <v>128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6700</v>
      </c>
      <c r="R28" s="483"/>
      <c r="S28" s="483"/>
      <c r="T28" s="483"/>
      <c r="U28" s="483"/>
      <c r="V28" s="525"/>
      <c r="W28" s="584"/>
      <c r="X28" s="572"/>
      <c r="Y28" s="573"/>
      <c r="Z28" s="481" t="s">
        <v>182</v>
      </c>
      <c r="AA28" s="461"/>
      <c r="AB28" s="461"/>
      <c r="AC28" s="461"/>
      <c r="AD28" s="461"/>
      <c r="AE28" s="461"/>
      <c r="AF28" s="461"/>
      <c r="AG28" s="462"/>
      <c r="AH28" s="482" t="s">
        <v>128</v>
      </c>
      <c r="AI28" s="483"/>
      <c r="AJ28" s="483"/>
      <c r="AK28" s="483"/>
      <c r="AL28" s="525"/>
      <c r="AM28" s="482" t="s">
        <v>128</v>
      </c>
      <c r="AN28" s="483"/>
      <c r="AO28" s="483"/>
      <c r="AP28" s="483"/>
      <c r="AQ28" s="483"/>
      <c r="AR28" s="525"/>
      <c r="AS28" s="482" t="s">
        <v>128</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666133</v>
      </c>
      <c r="BO28" s="395"/>
      <c r="BP28" s="395"/>
      <c r="BQ28" s="395"/>
      <c r="BR28" s="395"/>
      <c r="BS28" s="395"/>
      <c r="BT28" s="395"/>
      <c r="BU28" s="396"/>
      <c r="BV28" s="394">
        <v>450841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16</v>
      </c>
      <c r="M29" s="483"/>
      <c r="N29" s="483"/>
      <c r="O29" s="483"/>
      <c r="P29" s="525"/>
      <c r="Q29" s="482">
        <v>6200</v>
      </c>
      <c r="R29" s="483"/>
      <c r="S29" s="483"/>
      <c r="T29" s="483"/>
      <c r="U29" s="483"/>
      <c r="V29" s="525"/>
      <c r="W29" s="585"/>
      <c r="X29" s="586"/>
      <c r="Y29" s="587"/>
      <c r="Z29" s="481" t="s">
        <v>185</v>
      </c>
      <c r="AA29" s="461"/>
      <c r="AB29" s="461"/>
      <c r="AC29" s="461"/>
      <c r="AD29" s="461"/>
      <c r="AE29" s="461"/>
      <c r="AF29" s="461"/>
      <c r="AG29" s="462"/>
      <c r="AH29" s="482">
        <v>740</v>
      </c>
      <c r="AI29" s="483"/>
      <c r="AJ29" s="483"/>
      <c r="AK29" s="483"/>
      <c r="AL29" s="525"/>
      <c r="AM29" s="482">
        <v>2305217</v>
      </c>
      <c r="AN29" s="483"/>
      <c r="AO29" s="483"/>
      <c r="AP29" s="483"/>
      <c r="AQ29" s="483"/>
      <c r="AR29" s="525"/>
      <c r="AS29" s="482">
        <v>3115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21269</v>
      </c>
      <c r="BO29" s="432"/>
      <c r="BP29" s="432"/>
      <c r="BQ29" s="432"/>
      <c r="BR29" s="432"/>
      <c r="BS29" s="432"/>
      <c r="BT29" s="432"/>
      <c r="BU29" s="433"/>
      <c r="BV29" s="431">
        <v>21269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100</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1136249</v>
      </c>
      <c r="BO30" s="608"/>
      <c r="BP30" s="608"/>
      <c r="BQ30" s="608"/>
      <c r="BR30" s="608"/>
      <c r="BS30" s="608"/>
      <c r="BT30" s="608"/>
      <c r="BU30" s="609"/>
      <c r="BV30" s="607">
        <v>898278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大和川右岸水防事務組合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松原都市開発</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大阪広域環境施設組合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松原市文化情報振興事業団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大阪府後期高齢者医療広域連合（一般会計）</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松原市土地開発公社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大阪府後期高齢者医療広域連合（後期高齢者医療特別会計）</v>
      </c>
      <c r="BZ37" s="621"/>
      <c r="CA37" s="621"/>
      <c r="CB37" s="621"/>
      <c r="CC37" s="621"/>
      <c r="CD37" s="621"/>
      <c r="CE37" s="621"/>
      <c r="CF37" s="621"/>
      <c r="CG37" s="621"/>
      <c r="CH37" s="621"/>
      <c r="CI37" s="621"/>
      <c r="CJ37" s="621"/>
      <c r="CK37" s="621"/>
      <c r="CL37" s="621"/>
      <c r="CM37" s="621"/>
      <c r="CN37" s="214"/>
      <c r="CO37" s="620">
        <f t="shared" si="3"/>
        <v>16</v>
      </c>
      <c r="CP37" s="620"/>
      <c r="CQ37" s="621" t="str">
        <f>IF('各会計、関係団体の財政状況及び健全化判断比率'!BS10="","",'各会計、関係団体の財政状況及び健全化判断比率'!BS10)</f>
        <v>松原学校給食</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大阪広域水道企業団（水道事業会計）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大阪広域水道企業団（工業用水道事業会計）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XQFjNy0GHjEdhG69xHF5NWf10WjOCNcJaytta3vQ0A11CYTe+eJrWFTiJgZUbew1fPpYsB/js63fRYM4VuChrA==" saltValue="Ayt5HVplf1A+95O7gAwU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3" t="s">
        <v>562</v>
      </c>
      <c r="D34" s="1213"/>
      <c r="E34" s="1214"/>
      <c r="F34" s="32" t="s">
        <v>563</v>
      </c>
      <c r="G34" s="33" t="s">
        <v>564</v>
      </c>
      <c r="H34" s="33" t="s">
        <v>565</v>
      </c>
      <c r="I34" s="33" t="s">
        <v>566</v>
      </c>
      <c r="J34" s="34" t="s">
        <v>567</v>
      </c>
      <c r="K34" s="22"/>
      <c r="L34" s="22"/>
      <c r="M34" s="22"/>
      <c r="N34" s="22"/>
      <c r="O34" s="22"/>
      <c r="P34" s="22"/>
    </row>
    <row r="35" spans="1:16" ht="39" customHeight="1" x14ac:dyDescent="0.15">
      <c r="A35" s="22"/>
      <c r="B35" s="35"/>
      <c r="C35" s="1207" t="s">
        <v>568</v>
      </c>
      <c r="D35" s="1208"/>
      <c r="E35" s="1209"/>
      <c r="F35" s="36">
        <v>16.18</v>
      </c>
      <c r="G35" s="37">
        <v>17.25</v>
      </c>
      <c r="H35" s="37">
        <v>18.25</v>
      </c>
      <c r="I35" s="37">
        <v>14.97</v>
      </c>
      <c r="J35" s="38">
        <v>12.69</v>
      </c>
      <c r="K35" s="22"/>
      <c r="L35" s="22"/>
      <c r="M35" s="22"/>
      <c r="N35" s="22"/>
      <c r="O35" s="22"/>
      <c r="P35" s="22"/>
    </row>
    <row r="36" spans="1:16" ht="39" customHeight="1" x14ac:dyDescent="0.15">
      <c r="A36" s="22"/>
      <c r="B36" s="35"/>
      <c r="C36" s="1207" t="s">
        <v>569</v>
      </c>
      <c r="D36" s="1208"/>
      <c r="E36" s="1209"/>
      <c r="F36" s="36" t="s">
        <v>513</v>
      </c>
      <c r="G36" s="37" t="s">
        <v>513</v>
      </c>
      <c r="H36" s="37" t="s">
        <v>513</v>
      </c>
      <c r="I36" s="37">
        <v>3.13</v>
      </c>
      <c r="J36" s="38">
        <v>2.79</v>
      </c>
      <c r="K36" s="22"/>
      <c r="L36" s="22"/>
      <c r="M36" s="22"/>
      <c r="N36" s="22"/>
      <c r="O36" s="22"/>
      <c r="P36" s="22"/>
    </row>
    <row r="37" spans="1:16" ht="39" customHeight="1" x14ac:dyDescent="0.15">
      <c r="A37" s="22"/>
      <c r="B37" s="35"/>
      <c r="C37" s="1207" t="s">
        <v>570</v>
      </c>
      <c r="D37" s="1208"/>
      <c r="E37" s="1209"/>
      <c r="F37" s="36">
        <v>0.6</v>
      </c>
      <c r="G37" s="37">
        <v>0.66</v>
      </c>
      <c r="H37" s="37">
        <v>0.39</v>
      </c>
      <c r="I37" s="37">
        <v>0.45</v>
      </c>
      <c r="J37" s="38">
        <v>2.61</v>
      </c>
      <c r="K37" s="22"/>
      <c r="L37" s="22"/>
      <c r="M37" s="22"/>
      <c r="N37" s="22"/>
      <c r="O37" s="22"/>
      <c r="P37" s="22"/>
    </row>
    <row r="38" spans="1:16" ht="39" customHeight="1" x14ac:dyDescent="0.15">
      <c r="A38" s="22"/>
      <c r="B38" s="35"/>
      <c r="C38" s="1207" t="s">
        <v>571</v>
      </c>
      <c r="D38" s="1208"/>
      <c r="E38" s="1209"/>
      <c r="F38" s="36">
        <v>1.01</v>
      </c>
      <c r="G38" s="37">
        <v>0.76</v>
      </c>
      <c r="H38" s="37">
        <v>0.38</v>
      </c>
      <c r="I38" s="37">
        <v>0.02</v>
      </c>
      <c r="J38" s="38">
        <v>0.33</v>
      </c>
      <c r="K38" s="22"/>
      <c r="L38" s="22"/>
      <c r="M38" s="22"/>
      <c r="N38" s="22"/>
      <c r="O38" s="22"/>
      <c r="P38" s="22"/>
    </row>
    <row r="39" spans="1:16" ht="39" customHeight="1" x14ac:dyDescent="0.15">
      <c r="A39" s="22"/>
      <c r="B39" s="35"/>
      <c r="C39" s="1207" t="s">
        <v>572</v>
      </c>
      <c r="D39" s="1208"/>
      <c r="E39" s="1209"/>
      <c r="F39" s="36">
        <v>0.23</v>
      </c>
      <c r="G39" s="37">
        <v>0.13</v>
      </c>
      <c r="H39" s="37">
        <v>0.14000000000000001</v>
      </c>
      <c r="I39" s="37">
        <v>0.09</v>
      </c>
      <c r="J39" s="38">
        <v>0.11</v>
      </c>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573</v>
      </c>
      <c r="D42" s="1208"/>
      <c r="E42" s="1209"/>
      <c r="F42" s="36" t="s">
        <v>513</v>
      </c>
      <c r="G42" s="37" t="s">
        <v>513</v>
      </c>
      <c r="H42" s="37" t="s">
        <v>513</v>
      </c>
      <c r="I42" s="37" t="s">
        <v>513</v>
      </c>
      <c r="J42" s="38" t="s">
        <v>513</v>
      </c>
      <c r="K42" s="22"/>
      <c r="L42" s="22"/>
      <c r="M42" s="22"/>
      <c r="N42" s="22"/>
      <c r="O42" s="22"/>
      <c r="P42" s="22"/>
    </row>
    <row r="43" spans="1:16" ht="39" customHeight="1" thickBot="1" x14ac:dyDescent="0.2">
      <c r="A43" s="22"/>
      <c r="B43" s="40"/>
      <c r="C43" s="1210" t="s">
        <v>574</v>
      </c>
      <c r="D43" s="1211"/>
      <c r="E43" s="1212"/>
      <c r="F43" s="41">
        <v>0</v>
      </c>
      <c r="G43" s="42">
        <v>0</v>
      </c>
      <c r="H43" s="42">
        <v>0</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vt7cwDUbs6/KbtLz/vRiWl2r7hQMPPT9yHiy/QCTVDDLwf8nmaETdJg2YaaHiWNsQd9CjoYSQAbwNQyEUfWdA==" saltValue="m4xd0q1h+X66c4owpMms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4205</v>
      </c>
      <c r="L45" s="60">
        <v>4274</v>
      </c>
      <c r="M45" s="60">
        <v>4229</v>
      </c>
      <c r="N45" s="60">
        <v>4089</v>
      </c>
      <c r="O45" s="61">
        <v>4041</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513</v>
      </c>
      <c r="L46" s="64" t="s">
        <v>513</v>
      </c>
      <c r="M46" s="64" t="s">
        <v>513</v>
      </c>
      <c r="N46" s="64" t="s">
        <v>513</v>
      </c>
      <c r="O46" s="65" t="s">
        <v>513</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513</v>
      </c>
      <c r="L47" s="64" t="s">
        <v>513</v>
      </c>
      <c r="M47" s="64" t="s">
        <v>513</v>
      </c>
      <c r="N47" s="64" t="s">
        <v>513</v>
      </c>
      <c r="O47" s="65" t="s">
        <v>513</v>
      </c>
      <c r="P47" s="48"/>
      <c r="Q47" s="48"/>
      <c r="R47" s="48"/>
      <c r="S47" s="48"/>
      <c r="T47" s="48"/>
      <c r="U47" s="48"/>
    </row>
    <row r="48" spans="1:21" ht="30.75" customHeight="1" x14ac:dyDescent="0.15">
      <c r="A48" s="48"/>
      <c r="B48" s="1217"/>
      <c r="C48" s="1218"/>
      <c r="D48" s="62"/>
      <c r="E48" s="1223" t="s">
        <v>14</v>
      </c>
      <c r="F48" s="1223"/>
      <c r="G48" s="1223"/>
      <c r="H48" s="1223"/>
      <c r="I48" s="1223"/>
      <c r="J48" s="1224"/>
      <c r="K48" s="63">
        <v>2006</v>
      </c>
      <c r="L48" s="64">
        <v>1982</v>
      </c>
      <c r="M48" s="64">
        <v>1953</v>
      </c>
      <c r="N48" s="64">
        <v>1024</v>
      </c>
      <c r="O48" s="65">
        <v>986</v>
      </c>
      <c r="P48" s="48"/>
      <c r="Q48" s="48"/>
      <c r="R48" s="48"/>
      <c r="S48" s="48"/>
      <c r="T48" s="48"/>
      <c r="U48" s="48"/>
    </row>
    <row r="49" spans="1:21" ht="30.75" customHeight="1" x14ac:dyDescent="0.15">
      <c r="A49" s="48"/>
      <c r="B49" s="1217"/>
      <c r="C49" s="1218"/>
      <c r="D49" s="62"/>
      <c r="E49" s="1223" t="s">
        <v>15</v>
      </c>
      <c r="F49" s="1223"/>
      <c r="G49" s="1223"/>
      <c r="H49" s="1223"/>
      <c r="I49" s="1223"/>
      <c r="J49" s="1224"/>
      <c r="K49" s="63">
        <v>72</v>
      </c>
      <c r="L49" s="64">
        <v>74</v>
      </c>
      <c r="M49" s="64">
        <v>51</v>
      </c>
      <c r="N49" s="64">
        <v>49</v>
      </c>
      <c r="O49" s="65">
        <v>35</v>
      </c>
      <c r="P49" s="48"/>
      <c r="Q49" s="48"/>
      <c r="R49" s="48"/>
      <c r="S49" s="48"/>
      <c r="T49" s="48"/>
      <c r="U49" s="48"/>
    </row>
    <row r="50" spans="1:21" ht="30.75" customHeight="1" x14ac:dyDescent="0.15">
      <c r="A50" s="48"/>
      <c r="B50" s="1217"/>
      <c r="C50" s="1218"/>
      <c r="D50" s="62"/>
      <c r="E50" s="1223" t="s">
        <v>16</v>
      </c>
      <c r="F50" s="1223"/>
      <c r="G50" s="1223"/>
      <c r="H50" s="1223"/>
      <c r="I50" s="1223"/>
      <c r="J50" s="1224"/>
      <c r="K50" s="63" t="s">
        <v>513</v>
      </c>
      <c r="L50" s="64" t="s">
        <v>513</v>
      </c>
      <c r="M50" s="64" t="s">
        <v>513</v>
      </c>
      <c r="N50" s="64" t="s">
        <v>513</v>
      </c>
      <c r="O50" s="65" t="s">
        <v>513</v>
      </c>
      <c r="P50" s="48"/>
      <c r="Q50" s="48"/>
      <c r="R50" s="48"/>
      <c r="S50" s="48"/>
      <c r="T50" s="48"/>
      <c r="U50" s="48"/>
    </row>
    <row r="51" spans="1:21" ht="30.75" customHeight="1" x14ac:dyDescent="0.15">
      <c r="A51" s="48"/>
      <c r="B51" s="1219"/>
      <c r="C51" s="1220"/>
      <c r="D51" s="66"/>
      <c r="E51" s="1223" t="s">
        <v>17</v>
      </c>
      <c r="F51" s="1223"/>
      <c r="G51" s="1223"/>
      <c r="H51" s="1223"/>
      <c r="I51" s="1223"/>
      <c r="J51" s="1224"/>
      <c r="K51" s="63">
        <v>0</v>
      </c>
      <c r="L51" s="64">
        <v>0</v>
      </c>
      <c r="M51" s="64">
        <v>0</v>
      </c>
      <c r="N51" s="64">
        <v>1</v>
      </c>
      <c r="O51" s="65">
        <v>1</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4478</v>
      </c>
      <c r="L52" s="64">
        <v>4680</v>
      </c>
      <c r="M52" s="64">
        <v>4520</v>
      </c>
      <c r="N52" s="64">
        <v>4141</v>
      </c>
      <c r="O52" s="65">
        <v>4191</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1805</v>
      </c>
      <c r="L53" s="69">
        <v>1650</v>
      </c>
      <c r="M53" s="69">
        <v>1713</v>
      </c>
      <c r="N53" s="69">
        <v>1022</v>
      </c>
      <c r="O53" s="70">
        <v>872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1" t="s">
        <v>24</v>
      </c>
      <c r="C57" s="1232"/>
      <c r="D57" s="1235" t="s">
        <v>25</v>
      </c>
      <c r="E57" s="1236"/>
      <c r="F57" s="1236"/>
      <c r="G57" s="1236"/>
      <c r="H57" s="1236"/>
      <c r="I57" s="1236"/>
      <c r="J57" s="1237"/>
      <c r="K57" s="83" t="s">
        <v>513</v>
      </c>
      <c r="L57" s="84" t="s">
        <v>513</v>
      </c>
      <c r="M57" s="84" t="s">
        <v>513</v>
      </c>
      <c r="N57" s="84" t="s">
        <v>513</v>
      </c>
      <c r="O57" s="85" t="s">
        <v>513</v>
      </c>
    </row>
    <row r="58" spans="1:21" ht="31.5" customHeight="1" thickBot="1" x14ac:dyDescent="0.2">
      <c r="B58" s="1233"/>
      <c r="C58" s="1234"/>
      <c r="D58" s="1238" t="s">
        <v>26</v>
      </c>
      <c r="E58" s="1239"/>
      <c r="F58" s="1239"/>
      <c r="G58" s="1239"/>
      <c r="H58" s="1239"/>
      <c r="I58" s="1239"/>
      <c r="J58" s="1240"/>
      <c r="K58" s="86" t="s">
        <v>513</v>
      </c>
      <c r="L58" s="87" t="s">
        <v>513</v>
      </c>
      <c r="M58" s="87" t="s">
        <v>513</v>
      </c>
      <c r="N58" s="87" t="s">
        <v>513</v>
      </c>
      <c r="O58" s="88" t="s">
        <v>513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C+JRvO8lnDAc/u0X+vcdNnBLMpIpa99wYetY1hUBK/9Ou+kzs3er/zJq1qvQsgG2x6ciePFDbUAPP9q9cr2kw==" saltValue="eKnevu7570iS0cZUtaTQ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1" t="s">
        <v>29</v>
      </c>
      <c r="C41" s="1242"/>
      <c r="D41" s="102"/>
      <c r="E41" s="1247" t="s">
        <v>30</v>
      </c>
      <c r="F41" s="1247"/>
      <c r="G41" s="1247"/>
      <c r="H41" s="1248"/>
      <c r="I41" s="103">
        <v>42031</v>
      </c>
      <c r="J41" s="104">
        <v>41759</v>
      </c>
      <c r="K41" s="104">
        <v>40860</v>
      </c>
      <c r="L41" s="104">
        <v>41778</v>
      </c>
      <c r="M41" s="105">
        <v>41033</v>
      </c>
    </row>
    <row r="42" spans="2:13" ht="27.75" customHeight="1" x14ac:dyDescent="0.15">
      <c r="B42" s="1243"/>
      <c r="C42" s="1244"/>
      <c r="D42" s="106"/>
      <c r="E42" s="1249" t="s">
        <v>31</v>
      </c>
      <c r="F42" s="1249"/>
      <c r="G42" s="1249"/>
      <c r="H42" s="1250"/>
      <c r="I42" s="107">
        <v>116</v>
      </c>
      <c r="J42" s="108">
        <v>329</v>
      </c>
      <c r="K42" s="108">
        <v>419</v>
      </c>
      <c r="L42" s="108">
        <v>445</v>
      </c>
      <c r="M42" s="109">
        <v>665</v>
      </c>
    </row>
    <row r="43" spans="2:13" ht="27.75" customHeight="1" x14ac:dyDescent="0.15">
      <c r="B43" s="1243"/>
      <c r="C43" s="1244"/>
      <c r="D43" s="106"/>
      <c r="E43" s="1249" t="s">
        <v>32</v>
      </c>
      <c r="F43" s="1249"/>
      <c r="G43" s="1249"/>
      <c r="H43" s="1250"/>
      <c r="I43" s="107">
        <v>30410</v>
      </c>
      <c r="J43" s="108">
        <v>28242</v>
      </c>
      <c r="K43" s="108">
        <v>26128</v>
      </c>
      <c r="L43" s="108">
        <v>20880</v>
      </c>
      <c r="M43" s="109">
        <v>17888</v>
      </c>
    </row>
    <row r="44" spans="2:13" ht="27.75" customHeight="1" x14ac:dyDescent="0.15">
      <c r="B44" s="1243"/>
      <c r="C44" s="1244"/>
      <c r="D44" s="106"/>
      <c r="E44" s="1249" t="s">
        <v>33</v>
      </c>
      <c r="F44" s="1249"/>
      <c r="G44" s="1249"/>
      <c r="H44" s="1250"/>
      <c r="I44" s="107">
        <v>515</v>
      </c>
      <c r="J44" s="108">
        <v>455</v>
      </c>
      <c r="K44" s="108">
        <v>472</v>
      </c>
      <c r="L44" s="108">
        <v>438</v>
      </c>
      <c r="M44" s="109">
        <v>466</v>
      </c>
    </row>
    <row r="45" spans="2:13" ht="27.75" customHeight="1" x14ac:dyDescent="0.15">
      <c r="B45" s="1243"/>
      <c r="C45" s="1244"/>
      <c r="D45" s="106"/>
      <c r="E45" s="1249" t="s">
        <v>34</v>
      </c>
      <c r="F45" s="1249"/>
      <c r="G45" s="1249"/>
      <c r="H45" s="1250"/>
      <c r="I45" s="107">
        <v>5205</v>
      </c>
      <c r="J45" s="108">
        <v>5171</v>
      </c>
      <c r="K45" s="108">
        <v>4852</v>
      </c>
      <c r="L45" s="108">
        <v>4703</v>
      </c>
      <c r="M45" s="109">
        <v>4826</v>
      </c>
    </row>
    <row r="46" spans="2:13" ht="27.75" customHeight="1" x14ac:dyDescent="0.15">
      <c r="B46" s="1243"/>
      <c r="C46" s="1244"/>
      <c r="D46" s="110"/>
      <c r="E46" s="1249" t="s">
        <v>35</v>
      </c>
      <c r="F46" s="1249"/>
      <c r="G46" s="1249"/>
      <c r="H46" s="1250"/>
      <c r="I46" s="107">
        <v>696</v>
      </c>
      <c r="J46" s="108">
        <v>706</v>
      </c>
      <c r="K46" s="108">
        <v>725</v>
      </c>
      <c r="L46" s="108">
        <v>730</v>
      </c>
      <c r="M46" s="109">
        <v>742</v>
      </c>
    </row>
    <row r="47" spans="2:13" ht="27.75" customHeight="1" x14ac:dyDescent="0.15">
      <c r="B47" s="1243"/>
      <c r="C47" s="1244"/>
      <c r="D47" s="111"/>
      <c r="E47" s="1251" t="s">
        <v>36</v>
      </c>
      <c r="F47" s="1252"/>
      <c r="G47" s="1252"/>
      <c r="H47" s="1253"/>
      <c r="I47" s="107" t="s">
        <v>513</v>
      </c>
      <c r="J47" s="108" t="s">
        <v>513</v>
      </c>
      <c r="K47" s="108" t="s">
        <v>513</v>
      </c>
      <c r="L47" s="108" t="s">
        <v>513</v>
      </c>
      <c r="M47" s="109" t="s">
        <v>513</v>
      </c>
    </row>
    <row r="48" spans="2:13" ht="27.75" customHeight="1" x14ac:dyDescent="0.15">
      <c r="B48" s="1243"/>
      <c r="C48" s="1244"/>
      <c r="D48" s="106"/>
      <c r="E48" s="1249" t="s">
        <v>37</v>
      </c>
      <c r="F48" s="1249"/>
      <c r="G48" s="1249"/>
      <c r="H48" s="1250"/>
      <c r="I48" s="107" t="s">
        <v>513</v>
      </c>
      <c r="J48" s="108" t="s">
        <v>513</v>
      </c>
      <c r="K48" s="108" t="s">
        <v>513</v>
      </c>
      <c r="L48" s="108" t="s">
        <v>513</v>
      </c>
      <c r="M48" s="109" t="s">
        <v>513</v>
      </c>
    </row>
    <row r="49" spans="2:13" ht="27.75" customHeight="1" x14ac:dyDescent="0.15">
      <c r="B49" s="1245"/>
      <c r="C49" s="1246"/>
      <c r="D49" s="106"/>
      <c r="E49" s="1249" t="s">
        <v>38</v>
      </c>
      <c r="F49" s="1249"/>
      <c r="G49" s="1249"/>
      <c r="H49" s="1250"/>
      <c r="I49" s="107" t="s">
        <v>513</v>
      </c>
      <c r="J49" s="108" t="s">
        <v>513</v>
      </c>
      <c r="K49" s="108" t="s">
        <v>513</v>
      </c>
      <c r="L49" s="108" t="s">
        <v>513</v>
      </c>
      <c r="M49" s="109" t="s">
        <v>513</v>
      </c>
    </row>
    <row r="50" spans="2:13" ht="27.75" customHeight="1" x14ac:dyDescent="0.15">
      <c r="B50" s="1254" t="s">
        <v>39</v>
      </c>
      <c r="C50" s="1255"/>
      <c r="D50" s="112"/>
      <c r="E50" s="1249" t="s">
        <v>40</v>
      </c>
      <c r="F50" s="1249"/>
      <c r="G50" s="1249"/>
      <c r="H50" s="1250"/>
      <c r="I50" s="107">
        <v>2075</v>
      </c>
      <c r="J50" s="108">
        <v>2403</v>
      </c>
      <c r="K50" s="108">
        <v>1854</v>
      </c>
      <c r="L50" s="108">
        <v>1428</v>
      </c>
      <c r="M50" s="109">
        <v>1884</v>
      </c>
    </row>
    <row r="51" spans="2:13" ht="27.75" customHeight="1" x14ac:dyDescent="0.15">
      <c r="B51" s="1243"/>
      <c r="C51" s="1244"/>
      <c r="D51" s="106"/>
      <c r="E51" s="1249" t="s">
        <v>41</v>
      </c>
      <c r="F51" s="1249"/>
      <c r="G51" s="1249"/>
      <c r="H51" s="1250"/>
      <c r="I51" s="107">
        <v>12058</v>
      </c>
      <c r="J51" s="108">
        <v>12775</v>
      </c>
      <c r="K51" s="108">
        <v>14427</v>
      </c>
      <c r="L51" s="108">
        <v>12165</v>
      </c>
      <c r="M51" s="109">
        <v>10991</v>
      </c>
    </row>
    <row r="52" spans="2:13" ht="27.75" customHeight="1" x14ac:dyDescent="0.15">
      <c r="B52" s="1245"/>
      <c r="C52" s="1246"/>
      <c r="D52" s="106"/>
      <c r="E52" s="1249" t="s">
        <v>42</v>
      </c>
      <c r="F52" s="1249"/>
      <c r="G52" s="1249"/>
      <c r="H52" s="1250"/>
      <c r="I52" s="107">
        <v>46688</v>
      </c>
      <c r="J52" s="108">
        <v>45711</v>
      </c>
      <c r="K52" s="108">
        <v>45012</v>
      </c>
      <c r="L52" s="108">
        <v>43863</v>
      </c>
      <c r="M52" s="109">
        <v>43058</v>
      </c>
    </row>
    <row r="53" spans="2:13" ht="27.75" customHeight="1" thickBot="1" x14ac:dyDescent="0.2">
      <c r="B53" s="1256" t="s">
        <v>43</v>
      </c>
      <c r="C53" s="1257"/>
      <c r="D53" s="113"/>
      <c r="E53" s="1258" t="s">
        <v>44</v>
      </c>
      <c r="F53" s="1258"/>
      <c r="G53" s="1258"/>
      <c r="H53" s="1259"/>
      <c r="I53" s="114">
        <v>18152</v>
      </c>
      <c r="J53" s="115">
        <v>15772</v>
      </c>
      <c r="K53" s="115">
        <v>12161</v>
      </c>
      <c r="L53" s="115">
        <v>11518</v>
      </c>
      <c r="M53" s="116">
        <v>9685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f4DToHqvAlUs39Z0Txg2s8Esbi2dLUN68VLK115bWUwZ9NvqJ7YUe+FVgNpxlxlEt5V8sZkqpNGr9F3Hk5twA==" saltValue="+CIkzIVW5BALBycSD0kH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Layout"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8" t="s">
        <v>47</v>
      </c>
      <c r="D55" s="1268"/>
      <c r="E55" s="1269"/>
      <c r="F55" s="128">
        <v>457</v>
      </c>
      <c r="G55" s="128">
        <v>451</v>
      </c>
      <c r="H55" s="129">
        <v>666</v>
      </c>
    </row>
    <row r="56" spans="2:8" ht="52.5" customHeight="1" x14ac:dyDescent="0.15">
      <c r="B56" s="130"/>
      <c r="C56" s="1270" t="s">
        <v>48</v>
      </c>
      <c r="D56" s="1270"/>
      <c r="E56" s="1271"/>
      <c r="F56" s="131">
        <v>21</v>
      </c>
      <c r="G56" s="131">
        <v>21</v>
      </c>
      <c r="H56" s="132">
        <v>21</v>
      </c>
    </row>
    <row r="57" spans="2:8" ht="53.25" customHeight="1" x14ac:dyDescent="0.15">
      <c r="B57" s="130"/>
      <c r="C57" s="1272" t="s">
        <v>49</v>
      </c>
      <c r="D57" s="1272"/>
      <c r="E57" s="1273"/>
      <c r="F57" s="133">
        <v>1320</v>
      </c>
      <c r="G57" s="133">
        <v>898</v>
      </c>
      <c r="H57" s="134">
        <v>1136</v>
      </c>
    </row>
    <row r="58" spans="2:8" ht="45.75" customHeight="1" x14ac:dyDescent="0.15">
      <c r="B58" s="135"/>
      <c r="C58" s="1260" t="s">
        <v>590</v>
      </c>
      <c r="D58" s="1261"/>
      <c r="E58" s="1262"/>
      <c r="F58" s="136">
        <v>211</v>
      </c>
      <c r="G58" s="136">
        <v>167</v>
      </c>
      <c r="H58" s="137">
        <v>225</v>
      </c>
    </row>
    <row r="59" spans="2:8" ht="45.75" customHeight="1" x14ac:dyDescent="0.15">
      <c r="B59" s="135"/>
      <c r="C59" s="1260" t="s">
        <v>591</v>
      </c>
      <c r="D59" s="1261"/>
      <c r="E59" s="1262"/>
      <c r="F59" s="136">
        <v>203</v>
      </c>
      <c r="G59" s="136">
        <v>164</v>
      </c>
      <c r="H59" s="137">
        <v>166</v>
      </c>
    </row>
    <row r="60" spans="2:8" ht="45.75" customHeight="1" x14ac:dyDescent="0.15">
      <c r="B60" s="135"/>
      <c r="C60" s="1260" t="s">
        <v>592</v>
      </c>
      <c r="D60" s="1261"/>
      <c r="E60" s="1262"/>
      <c r="F60" s="136">
        <v>428</v>
      </c>
      <c r="G60" s="136">
        <v>140</v>
      </c>
      <c r="H60" s="137">
        <v>150</v>
      </c>
    </row>
    <row r="61" spans="2:8" ht="45.75" customHeight="1" x14ac:dyDescent="0.15">
      <c r="B61" s="135"/>
      <c r="C61" s="1260" t="s">
        <v>593</v>
      </c>
      <c r="D61" s="1261"/>
      <c r="E61" s="1262"/>
      <c r="F61" s="136">
        <v>69</v>
      </c>
      <c r="G61" s="136">
        <v>64</v>
      </c>
      <c r="H61" s="137">
        <v>146</v>
      </c>
    </row>
    <row r="62" spans="2:8" ht="45.75" customHeight="1" thickBot="1" x14ac:dyDescent="0.2">
      <c r="B62" s="138"/>
      <c r="C62" s="1263" t="s">
        <v>594</v>
      </c>
      <c r="D62" s="1264"/>
      <c r="E62" s="1265"/>
      <c r="F62" s="139">
        <v>120</v>
      </c>
      <c r="G62" s="139">
        <v>120</v>
      </c>
      <c r="H62" s="140">
        <v>120</v>
      </c>
    </row>
    <row r="63" spans="2:8" ht="52.5" customHeight="1" thickBot="1" x14ac:dyDescent="0.2">
      <c r="B63" s="141"/>
      <c r="C63" s="1266" t="s">
        <v>50</v>
      </c>
      <c r="D63" s="1266"/>
      <c r="E63" s="1267"/>
      <c r="F63" s="142">
        <v>1798</v>
      </c>
      <c r="G63" s="142">
        <v>1370</v>
      </c>
      <c r="H63" s="143">
        <v>1824</v>
      </c>
    </row>
    <row r="64" spans="2:8" ht="15" customHeight="1" x14ac:dyDescent="0.15"/>
  </sheetData>
  <sheetProtection algorithmName="SHA-512" hashValue="kIAx5Bu+X+bMQwUi0qO0BXWevcok7dCDeXOHAGvT0awqiNLy8R2Z3WES6RlanovHFJg1Kubdwu7JTPrRRGVPgg==" saltValue="dP0tYBh0Zx8QRHyXkzg8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342"/>
      <c r="B1" s="1341"/>
      <c r="DD1" s="1274"/>
      <c r="DE1" s="1274"/>
    </row>
    <row r="2" spans="1:143" ht="25.5" customHeight="1" x14ac:dyDescent="0.15">
      <c r="A2" s="1340"/>
      <c r="C2" s="1340"/>
      <c r="O2" s="1340"/>
      <c r="P2" s="1340"/>
      <c r="Q2" s="1340"/>
      <c r="R2" s="1340"/>
      <c r="S2" s="1340"/>
      <c r="T2" s="1340"/>
      <c r="U2" s="1340"/>
      <c r="V2" s="1340"/>
      <c r="W2" s="1340"/>
      <c r="X2" s="1340"/>
      <c r="Y2" s="1340"/>
      <c r="Z2" s="1340"/>
      <c r="AA2" s="1340"/>
      <c r="AB2" s="1340"/>
      <c r="AC2" s="1340"/>
      <c r="AD2" s="1340"/>
      <c r="AE2" s="1340"/>
      <c r="AF2" s="1340"/>
      <c r="AG2" s="1340"/>
      <c r="AH2" s="1340"/>
      <c r="AI2" s="1340"/>
      <c r="AU2" s="1340"/>
      <c r="BG2" s="1340"/>
      <c r="BS2" s="1340"/>
      <c r="CE2" s="1340"/>
      <c r="CQ2" s="1340"/>
      <c r="DD2" s="1274"/>
      <c r="DE2" s="1274"/>
    </row>
    <row r="3" spans="1:143" ht="25.5" customHeight="1" x14ac:dyDescent="0.15">
      <c r="A3" s="1340"/>
      <c r="C3" s="1340"/>
      <c r="O3" s="1340"/>
      <c r="P3" s="1340"/>
      <c r="Q3" s="1340"/>
      <c r="R3" s="1340"/>
      <c r="S3" s="1340"/>
      <c r="T3" s="1340"/>
      <c r="U3" s="1340"/>
      <c r="V3" s="1340"/>
      <c r="W3" s="1340"/>
      <c r="X3" s="1340"/>
      <c r="Y3" s="1340"/>
      <c r="Z3" s="1340"/>
      <c r="AA3" s="1340"/>
      <c r="AB3" s="1340"/>
      <c r="AC3" s="1340"/>
      <c r="AD3" s="1340"/>
      <c r="AE3" s="1340"/>
      <c r="AF3" s="1340"/>
      <c r="AG3" s="1340"/>
      <c r="AH3" s="1340"/>
      <c r="AI3" s="1340"/>
      <c r="AU3" s="1340"/>
      <c r="BG3" s="1340"/>
      <c r="BS3" s="1340"/>
      <c r="CE3" s="1340"/>
      <c r="CQ3" s="1340"/>
      <c r="DD3" s="1274"/>
      <c r="DE3" s="1274"/>
    </row>
    <row r="4" spans="1:143" s="292" customFormat="1" ht="13.5" x14ac:dyDescent="0.15">
      <c r="A4" s="1340"/>
      <c r="B4" s="1340"/>
      <c r="C4" s="1340"/>
      <c r="D4" s="1340"/>
      <c r="E4" s="1340"/>
      <c r="F4" s="1340"/>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0"/>
      <c r="AI4" s="1340"/>
      <c r="AJ4" s="1340"/>
      <c r="AK4" s="1340"/>
      <c r="AL4" s="1340"/>
      <c r="AM4" s="1340"/>
      <c r="AN4" s="1340"/>
      <c r="AO4" s="1340"/>
      <c r="AP4" s="1340"/>
      <c r="AQ4" s="1340"/>
      <c r="AR4" s="1340"/>
      <c r="AS4" s="1340"/>
      <c r="AT4" s="1340"/>
      <c r="AU4" s="1340"/>
      <c r="AV4" s="1340"/>
      <c r="AW4" s="1340"/>
      <c r="AX4" s="1340"/>
      <c r="AY4" s="1340"/>
      <c r="AZ4" s="1340"/>
      <c r="BA4" s="1340"/>
      <c r="BB4" s="1340"/>
      <c r="BC4" s="1340"/>
      <c r="BD4" s="1340"/>
      <c r="BE4" s="1340"/>
      <c r="BF4" s="1340"/>
      <c r="BG4" s="1340"/>
      <c r="BH4" s="1340"/>
      <c r="BI4" s="1340"/>
      <c r="BJ4" s="1340"/>
      <c r="BK4" s="1340"/>
      <c r="BL4" s="1340"/>
      <c r="BM4" s="1340"/>
      <c r="BN4" s="1340"/>
      <c r="BO4" s="1340"/>
      <c r="BP4" s="1340"/>
      <c r="BQ4" s="1340"/>
      <c r="BR4" s="1340"/>
      <c r="BS4" s="1340"/>
      <c r="BT4" s="1340"/>
      <c r="BU4" s="1340"/>
      <c r="BV4" s="1340"/>
      <c r="BW4" s="1340"/>
      <c r="BX4" s="1340"/>
      <c r="BY4" s="1340"/>
      <c r="BZ4" s="1340"/>
      <c r="CA4" s="1340"/>
      <c r="CB4" s="1340"/>
      <c r="CC4" s="1340"/>
      <c r="CD4" s="1340"/>
      <c r="CE4" s="1340"/>
      <c r="CF4" s="1340"/>
      <c r="CG4" s="1340"/>
      <c r="CH4" s="1340"/>
      <c r="CI4" s="1340"/>
      <c r="CJ4" s="1340"/>
      <c r="CK4" s="1340"/>
      <c r="CL4" s="1340"/>
      <c r="CM4" s="1340"/>
      <c r="CN4" s="1340"/>
      <c r="CO4" s="1340"/>
      <c r="CP4" s="1340"/>
      <c r="CQ4" s="1340"/>
      <c r="CR4" s="1340"/>
      <c r="CS4" s="1340"/>
      <c r="CT4" s="1340"/>
      <c r="CU4" s="1340"/>
      <c r="CV4" s="1340"/>
      <c r="CW4" s="1340"/>
      <c r="CX4" s="1340"/>
      <c r="CY4" s="1340"/>
      <c r="CZ4" s="1340"/>
      <c r="DA4" s="1340"/>
      <c r="DB4" s="1340"/>
      <c r="DC4" s="1340"/>
      <c r="DD4" s="1340"/>
      <c r="DE4" s="134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40"/>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c r="Z5" s="1340"/>
      <c r="AA5" s="1340"/>
      <c r="AB5" s="1340"/>
      <c r="AC5" s="1340"/>
      <c r="AD5" s="1340"/>
      <c r="AE5" s="1340"/>
      <c r="AF5" s="1340"/>
      <c r="AG5" s="1340"/>
      <c r="AH5" s="1340"/>
      <c r="AI5" s="1340"/>
      <c r="AJ5" s="1340"/>
      <c r="AK5" s="1340"/>
      <c r="AL5" s="1340"/>
      <c r="AM5" s="1340"/>
      <c r="AN5" s="1340"/>
      <c r="AO5" s="1340"/>
      <c r="AP5" s="1340"/>
      <c r="AQ5" s="1340"/>
      <c r="AR5" s="1340"/>
      <c r="AS5" s="1340"/>
      <c r="AT5" s="1340"/>
      <c r="AU5" s="1340"/>
      <c r="AV5" s="1340"/>
      <c r="AW5" s="1340"/>
      <c r="AX5" s="1340"/>
      <c r="AY5" s="1340"/>
      <c r="AZ5" s="1340"/>
      <c r="BA5" s="1340"/>
      <c r="BB5" s="1340"/>
      <c r="BC5" s="1340"/>
      <c r="BD5" s="1340"/>
      <c r="BE5" s="1340"/>
      <c r="BF5" s="1340"/>
      <c r="BG5" s="1340"/>
      <c r="BH5" s="1340"/>
      <c r="BI5" s="1340"/>
      <c r="BJ5" s="1340"/>
      <c r="BK5" s="1340"/>
      <c r="BL5" s="1340"/>
      <c r="BM5" s="1340"/>
      <c r="BN5" s="1340"/>
      <c r="BO5" s="1340"/>
      <c r="BP5" s="1340"/>
      <c r="BQ5" s="1340"/>
      <c r="BR5" s="1340"/>
      <c r="BS5" s="1340"/>
      <c r="BT5" s="1340"/>
      <c r="BU5" s="1340"/>
      <c r="BV5" s="1340"/>
      <c r="BW5" s="1340"/>
      <c r="BX5" s="1340"/>
      <c r="BY5" s="1340"/>
      <c r="BZ5" s="1340"/>
      <c r="CA5" s="1340"/>
      <c r="CB5" s="1340"/>
      <c r="CC5" s="1340"/>
      <c r="CD5" s="1340"/>
      <c r="CE5" s="1340"/>
      <c r="CF5" s="1340"/>
      <c r="CG5" s="1340"/>
      <c r="CH5" s="1340"/>
      <c r="CI5" s="1340"/>
      <c r="CJ5" s="1340"/>
      <c r="CK5" s="1340"/>
      <c r="CL5" s="1340"/>
      <c r="CM5" s="1340"/>
      <c r="CN5" s="1340"/>
      <c r="CO5" s="1340"/>
      <c r="CP5" s="1340"/>
      <c r="CQ5" s="1340"/>
      <c r="CR5" s="1340"/>
      <c r="CS5" s="1340"/>
      <c r="CT5" s="1340"/>
      <c r="CU5" s="1340"/>
      <c r="CV5" s="1340"/>
      <c r="CW5" s="1340"/>
      <c r="CX5" s="1340"/>
      <c r="CY5" s="1340"/>
      <c r="CZ5" s="1340"/>
      <c r="DA5" s="1340"/>
      <c r="DB5" s="1340"/>
      <c r="DC5" s="1340"/>
      <c r="DD5" s="1340"/>
      <c r="DE5" s="134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40"/>
      <c r="B6" s="1340"/>
      <c r="C6" s="1340"/>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1340"/>
      <c r="AB6" s="1340"/>
      <c r="AC6" s="1340"/>
      <c r="AD6" s="1340"/>
      <c r="AE6" s="1340"/>
      <c r="AF6" s="1340"/>
      <c r="AG6" s="1340"/>
      <c r="AH6" s="1340"/>
      <c r="AI6" s="1340"/>
      <c r="AJ6" s="1340"/>
      <c r="AK6" s="1340"/>
      <c r="AL6" s="1340"/>
      <c r="AM6" s="1340"/>
      <c r="AN6" s="1340"/>
      <c r="AO6" s="1340"/>
      <c r="AP6" s="1340"/>
      <c r="AQ6" s="1340"/>
      <c r="AR6" s="1340"/>
      <c r="AS6" s="1340"/>
      <c r="AT6" s="1340"/>
      <c r="AU6" s="1340"/>
      <c r="AV6" s="1340"/>
      <c r="AW6" s="1340"/>
      <c r="AX6" s="1340"/>
      <c r="AY6" s="1340"/>
      <c r="AZ6" s="1340"/>
      <c r="BA6" s="1340"/>
      <c r="BB6" s="1340"/>
      <c r="BC6" s="1340"/>
      <c r="BD6" s="1340"/>
      <c r="BE6" s="1340"/>
      <c r="BF6" s="1340"/>
      <c r="BG6" s="1340"/>
      <c r="BH6" s="1340"/>
      <c r="BI6" s="1340"/>
      <c r="BJ6" s="1340"/>
      <c r="BK6" s="1340"/>
      <c r="BL6" s="1340"/>
      <c r="BM6" s="1340"/>
      <c r="BN6" s="1340"/>
      <c r="BO6" s="1340"/>
      <c r="BP6" s="1340"/>
      <c r="BQ6" s="1340"/>
      <c r="BR6" s="1340"/>
      <c r="BS6" s="1340"/>
      <c r="BT6" s="1340"/>
      <c r="BU6" s="1340"/>
      <c r="BV6" s="1340"/>
      <c r="BW6" s="1340"/>
      <c r="BX6" s="1340"/>
      <c r="BY6" s="1340"/>
      <c r="BZ6" s="1340"/>
      <c r="CA6" s="1340"/>
      <c r="CB6" s="1340"/>
      <c r="CC6" s="1340"/>
      <c r="CD6" s="1340"/>
      <c r="CE6" s="1340"/>
      <c r="CF6" s="1340"/>
      <c r="CG6" s="1340"/>
      <c r="CH6" s="1340"/>
      <c r="CI6" s="1340"/>
      <c r="CJ6" s="1340"/>
      <c r="CK6" s="1340"/>
      <c r="CL6" s="1340"/>
      <c r="CM6" s="1340"/>
      <c r="CN6" s="1340"/>
      <c r="CO6" s="1340"/>
      <c r="CP6" s="1340"/>
      <c r="CQ6" s="1340"/>
      <c r="CR6" s="1340"/>
      <c r="CS6" s="1340"/>
      <c r="CT6" s="1340"/>
      <c r="CU6" s="1340"/>
      <c r="CV6" s="1340"/>
      <c r="CW6" s="1340"/>
      <c r="CX6" s="1340"/>
      <c r="CY6" s="1340"/>
      <c r="CZ6" s="1340"/>
      <c r="DA6" s="1340"/>
      <c r="DB6" s="1340"/>
      <c r="DC6" s="1340"/>
      <c r="DD6" s="1340"/>
      <c r="DE6" s="134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40"/>
      <c r="B7" s="1340"/>
      <c r="C7" s="1340"/>
      <c r="D7" s="1340"/>
      <c r="E7" s="1340"/>
      <c r="F7" s="1340"/>
      <c r="G7" s="1340"/>
      <c r="H7" s="1340"/>
      <c r="I7" s="1340"/>
      <c r="J7" s="1340"/>
      <c r="K7" s="1340"/>
      <c r="L7" s="1340"/>
      <c r="M7" s="1340"/>
      <c r="N7" s="1340"/>
      <c r="O7" s="1340"/>
      <c r="P7" s="1340"/>
      <c r="Q7" s="1340"/>
      <c r="R7" s="1340"/>
      <c r="S7" s="1340"/>
      <c r="T7" s="1340"/>
      <c r="U7" s="1340"/>
      <c r="V7" s="1340"/>
      <c r="W7" s="1340"/>
      <c r="X7" s="1340"/>
      <c r="Y7" s="1340"/>
      <c r="Z7" s="1340"/>
      <c r="AA7" s="1340"/>
      <c r="AB7" s="1340"/>
      <c r="AC7" s="1340"/>
      <c r="AD7" s="1340"/>
      <c r="AE7" s="1340"/>
      <c r="AF7" s="1340"/>
      <c r="AG7" s="1340"/>
      <c r="AH7" s="1340"/>
      <c r="AI7" s="1340"/>
      <c r="AJ7" s="1340"/>
      <c r="AK7" s="1340"/>
      <c r="AL7" s="1340"/>
      <c r="AM7" s="1340"/>
      <c r="AN7" s="1340"/>
      <c r="AO7" s="1340"/>
      <c r="AP7" s="1340"/>
      <c r="AQ7" s="1340"/>
      <c r="AR7" s="1340"/>
      <c r="AS7" s="1340"/>
      <c r="AT7" s="1340"/>
      <c r="AU7" s="1340"/>
      <c r="AV7" s="1340"/>
      <c r="AW7" s="1340"/>
      <c r="AX7" s="1340"/>
      <c r="AY7" s="1340"/>
      <c r="AZ7" s="1340"/>
      <c r="BA7" s="1340"/>
      <c r="BB7" s="1340"/>
      <c r="BC7" s="1340"/>
      <c r="BD7" s="1340"/>
      <c r="BE7" s="1340"/>
      <c r="BF7" s="1340"/>
      <c r="BG7" s="1340"/>
      <c r="BH7" s="1340"/>
      <c r="BI7" s="1340"/>
      <c r="BJ7" s="1340"/>
      <c r="BK7" s="1340"/>
      <c r="BL7" s="1340"/>
      <c r="BM7" s="1340"/>
      <c r="BN7" s="1340"/>
      <c r="BO7" s="1340"/>
      <c r="BP7" s="1340"/>
      <c r="BQ7" s="1340"/>
      <c r="BR7" s="1340"/>
      <c r="BS7" s="1340"/>
      <c r="BT7" s="1340"/>
      <c r="BU7" s="1340"/>
      <c r="BV7" s="1340"/>
      <c r="BW7" s="1340"/>
      <c r="BX7" s="1340"/>
      <c r="BY7" s="1340"/>
      <c r="BZ7" s="1340"/>
      <c r="CA7" s="1340"/>
      <c r="CB7" s="1340"/>
      <c r="CC7" s="1340"/>
      <c r="CD7" s="1340"/>
      <c r="CE7" s="1340"/>
      <c r="CF7" s="1340"/>
      <c r="CG7" s="1340"/>
      <c r="CH7" s="1340"/>
      <c r="CI7" s="1340"/>
      <c r="CJ7" s="1340"/>
      <c r="CK7" s="1340"/>
      <c r="CL7" s="1340"/>
      <c r="CM7" s="1340"/>
      <c r="CN7" s="1340"/>
      <c r="CO7" s="1340"/>
      <c r="CP7" s="1340"/>
      <c r="CQ7" s="1340"/>
      <c r="CR7" s="1340"/>
      <c r="CS7" s="1340"/>
      <c r="CT7" s="1340"/>
      <c r="CU7" s="1340"/>
      <c r="CV7" s="1340"/>
      <c r="CW7" s="1340"/>
      <c r="CX7" s="1340"/>
      <c r="CY7" s="1340"/>
      <c r="CZ7" s="1340"/>
      <c r="DA7" s="1340"/>
      <c r="DB7" s="1340"/>
      <c r="DC7" s="1340"/>
      <c r="DD7" s="1340"/>
      <c r="DE7" s="134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40"/>
      <c r="B8" s="1340"/>
      <c r="C8" s="1340"/>
      <c r="D8" s="1340"/>
      <c r="E8" s="1340"/>
      <c r="F8" s="1340"/>
      <c r="G8" s="1340"/>
      <c r="H8" s="1340"/>
      <c r="I8" s="1340"/>
      <c r="J8" s="1340"/>
      <c r="K8" s="1340"/>
      <c r="L8" s="1340"/>
      <c r="M8" s="1340"/>
      <c r="N8" s="1340"/>
      <c r="O8" s="1340"/>
      <c r="P8" s="1340"/>
      <c r="Q8" s="1340"/>
      <c r="R8" s="1340"/>
      <c r="S8" s="1340"/>
      <c r="T8" s="1340"/>
      <c r="U8" s="1340"/>
      <c r="V8" s="1340"/>
      <c r="W8" s="1340"/>
      <c r="X8" s="1340"/>
      <c r="Y8" s="1340"/>
      <c r="Z8" s="1340"/>
      <c r="AA8" s="1340"/>
      <c r="AB8" s="1340"/>
      <c r="AC8" s="1340"/>
      <c r="AD8" s="1340"/>
      <c r="AE8" s="1340"/>
      <c r="AF8" s="1340"/>
      <c r="AG8" s="1340"/>
      <c r="AH8" s="1340"/>
      <c r="AI8" s="1340"/>
      <c r="AJ8" s="1340"/>
      <c r="AK8" s="1340"/>
      <c r="AL8" s="1340"/>
      <c r="AM8" s="1340"/>
      <c r="AN8" s="1340"/>
      <c r="AO8" s="1340"/>
      <c r="AP8" s="1340"/>
      <c r="AQ8" s="1340"/>
      <c r="AR8" s="1340"/>
      <c r="AS8" s="1340"/>
      <c r="AT8" s="1340"/>
      <c r="AU8" s="1340"/>
      <c r="AV8" s="1340"/>
      <c r="AW8" s="1340"/>
      <c r="AX8" s="1340"/>
      <c r="AY8" s="1340"/>
      <c r="AZ8" s="1340"/>
      <c r="BA8" s="1340"/>
      <c r="BB8" s="1340"/>
      <c r="BC8" s="1340"/>
      <c r="BD8" s="1340"/>
      <c r="BE8" s="1340"/>
      <c r="BF8" s="1340"/>
      <c r="BG8" s="1340"/>
      <c r="BH8" s="1340"/>
      <c r="BI8" s="1340"/>
      <c r="BJ8" s="1340"/>
      <c r="BK8" s="1340"/>
      <c r="BL8" s="1340"/>
      <c r="BM8" s="1340"/>
      <c r="BN8" s="1340"/>
      <c r="BO8" s="1340"/>
      <c r="BP8" s="1340"/>
      <c r="BQ8" s="1340"/>
      <c r="BR8" s="1340"/>
      <c r="BS8" s="1340"/>
      <c r="BT8" s="1340"/>
      <c r="BU8" s="1340"/>
      <c r="BV8" s="1340"/>
      <c r="BW8" s="1340"/>
      <c r="BX8" s="1340"/>
      <c r="BY8" s="1340"/>
      <c r="BZ8" s="1340"/>
      <c r="CA8" s="1340"/>
      <c r="CB8" s="1340"/>
      <c r="CC8" s="1340"/>
      <c r="CD8" s="1340"/>
      <c r="CE8" s="1340"/>
      <c r="CF8" s="1340"/>
      <c r="CG8" s="1340"/>
      <c r="CH8" s="1340"/>
      <c r="CI8" s="1340"/>
      <c r="CJ8" s="1340"/>
      <c r="CK8" s="1340"/>
      <c r="CL8" s="1340"/>
      <c r="CM8" s="1340"/>
      <c r="CN8" s="1340"/>
      <c r="CO8" s="1340"/>
      <c r="CP8" s="1340"/>
      <c r="CQ8" s="1340"/>
      <c r="CR8" s="1340"/>
      <c r="CS8" s="1340"/>
      <c r="CT8" s="1340"/>
      <c r="CU8" s="1340"/>
      <c r="CV8" s="1340"/>
      <c r="CW8" s="1340"/>
      <c r="CX8" s="1340"/>
      <c r="CY8" s="1340"/>
      <c r="CZ8" s="1340"/>
      <c r="DA8" s="1340"/>
      <c r="DB8" s="1340"/>
      <c r="DC8" s="1340"/>
      <c r="DD8" s="1340"/>
      <c r="DE8" s="134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40"/>
      <c r="B9" s="1340"/>
      <c r="C9" s="1340"/>
      <c r="D9" s="1340"/>
      <c r="E9" s="1340"/>
      <c r="F9" s="1340"/>
      <c r="G9" s="1340"/>
      <c r="H9" s="1340"/>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1340"/>
      <c r="BB9" s="1340"/>
      <c r="BC9" s="1340"/>
      <c r="BD9" s="1340"/>
      <c r="BE9" s="1340"/>
      <c r="BF9" s="1340"/>
      <c r="BG9" s="1340"/>
      <c r="BH9" s="1340"/>
      <c r="BI9" s="1340"/>
      <c r="BJ9" s="1340"/>
      <c r="BK9" s="1340"/>
      <c r="BL9" s="1340"/>
      <c r="BM9" s="1340"/>
      <c r="BN9" s="1340"/>
      <c r="BO9" s="1340"/>
      <c r="BP9" s="1340"/>
      <c r="BQ9" s="1340"/>
      <c r="BR9" s="1340"/>
      <c r="BS9" s="1340"/>
      <c r="BT9" s="1340"/>
      <c r="BU9" s="1340"/>
      <c r="BV9" s="1340"/>
      <c r="BW9" s="1340"/>
      <c r="BX9" s="1340"/>
      <c r="BY9" s="1340"/>
      <c r="BZ9" s="1340"/>
      <c r="CA9" s="1340"/>
      <c r="CB9" s="1340"/>
      <c r="CC9" s="1340"/>
      <c r="CD9" s="1340"/>
      <c r="CE9" s="1340"/>
      <c r="CF9" s="1340"/>
      <c r="CG9" s="1340"/>
      <c r="CH9" s="1340"/>
      <c r="CI9" s="1340"/>
      <c r="CJ9" s="1340"/>
      <c r="CK9" s="1340"/>
      <c r="CL9" s="1340"/>
      <c r="CM9" s="1340"/>
      <c r="CN9" s="1340"/>
      <c r="CO9" s="1340"/>
      <c r="CP9" s="1340"/>
      <c r="CQ9" s="1340"/>
      <c r="CR9" s="1340"/>
      <c r="CS9" s="1340"/>
      <c r="CT9" s="1340"/>
      <c r="CU9" s="1340"/>
      <c r="CV9" s="1340"/>
      <c r="CW9" s="1340"/>
      <c r="CX9" s="1340"/>
      <c r="CY9" s="1340"/>
      <c r="CZ9" s="1340"/>
      <c r="DA9" s="1340"/>
      <c r="DB9" s="1340"/>
      <c r="DC9" s="1340"/>
      <c r="DD9" s="1340"/>
      <c r="DE9" s="134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40"/>
      <c r="B10" s="1340"/>
      <c r="C10" s="1340"/>
      <c r="D10" s="1340"/>
      <c r="E10" s="1340"/>
      <c r="F10" s="1340"/>
      <c r="G10" s="1340"/>
      <c r="H10" s="1340"/>
      <c r="I10" s="1340"/>
      <c r="J10" s="1340"/>
      <c r="K10" s="1340"/>
      <c r="L10" s="1340"/>
      <c r="M10" s="1340"/>
      <c r="N10" s="1340"/>
      <c r="O10" s="1340"/>
      <c r="P10" s="1340"/>
      <c r="Q10" s="1340"/>
      <c r="R10" s="1340"/>
      <c r="S10" s="1340"/>
      <c r="T10" s="1340"/>
      <c r="U10" s="1340"/>
      <c r="V10" s="1340"/>
      <c r="W10" s="1340"/>
      <c r="X10" s="1340"/>
      <c r="Y10" s="1340"/>
      <c r="Z10" s="1340"/>
      <c r="AA10" s="1340"/>
      <c r="AB10" s="1340"/>
      <c r="AC10" s="1340"/>
      <c r="AD10" s="1340"/>
      <c r="AE10" s="1340"/>
      <c r="AF10" s="1340"/>
      <c r="AG10" s="1340"/>
      <c r="AH10" s="1340"/>
      <c r="AI10" s="1340"/>
      <c r="AJ10" s="1340"/>
      <c r="AK10" s="1340"/>
      <c r="AL10" s="1340"/>
      <c r="AM10" s="1340"/>
      <c r="AN10" s="1340"/>
      <c r="AO10" s="1340"/>
      <c r="AP10" s="1340"/>
      <c r="AQ10" s="1340"/>
      <c r="AR10" s="1340"/>
      <c r="AS10" s="1340"/>
      <c r="AT10" s="1340"/>
      <c r="AU10" s="1340"/>
      <c r="AV10" s="1340"/>
      <c r="AW10" s="1340"/>
      <c r="AX10" s="1340"/>
      <c r="AY10" s="1340"/>
      <c r="AZ10" s="1340"/>
      <c r="BA10" s="1340"/>
      <c r="BB10" s="1340"/>
      <c r="BC10" s="1340"/>
      <c r="BD10" s="1340"/>
      <c r="BE10" s="1340"/>
      <c r="BF10" s="1340"/>
      <c r="BG10" s="1340"/>
      <c r="BH10" s="1340"/>
      <c r="BI10" s="1340"/>
      <c r="BJ10" s="1340"/>
      <c r="BK10" s="1340"/>
      <c r="BL10" s="1340"/>
      <c r="BM10" s="1340"/>
      <c r="BN10" s="1340"/>
      <c r="BO10" s="1340"/>
      <c r="BP10" s="1340"/>
      <c r="BQ10" s="1340"/>
      <c r="BR10" s="1340"/>
      <c r="BS10" s="1340"/>
      <c r="BT10" s="1340"/>
      <c r="BU10" s="1340"/>
      <c r="BV10" s="1340"/>
      <c r="BW10" s="1340"/>
      <c r="BX10" s="1340"/>
      <c r="BY10" s="1340"/>
      <c r="BZ10" s="1340"/>
      <c r="CA10" s="1340"/>
      <c r="CB10" s="1340"/>
      <c r="CC10" s="1340"/>
      <c r="CD10" s="1340"/>
      <c r="CE10" s="1340"/>
      <c r="CF10" s="1340"/>
      <c r="CG10" s="1340"/>
      <c r="CH10" s="1340"/>
      <c r="CI10" s="1340"/>
      <c r="CJ10" s="1340"/>
      <c r="CK10" s="1340"/>
      <c r="CL10" s="1340"/>
      <c r="CM10" s="1340"/>
      <c r="CN10" s="1340"/>
      <c r="CO10" s="1340"/>
      <c r="CP10" s="1340"/>
      <c r="CQ10" s="1340"/>
      <c r="CR10" s="1340"/>
      <c r="CS10" s="1340"/>
      <c r="CT10" s="1340"/>
      <c r="CU10" s="1340"/>
      <c r="CV10" s="1340"/>
      <c r="CW10" s="1340"/>
      <c r="CX10" s="1340"/>
      <c r="CY10" s="1340"/>
      <c r="CZ10" s="1340"/>
      <c r="DA10" s="1340"/>
      <c r="DB10" s="1340"/>
      <c r="DC10" s="1340"/>
      <c r="DD10" s="1340"/>
      <c r="DE10" s="1340"/>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1340"/>
      <c r="B11" s="1340"/>
      <c r="C11" s="1340"/>
      <c r="D11" s="1340"/>
      <c r="E11" s="1340"/>
      <c r="F11" s="1340"/>
      <c r="G11" s="1340"/>
      <c r="H11" s="1340"/>
      <c r="I11" s="1340"/>
      <c r="J11" s="1340"/>
      <c r="K11" s="1340"/>
      <c r="L11" s="1340"/>
      <c r="M11" s="1340"/>
      <c r="N11" s="1340"/>
      <c r="O11" s="1340"/>
      <c r="P11" s="1340"/>
      <c r="Q11" s="1340"/>
      <c r="R11" s="1340"/>
      <c r="S11" s="1340"/>
      <c r="T11" s="1340"/>
      <c r="U11" s="1340"/>
      <c r="V11" s="1340"/>
      <c r="W11" s="1340"/>
      <c r="X11" s="1340"/>
      <c r="Y11" s="1340"/>
      <c r="Z11" s="1340"/>
      <c r="AA11" s="1340"/>
      <c r="AB11" s="1340"/>
      <c r="AC11" s="1340"/>
      <c r="AD11" s="1340"/>
      <c r="AE11" s="1340"/>
      <c r="AF11" s="1340"/>
      <c r="AG11" s="1340"/>
      <c r="AH11" s="1340"/>
      <c r="AI11" s="1340"/>
      <c r="AJ11" s="1340"/>
      <c r="AK11" s="1340"/>
      <c r="AL11" s="1340"/>
      <c r="AM11" s="1340"/>
      <c r="AN11" s="1340"/>
      <c r="AO11" s="1340"/>
      <c r="AP11" s="1340"/>
      <c r="AQ11" s="1340"/>
      <c r="AR11" s="1340"/>
      <c r="AS11" s="1340"/>
      <c r="AT11" s="1340"/>
      <c r="AU11" s="1340"/>
      <c r="AV11" s="1340"/>
      <c r="AW11" s="1340"/>
      <c r="AX11" s="1340"/>
      <c r="AY11" s="1340"/>
      <c r="AZ11" s="1340"/>
      <c r="BA11" s="1340"/>
      <c r="BB11" s="1340"/>
      <c r="BC11" s="1340"/>
      <c r="BD11" s="1340"/>
      <c r="BE11" s="1340"/>
      <c r="BF11" s="1340"/>
      <c r="BG11" s="1340"/>
      <c r="BH11" s="1340"/>
      <c r="BI11" s="1340"/>
      <c r="BJ11" s="1340"/>
      <c r="BK11" s="1340"/>
      <c r="BL11" s="1340"/>
      <c r="BM11" s="1340"/>
      <c r="BN11" s="1340"/>
      <c r="BO11" s="1340"/>
      <c r="BP11" s="1340"/>
      <c r="BQ11" s="1340"/>
      <c r="BR11" s="1340"/>
      <c r="BS11" s="1340"/>
      <c r="BT11" s="1340"/>
      <c r="BU11" s="1340"/>
      <c r="BV11" s="1340"/>
      <c r="BW11" s="1340"/>
      <c r="BX11" s="1340"/>
      <c r="BY11" s="1340"/>
      <c r="BZ11" s="1340"/>
      <c r="CA11" s="1340"/>
      <c r="CB11" s="1340"/>
      <c r="CC11" s="1340"/>
      <c r="CD11" s="1340"/>
      <c r="CE11" s="1340"/>
      <c r="CF11" s="1340"/>
      <c r="CG11" s="1340"/>
      <c r="CH11" s="1340"/>
      <c r="CI11" s="1340"/>
      <c r="CJ11" s="1340"/>
      <c r="CK11" s="1340"/>
      <c r="CL11" s="1340"/>
      <c r="CM11" s="1340"/>
      <c r="CN11" s="1340"/>
      <c r="CO11" s="1340"/>
      <c r="CP11" s="1340"/>
      <c r="CQ11" s="1340"/>
      <c r="CR11" s="1340"/>
      <c r="CS11" s="1340"/>
      <c r="CT11" s="1340"/>
      <c r="CU11" s="1340"/>
      <c r="CV11" s="1340"/>
      <c r="CW11" s="1340"/>
      <c r="CX11" s="1340"/>
      <c r="CY11" s="1340"/>
      <c r="CZ11" s="1340"/>
      <c r="DA11" s="1340"/>
      <c r="DB11" s="1340"/>
      <c r="DC11" s="1340"/>
      <c r="DD11" s="1340"/>
      <c r="DE11" s="134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40"/>
      <c r="B12" s="1340"/>
      <c r="C12" s="1340"/>
      <c r="D12" s="1340"/>
      <c r="E12" s="1340"/>
      <c r="F12" s="1340"/>
      <c r="G12" s="1340"/>
      <c r="H12" s="1340"/>
      <c r="I12" s="1340"/>
      <c r="J12" s="1340"/>
      <c r="K12" s="1340"/>
      <c r="L12" s="1340"/>
      <c r="M12" s="1340"/>
      <c r="N12" s="1340"/>
      <c r="O12" s="1340"/>
      <c r="P12" s="1340"/>
      <c r="Q12" s="1340"/>
      <c r="R12" s="1340"/>
      <c r="S12" s="1340"/>
      <c r="T12" s="1340"/>
      <c r="U12" s="1340"/>
      <c r="V12" s="1340"/>
      <c r="W12" s="1340"/>
      <c r="X12" s="1340"/>
      <c r="Y12" s="1340"/>
      <c r="Z12" s="1340"/>
      <c r="AA12" s="1340"/>
      <c r="AB12" s="1340"/>
      <c r="AC12" s="1340"/>
      <c r="AD12" s="1340"/>
      <c r="AE12" s="1340"/>
      <c r="AF12" s="1340"/>
      <c r="AG12" s="1340"/>
      <c r="AH12" s="1340"/>
      <c r="AI12" s="1340"/>
      <c r="AJ12" s="1340"/>
      <c r="AK12" s="1340"/>
      <c r="AL12" s="1340"/>
      <c r="AM12" s="1340"/>
      <c r="AN12" s="1340"/>
      <c r="AO12" s="1340"/>
      <c r="AP12" s="1340"/>
      <c r="AQ12" s="1340"/>
      <c r="AR12" s="1340"/>
      <c r="AS12" s="1340"/>
      <c r="AT12" s="1340"/>
      <c r="AU12" s="1340"/>
      <c r="AV12" s="1340"/>
      <c r="AW12" s="1340"/>
      <c r="AX12" s="1340"/>
      <c r="AY12" s="1340"/>
      <c r="AZ12" s="1340"/>
      <c r="BA12" s="1340"/>
      <c r="BB12" s="1340"/>
      <c r="BC12" s="1340"/>
      <c r="BD12" s="1340"/>
      <c r="BE12" s="1340"/>
      <c r="BF12" s="1340"/>
      <c r="BG12" s="1340"/>
      <c r="BH12" s="1340"/>
      <c r="BI12" s="1340"/>
      <c r="BJ12" s="1340"/>
      <c r="BK12" s="1340"/>
      <c r="BL12" s="1340"/>
      <c r="BM12" s="1340"/>
      <c r="BN12" s="1340"/>
      <c r="BO12" s="1340"/>
      <c r="BP12" s="1340"/>
      <c r="BQ12" s="1340"/>
      <c r="BR12" s="1340"/>
      <c r="BS12" s="1340"/>
      <c r="BT12" s="1340"/>
      <c r="BU12" s="1340"/>
      <c r="BV12" s="1340"/>
      <c r="BW12" s="1340"/>
      <c r="BX12" s="1340"/>
      <c r="BY12" s="1340"/>
      <c r="BZ12" s="1340"/>
      <c r="CA12" s="1340"/>
      <c r="CB12" s="1340"/>
      <c r="CC12" s="1340"/>
      <c r="CD12" s="1340"/>
      <c r="CE12" s="1340"/>
      <c r="CF12" s="1340"/>
      <c r="CG12" s="1340"/>
      <c r="CH12" s="1340"/>
      <c r="CI12" s="1340"/>
      <c r="CJ12" s="1340"/>
      <c r="CK12" s="1340"/>
      <c r="CL12" s="1340"/>
      <c r="CM12" s="1340"/>
      <c r="CN12" s="1340"/>
      <c r="CO12" s="1340"/>
      <c r="CP12" s="1340"/>
      <c r="CQ12" s="1340"/>
      <c r="CR12" s="1340"/>
      <c r="CS12" s="1340"/>
      <c r="CT12" s="1340"/>
      <c r="CU12" s="1340"/>
      <c r="CV12" s="1340"/>
      <c r="CW12" s="1340"/>
      <c r="CX12" s="1340"/>
      <c r="CY12" s="1340"/>
      <c r="CZ12" s="1340"/>
      <c r="DA12" s="1340"/>
      <c r="DB12" s="1340"/>
      <c r="DC12" s="1340"/>
      <c r="DD12" s="1340"/>
      <c r="DE12" s="1340"/>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1340"/>
      <c r="B13" s="1340"/>
      <c r="C13" s="1340"/>
      <c r="D13" s="1340"/>
      <c r="E13" s="1340"/>
      <c r="F13" s="1340"/>
      <c r="G13" s="1340"/>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0"/>
      <c r="AK13" s="1340"/>
      <c r="AL13" s="1340"/>
      <c r="AM13" s="1340"/>
      <c r="AN13" s="1340"/>
      <c r="AO13" s="1340"/>
      <c r="AP13" s="1340"/>
      <c r="AQ13" s="1340"/>
      <c r="AR13" s="1340"/>
      <c r="AS13" s="1340"/>
      <c r="AT13" s="1340"/>
      <c r="AU13" s="1340"/>
      <c r="AV13" s="1340"/>
      <c r="AW13" s="1340"/>
      <c r="AX13" s="1340"/>
      <c r="AY13" s="1340"/>
      <c r="AZ13" s="1340"/>
      <c r="BA13" s="1340"/>
      <c r="BB13" s="1340"/>
      <c r="BC13" s="1340"/>
      <c r="BD13" s="1340"/>
      <c r="BE13" s="1340"/>
      <c r="BF13" s="1340"/>
      <c r="BG13" s="1340"/>
      <c r="BH13" s="1340"/>
      <c r="BI13" s="1340"/>
      <c r="BJ13" s="1340"/>
      <c r="BK13" s="1340"/>
      <c r="BL13" s="1340"/>
      <c r="BM13" s="1340"/>
      <c r="BN13" s="1340"/>
      <c r="BO13" s="1340"/>
      <c r="BP13" s="1340"/>
      <c r="BQ13" s="1340"/>
      <c r="BR13" s="1340"/>
      <c r="BS13" s="1340"/>
      <c r="BT13" s="1340"/>
      <c r="BU13" s="1340"/>
      <c r="BV13" s="1340"/>
      <c r="BW13" s="1340"/>
      <c r="BX13" s="1340"/>
      <c r="BY13" s="1340"/>
      <c r="BZ13" s="1340"/>
      <c r="CA13" s="1340"/>
      <c r="CB13" s="1340"/>
      <c r="CC13" s="1340"/>
      <c r="CD13" s="1340"/>
      <c r="CE13" s="1340"/>
      <c r="CF13" s="1340"/>
      <c r="CG13" s="1340"/>
      <c r="CH13" s="1340"/>
      <c r="CI13" s="1340"/>
      <c r="CJ13" s="1340"/>
      <c r="CK13" s="1340"/>
      <c r="CL13" s="1340"/>
      <c r="CM13" s="1340"/>
      <c r="CN13" s="1340"/>
      <c r="CO13" s="1340"/>
      <c r="CP13" s="1340"/>
      <c r="CQ13" s="1340"/>
      <c r="CR13" s="1340"/>
      <c r="CS13" s="1340"/>
      <c r="CT13" s="1340"/>
      <c r="CU13" s="1340"/>
      <c r="CV13" s="1340"/>
      <c r="CW13" s="1340"/>
      <c r="CX13" s="1340"/>
      <c r="CY13" s="1340"/>
      <c r="CZ13" s="1340"/>
      <c r="DA13" s="1340"/>
      <c r="DB13" s="1340"/>
      <c r="DC13" s="1340"/>
      <c r="DD13" s="1340"/>
      <c r="DE13" s="134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40"/>
      <c r="B14" s="1340"/>
      <c r="C14" s="1340"/>
      <c r="D14" s="1340"/>
      <c r="E14" s="1340"/>
      <c r="F14" s="1340"/>
      <c r="G14" s="1340"/>
      <c r="H14" s="1340"/>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0"/>
      <c r="AL14" s="1340"/>
      <c r="AM14" s="1340"/>
      <c r="AN14" s="1340"/>
      <c r="AO14" s="1340"/>
      <c r="AP14" s="1340"/>
      <c r="AQ14" s="1340"/>
      <c r="AR14" s="1340"/>
      <c r="AS14" s="1340"/>
      <c r="AT14" s="1340"/>
      <c r="AU14" s="1340"/>
      <c r="AV14" s="1340"/>
      <c r="AW14" s="1340"/>
      <c r="AX14" s="1340"/>
      <c r="AY14" s="1340"/>
      <c r="AZ14" s="1340"/>
      <c r="BA14" s="1340"/>
      <c r="BB14" s="1340"/>
      <c r="BC14" s="1340"/>
      <c r="BD14" s="1340"/>
      <c r="BE14" s="1340"/>
      <c r="BF14" s="1340"/>
      <c r="BG14" s="1340"/>
      <c r="BH14" s="1340"/>
      <c r="BI14" s="1340"/>
      <c r="BJ14" s="1340"/>
      <c r="BK14" s="1340"/>
      <c r="BL14" s="1340"/>
      <c r="BM14" s="1340"/>
      <c r="BN14" s="1340"/>
      <c r="BO14" s="1340"/>
      <c r="BP14" s="1340"/>
      <c r="BQ14" s="1340"/>
      <c r="BR14" s="1340"/>
      <c r="BS14" s="1340"/>
      <c r="BT14" s="1340"/>
      <c r="BU14" s="1340"/>
      <c r="BV14" s="1340"/>
      <c r="BW14" s="1340"/>
      <c r="BX14" s="1340"/>
      <c r="BY14" s="1340"/>
      <c r="BZ14" s="1340"/>
      <c r="CA14" s="1340"/>
      <c r="CB14" s="1340"/>
      <c r="CC14" s="1340"/>
      <c r="CD14" s="1340"/>
      <c r="CE14" s="1340"/>
      <c r="CF14" s="1340"/>
      <c r="CG14" s="1340"/>
      <c r="CH14" s="1340"/>
      <c r="CI14" s="1340"/>
      <c r="CJ14" s="1340"/>
      <c r="CK14" s="1340"/>
      <c r="CL14" s="1340"/>
      <c r="CM14" s="1340"/>
      <c r="CN14" s="1340"/>
      <c r="CO14" s="1340"/>
      <c r="CP14" s="1340"/>
      <c r="CQ14" s="1340"/>
      <c r="CR14" s="1340"/>
      <c r="CS14" s="1340"/>
      <c r="CT14" s="1340"/>
      <c r="CU14" s="1340"/>
      <c r="CV14" s="1340"/>
      <c r="CW14" s="1340"/>
      <c r="CX14" s="1340"/>
      <c r="CY14" s="1340"/>
      <c r="CZ14" s="1340"/>
      <c r="DA14" s="1340"/>
      <c r="DB14" s="1340"/>
      <c r="DC14" s="1340"/>
      <c r="DD14" s="1340"/>
      <c r="DE14" s="134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4"/>
      <c r="B15" s="1340"/>
      <c r="C15" s="1340"/>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c r="AJ15" s="1340"/>
      <c r="AK15" s="1340"/>
      <c r="AL15" s="1340"/>
      <c r="AM15" s="1340"/>
      <c r="AN15" s="1340"/>
      <c r="AO15" s="1340"/>
      <c r="AP15" s="1340"/>
      <c r="AQ15" s="1340"/>
      <c r="AR15" s="1340"/>
      <c r="AS15" s="1340"/>
      <c r="AT15" s="1340"/>
      <c r="AU15" s="1340"/>
      <c r="AV15" s="1340"/>
      <c r="AW15" s="1340"/>
      <c r="AX15" s="1340"/>
      <c r="AY15" s="1340"/>
      <c r="AZ15" s="1340"/>
      <c r="BA15" s="1340"/>
      <c r="BB15" s="1340"/>
      <c r="BC15" s="1340"/>
      <c r="BD15" s="1340"/>
      <c r="BE15" s="1340"/>
      <c r="BF15" s="1340"/>
      <c r="BG15" s="1340"/>
      <c r="BH15" s="1340"/>
      <c r="BI15" s="1340"/>
      <c r="BJ15" s="1340"/>
      <c r="BK15" s="1340"/>
      <c r="BL15" s="1340"/>
      <c r="BM15" s="1340"/>
      <c r="BN15" s="1340"/>
      <c r="BO15" s="1340"/>
      <c r="BP15" s="1340"/>
      <c r="BQ15" s="1340"/>
      <c r="BR15" s="1340"/>
      <c r="BS15" s="1340"/>
      <c r="BT15" s="1340"/>
      <c r="BU15" s="1340"/>
      <c r="BV15" s="1340"/>
      <c r="BW15" s="1340"/>
      <c r="BX15" s="1340"/>
      <c r="BY15" s="1340"/>
      <c r="BZ15" s="1340"/>
      <c r="CA15" s="1340"/>
      <c r="CB15" s="1340"/>
      <c r="CC15" s="1340"/>
      <c r="CD15" s="1340"/>
      <c r="CE15" s="1340"/>
      <c r="CF15" s="1340"/>
      <c r="CG15" s="1340"/>
      <c r="CH15" s="1340"/>
      <c r="CI15" s="1340"/>
      <c r="CJ15" s="1340"/>
      <c r="CK15" s="1340"/>
      <c r="CL15" s="1340"/>
      <c r="CM15" s="1340"/>
      <c r="CN15" s="1340"/>
      <c r="CO15" s="1340"/>
      <c r="CP15" s="1340"/>
      <c r="CQ15" s="1340"/>
      <c r="CR15" s="1340"/>
      <c r="CS15" s="1340"/>
      <c r="CT15" s="1340"/>
      <c r="CU15" s="1340"/>
      <c r="CV15" s="1340"/>
      <c r="CW15" s="1340"/>
      <c r="CX15" s="1340"/>
      <c r="CY15" s="1340"/>
      <c r="CZ15" s="1340"/>
      <c r="DA15" s="1340"/>
      <c r="DB15" s="1340"/>
      <c r="DC15" s="1340"/>
      <c r="DD15" s="1340"/>
      <c r="DE15" s="134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4"/>
      <c r="B16" s="1340"/>
      <c r="C16" s="1340"/>
      <c r="D16" s="1340"/>
      <c r="E16" s="1340"/>
      <c r="F16" s="1340"/>
      <c r="G16" s="1340"/>
      <c r="H16" s="1340"/>
      <c r="I16" s="1340"/>
      <c r="J16" s="1340"/>
      <c r="K16" s="1340"/>
      <c r="L16" s="1340"/>
      <c r="M16" s="1340"/>
      <c r="N16" s="1340"/>
      <c r="O16" s="1340"/>
      <c r="P16" s="1340"/>
      <c r="Q16" s="1340"/>
      <c r="R16" s="1340"/>
      <c r="S16" s="1340"/>
      <c r="T16" s="1340"/>
      <c r="U16" s="1340"/>
      <c r="V16" s="1340"/>
      <c r="W16" s="1340"/>
      <c r="X16" s="1340"/>
      <c r="Y16" s="1340"/>
      <c r="Z16" s="1340"/>
      <c r="AA16" s="1340"/>
      <c r="AB16" s="1340"/>
      <c r="AC16" s="1340"/>
      <c r="AD16" s="1340"/>
      <c r="AE16" s="1340"/>
      <c r="AF16" s="1340"/>
      <c r="AG16" s="1340"/>
      <c r="AH16" s="1340"/>
      <c r="AI16" s="1340"/>
      <c r="AJ16" s="1340"/>
      <c r="AK16" s="1340"/>
      <c r="AL16" s="1340"/>
      <c r="AM16" s="1340"/>
      <c r="AN16" s="1340"/>
      <c r="AO16" s="1340"/>
      <c r="AP16" s="1340"/>
      <c r="AQ16" s="1340"/>
      <c r="AR16" s="1340"/>
      <c r="AS16" s="1340"/>
      <c r="AT16" s="1340"/>
      <c r="AU16" s="1340"/>
      <c r="AV16" s="1340"/>
      <c r="AW16" s="1340"/>
      <c r="AX16" s="1340"/>
      <c r="AY16" s="1340"/>
      <c r="AZ16" s="1340"/>
      <c r="BA16" s="1340"/>
      <c r="BB16" s="1340"/>
      <c r="BC16" s="1340"/>
      <c r="BD16" s="1340"/>
      <c r="BE16" s="1340"/>
      <c r="BF16" s="1340"/>
      <c r="BG16" s="1340"/>
      <c r="BH16" s="1340"/>
      <c r="BI16" s="1340"/>
      <c r="BJ16" s="1340"/>
      <c r="BK16" s="1340"/>
      <c r="BL16" s="1340"/>
      <c r="BM16" s="1340"/>
      <c r="BN16" s="1340"/>
      <c r="BO16" s="1340"/>
      <c r="BP16" s="1340"/>
      <c r="BQ16" s="1340"/>
      <c r="BR16" s="1340"/>
      <c r="BS16" s="1340"/>
      <c r="BT16" s="1340"/>
      <c r="BU16" s="1340"/>
      <c r="BV16" s="1340"/>
      <c r="BW16" s="1340"/>
      <c r="BX16" s="1340"/>
      <c r="BY16" s="1340"/>
      <c r="BZ16" s="1340"/>
      <c r="CA16" s="1340"/>
      <c r="CB16" s="1340"/>
      <c r="CC16" s="1340"/>
      <c r="CD16" s="1340"/>
      <c r="CE16" s="1340"/>
      <c r="CF16" s="1340"/>
      <c r="CG16" s="1340"/>
      <c r="CH16" s="1340"/>
      <c r="CI16" s="1340"/>
      <c r="CJ16" s="1340"/>
      <c r="CK16" s="1340"/>
      <c r="CL16" s="1340"/>
      <c r="CM16" s="1340"/>
      <c r="CN16" s="1340"/>
      <c r="CO16" s="1340"/>
      <c r="CP16" s="1340"/>
      <c r="CQ16" s="1340"/>
      <c r="CR16" s="1340"/>
      <c r="CS16" s="1340"/>
      <c r="CT16" s="1340"/>
      <c r="CU16" s="1340"/>
      <c r="CV16" s="1340"/>
      <c r="CW16" s="1340"/>
      <c r="CX16" s="1340"/>
      <c r="CY16" s="1340"/>
      <c r="CZ16" s="1340"/>
      <c r="DA16" s="1340"/>
      <c r="DB16" s="1340"/>
      <c r="DC16" s="1340"/>
      <c r="DD16" s="1340"/>
      <c r="DE16" s="134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4"/>
      <c r="B17" s="1340"/>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0"/>
      <c r="AJ17" s="1340"/>
      <c r="AK17" s="1340"/>
      <c r="AL17" s="1340"/>
      <c r="AM17" s="1340"/>
      <c r="AN17" s="1340"/>
      <c r="AO17" s="1340"/>
      <c r="AP17" s="1340"/>
      <c r="AQ17" s="1340"/>
      <c r="AR17" s="1340"/>
      <c r="AS17" s="1340"/>
      <c r="AT17" s="1340"/>
      <c r="AU17" s="1340"/>
      <c r="AV17" s="1340"/>
      <c r="AW17" s="1340"/>
      <c r="AX17" s="1340"/>
      <c r="AY17" s="1340"/>
      <c r="AZ17" s="1340"/>
      <c r="BA17" s="1340"/>
      <c r="BB17" s="1340"/>
      <c r="BC17" s="1340"/>
      <c r="BD17" s="1340"/>
      <c r="BE17" s="1340"/>
      <c r="BF17" s="1340"/>
      <c r="BG17" s="1340"/>
      <c r="BH17" s="1340"/>
      <c r="BI17" s="1340"/>
      <c r="BJ17" s="1340"/>
      <c r="BK17" s="1340"/>
      <c r="BL17" s="1340"/>
      <c r="BM17" s="1340"/>
      <c r="BN17" s="1340"/>
      <c r="BO17" s="1340"/>
      <c r="BP17" s="1340"/>
      <c r="BQ17" s="1340"/>
      <c r="BR17" s="1340"/>
      <c r="BS17" s="1340"/>
      <c r="BT17" s="1340"/>
      <c r="BU17" s="1340"/>
      <c r="BV17" s="1340"/>
      <c r="BW17" s="1340"/>
      <c r="BX17" s="1340"/>
      <c r="BY17" s="1340"/>
      <c r="BZ17" s="1340"/>
      <c r="CA17" s="1340"/>
      <c r="CB17" s="1340"/>
      <c r="CC17" s="1340"/>
      <c r="CD17" s="1340"/>
      <c r="CE17" s="1340"/>
      <c r="CF17" s="1340"/>
      <c r="CG17" s="1340"/>
      <c r="CH17" s="1340"/>
      <c r="CI17" s="1340"/>
      <c r="CJ17" s="1340"/>
      <c r="CK17" s="1340"/>
      <c r="CL17" s="1340"/>
      <c r="CM17" s="1340"/>
      <c r="CN17" s="1340"/>
      <c r="CO17" s="1340"/>
      <c r="CP17" s="1340"/>
      <c r="CQ17" s="1340"/>
      <c r="CR17" s="1340"/>
      <c r="CS17" s="1340"/>
      <c r="CT17" s="1340"/>
      <c r="CU17" s="1340"/>
      <c r="CV17" s="1340"/>
      <c r="CW17" s="1340"/>
      <c r="CX17" s="1340"/>
      <c r="CY17" s="1340"/>
      <c r="CZ17" s="1340"/>
      <c r="DA17" s="1340"/>
      <c r="DB17" s="1340"/>
      <c r="DC17" s="1340"/>
      <c r="DD17" s="1340"/>
      <c r="DE17" s="134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4"/>
      <c r="B18" s="1340"/>
      <c r="C18" s="1340"/>
      <c r="D18" s="1340"/>
      <c r="E18" s="1340"/>
      <c r="F18" s="1340"/>
      <c r="G18" s="1340"/>
      <c r="H18" s="1340"/>
      <c r="I18" s="1340"/>
      <c r="J18" s="1340"/>
      <c r="K18" s="1340"/>
      <c r="L18" s="1340"/>
      <c r="M18" s="1340"/>
      <c r="N18" s="1340"/>
      <c r="O18" s="1340"/>
      <c r="P18" s="1340"/>
      <c r="Q18" s="1340"/>
      <c r="R18" s="1340"/>
      <c r="S18" s="1340"/>
      <c r="T18" s="1340"/>
      <c r="U18" s="1340"/>
      <c r="V18" s="1340"/>
      <c r="W18" s="1340"/>
      <c r="X18" s="1340"/>
      <c r="Y18" s="1340"/>
      <c r="Z18" s="1340"/>
      <c r="AA18" s="1340"/>
      <c r="AB18" s="1340"/>
      <c r="AC18" s="1340"/>
      <c r="AD18" s="1340"/>
      <c r="AE18" s="1340"/>
      <c r="AF18" s="1340"/>
      <c r="AG18" s="1340"/>
      <c r="AH18" s="1340"/>
      <c r="AI18" s="1340"/>
      <c r="AJ18" s="1340"/>
      <c r="AK18" s="1340"/>
      <c r="AL18" s="1340"/>
      <c r="AM18" s="1340"/>
      <c r="AN18" s="1340"/>
      <c r="AO18" s="1340"/>
      <c r="AP18" s="1340"/>
      <c r="AQ18" s="1340"/>
      <c r="AR18" s="1340"/>
      <c r="AS18" s="1340"/>
      <c r="AT18" s="1340"/>
      <c r="AU18" s="1340"/>
      <c r="AV18" s="1340"/>
      <c r="AW18" s="1340"/>
      <c r="AX18" s="1340"/>
      <c r="AY18" s="1340"/>
      <c r="AZ18" s="1340"/>
      <c r="BA18" s="1340"/>
      <c r="BB18" s="1340"/>
      <c r="BC18" s="1340"/>
      <c r="BD18" s="1340"/>
      <c r="BE18" s="1340"/>
      <c r="BF18" s="1340"/>
      <c r="BG18" s="1340"/>
      <c r="BH18" s="1340"/>
      <c r="BI18" s="1340"/>
      <c r="BJ18" s="1340"/>
      <c r="BK18" s="1340"/>
      <c r="BL18" s="1340"/>
      <c r="BM18" s="1340"/>
      <c r="BN18" s="1340"/>
      <c r="BO18" s="1340"/>
      <c r="BP18" s="1340"/>
      <c r="BQ18" s="1340"/>
      <c r="BR18" s="1340"/>
      <c r="BS18" s="1340"/>
      <c r="BT18" s="1340"/>
      <c r="BU18" s="1340"/>
      <c r="BV18" s="1340"/>
      <c r="BW18" s="1340"/>
      <c r="BX18" s="1340"/>
      <c r="BY18" s="1340"/>
      <c r="BZ18" s="1340"/>
      <c r="CA18" s="1340"/>
      <c r="CB18" s="1340"/>
      <c r="CC18" s="1340"/>
      <c r="CD18" s="1340"/>
      <c r="CE18" s="1340"/>
      <c r="CF18" s="1340"/>
      <c r="CG18" s="1340"/>
      <c r="CH18" s="1340"/>
      <c r="CI18" s="1340"/>
      <c r="CJ18" s="1340"/>
      <c r="CK18" s="1340"/>
      <c r="CL18" s="1340"/>
      <c r="CM18" s="1340"/>
      <c r="CN18" s="1340"/>
      <c r="CO18" s="1340"/>
      <c r="CP18" s="1340"/>
      <c r="CQ18" s="1340"/>
      <c r="CR18" s="1340"/>
      <c r="CS18" s="1340"/>
      <c r="CT18" s="1340"/>
      <c r="CU18" s="1340"/>
      <c r="CV18" s="1340"/>
      <c r="CW18" s="1340"/>
      <c r="CX18" s="1340"/>
      <c r="CY18" s="1340"/>
      <c r="CZ18" s="1340"/>
      <c r="DA18" s="1340"/>
      <c r="DB18" s="1340"/>
      <c r="DC18" s="1340"/>
      <c r="DD18" s="1340"/>
      <c r="DE18" s="134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4"/>
      <c r="DE19" s="1274"/>
    </row>
    <row r="20" spans="1:351" ht="13.5" x14ac:dyDescent="0.15">
      <c r="DD20" s="1274"/>
      <c r="DE20" s="1274"/>
    </row>
    <row r="21" spans="1:351" ht="17.25" x14ac:dyDescent="0.15">
      <c r="B21" s="1339"/>
      <c r="C21" s="1335"/>
      <c r="D21" s="1335"/>
      <c r="E21" s="1335"/>
      <c r="F21" s="1335"/>
      <c r="G21" s="1335"/>
      <c r="H21" s="1335"/>
      <c r="I21" s="1335"/>
      <c r="J21" s="1335"/>
      <c r="K21" s="1335"/>
      <c r="L21" s="1335"/>
      <c r="M21" s="1335"/>
      <c r="N21" s="1338"/>
      <c r="O21" s="1335"/>
      <c r="P21" s="1335"/>
      <c r="Q21" s="1335"/>
      <c r="R21" s="1335"/>
      <c r="S21" s="1335"/>
      <c r="T21" s="1335"/>
      <c r="U21" s="1335"/>
      <c r="V21" s="1335"/>
      <c r="W21" s="1335"/>
      <c r="X21" s="1335"/>
      <c r="Y21" s="1335"/>
      <c r="Z21" s="1335"/>
      <c r="AA21" s="1335"/>
      <c r="AB21" s="1335"/>
      <c r="AC21" s="1335"/>
      <c r="AD21" s="1335"/>
      <c r="AE21" s="1335"/>
      <c r="AF21" s="1335"/>
      <c r="AG21" s="1335"/>
      <c r="AH21" s="1335"/>
      <c r="AI21" s="1335"/>
      <c r="AJ21" s="1335"/>
      <c r="AK21" s="1335"/>
      <c r="AL21" s="1335"/>
      <c r="AM21" s="1335"/>
      <c r="AN21" s="1335"/>
      <c r="AO21" s="1335"/>
      <c r="AP21" s="1335"/>
      <c r="AQ21" s="1335"/>
      <c r="AR21" s="1335"/>
      <c r="AS21" s="1335"/>
      <c r="AT21" s="1338"/>
      <c r="AU21" s="1335"/>
      <c r="AV21" s="1335"/>
      <c r="AW21" s="1335"/>
      <c r="AX21" s="1335"/>
      <c r="AY21" s="1335"/>
      <c r="AZ21" s="1335"/>
      <c r="BA21" s="1335"/>
      <c r="BB21" s="1335"/>
      <c r="BC21" s="1335"/>
      <c r="BD21" s="1335"/>
      <c r="BE21" s="1335"/>
      <c r="BF21" s="1338"/>
      <c r="BG21" s="1335"/>
      <c r="BH21" s="1335"/>
      <c r="BI21" s="1335"/>
      <c r="BJ21" s="1335"/>
      <c r="BK21" s="1335"/>
      <c r="BL21" s="1335"/>
      <c r="BM21" s="1335"/>
      <c r="BN21" s="1335"/>
      <c r="BO21" s="1335"/>
      <c r="BP21" s="1335"/>
      <c r="BQ21" s="1335"/>
      <c r="BR21" s="1338"/>
      <c r="BS21" s="1335"/>
      <c r="BT21" s="1335"/>
      <c r="BU21" s="1335"/>
      <c r="BV21" s="1335"/>
      <c r="BW21" s="1335"/>
      <c r="BX21" s="1335"/>
      <c r="BY21" s="1335"/>
      <c r="BZ21" s="1335"/>
      <c r="CA21" s="1335"/>
      <c r="CB21" s="1335"/>
      <c r="CC21" s="1335"/>
      <c r="CD21" s="1338"/>
      <c r="CE21" s="1335"/>
      <c r="CF21" s="1335"/>
      <c r="CG21" s="1335"/>
      <c r="CH21" s="1335"/>
      <c r="CI21" s="1335"/>
      <c r="CJ21" s="1335"/>
      <c r="CK21" s="1335"/>
      <c r="CL21" s="1335"/>
      <c r="CM21" s="1335"/>
      <c r="CN21" s="1335"/>
      <c r="CO21" s="1335"/>
      <c r="CP21" s="1338"/>
      <c r="CQ21" s="1335"/>
      <c r="CR21" s="1335"/>
      <c r="CS21" s="1335"/>
      <c r="CT21" s="1335"/>
      <c r="CU21" s="1335"/>
      <c r="CV21" s="1335"/>
      <c r="CW21" s="1335"/>
      <c r="CX21" s="1335"/>
      <c r="CY21" s="1335"/>
      <c r="CZ21" s="1335"/>
      <c r="DA21" s="1335"/>
      <c r="DB21" s="1338"/>
      <c r="DC21" s="1335"/>
      <c r="DD21" s="1334"/>
      <c r="DE21" s="1274"/>
      <c r="MM21" s="1337"/>
    </row>
    <row r="22" spans="1:351" ht="17.25" x14ac:dyDescent="0.15">
      <c r="B22" s="1275"/>
      <c r="MM22" s="1337"/>
    </row>
    <row r="23" spans="1:351" ht="13.5" x14ac:dyDescent="0.15">
      <c r="B23" s="1275"/>
    </row>
    <row r="24" spans="1:351" ht="13.5" x14ac:dyDescent="0.15">
      <c r="B24" s="1275"/>
    </row>
    <row r="25" spans="1:351" ht="13.5" x14ac:dyDescent="0.15">
      <c r="B25" s="1275"/>
    </row>
    <row r="26" spans="1:351" ht="13.5" x14ac:dyDescent="0.15">
      <c r="B26" s="1275"/>
    </row>
    <row r="27" spans="1:351" ht="13.5" x14ac:dyDescent="0.15">
      <c r="B27" s="1275"/>
    </row>
    <row r="28" spans="1:351" ht="13.5" x14ac:dyDescent="0.15">
      <c r="B28" s="1275"/>
    </row>
    <row r="29" spans="1:351" ht="13.5" x14ac:dyDescent="0.15">
      <c r="B29" s="1275"/>
    </row>
    <row r="30" spans="1:351" ht="13.5" x14ac:dyDescent="0.15">
      <c r="B30" s="1275"/>
    </row>
    <row r="31" spans="1:351" ht="13.5" x14ac:dyDescent="0.15">
      <c r="B31" s="1275"/>
    </row>
    <row r="32" spans="1:351" ht="13.5" x14ac:dyDescent="0.15">
      <c r="B32" s="1275"/>
    </row>
    <row r="33" spans="2:109" ht="13.5" x14ac:dyDescent="0.15">
      <c r="B33" s="1275"/>
    </row>
    <row r="34" spans="2:109" ht="13.5" x14ac:dyDescent="0.15">
      <c r="B34" s="1275"/>
    </row>
    <row r="35" spans="2:109" ht="13.5" x14ac:dyDescent="0.15">
      <c r="B35" s="1275"/>
    </row>
    <row r="36" spans="2:109" ht="13.5" x14ac:dyDescent="0.15">
      <c r="B36" s="1275"/>
    </row>
    <row r="37" spans="2:109" ht="13.5" x14ac:dyDescent="0.15">
      <c r="B37" s="1275"/>
    </row>
    <row r="38" spans="2:109" ht="13.5" x14ac:dyDescent="0.15">
      <c r="B38" s="1275"/>
    </row>
    <row r="39" spans="2:109" ht="13.5" x14ac:dyDescent="0.1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x14ac:dyDescent="0.15">
      <c r="B40" s="1316"/>
      <c r="DD40" s="1316"/>
      <c r="DE40" s="1274"/>
    </row>
    <row r="41" spans="2:109" ht="17.25" x14ac:dyDescent="0.15">
      <c r="B41" s="1336" t="s">
        <v>609</v>
      </c>
      <c r="C41" s="1335"/>
      <c r="D41" s="1335"/>
      <c r="E41" s="1335"/>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5"/>
      <c r="AH41" s="1335"/>
      <c r="AI41" s="1335"/>
      <c r="AJ41" s="1335"/>
      <c r="AK41" s="1335"/>
      <c r="AL41" s="1335"/>
      <c r="AM41" s="1335"/>
      <c r="AN41" s="1335"/>
      <c r="AO41" s="1335"/>
      <c r="AP41" s="1335"/>
      <c r="AQ41" s="1335"/>
      <c r="AR41" s="1335"/>
      <c r="AS41" s="1335"/>
      <c r="AT41" s="1335"/>
      <c r="AU41" s="1335"/>
      <c r="AV41" s="1335"/>
      <c r="AW41" s="1335"/>
      <c r="AX41" s="1335"/>
      <c r="AY41" s="1335"/>
      <c r="AZ41" s="1335"/>
      <c r="BA41" s="1335"/>
      <c r="BB41" s="1335"/>
      <c r="BC41" s="1335"/>
      <c r="BD41" s="1335"/>
      <c r="BE41" s="1335"/>
      <c r="BF41" s="1335"/>
      <c r="BG41" s="1335"/>
      <c r="BH41" s="1335"/>
      <c r="BI41" s="1335"/>
      <c r="BJ41" s="1335"/>
      <c r="BK41" s="1335"/>
      <c r="BL41" s="1335"/>
      <c r="BM41" s="1335"/>
      <c r="BN41" s="1335"/>
      <c r="BO41" s="1335"/>
      <c r="BP41" s="1335"/>
      <c r="BQ41" s="1335"/>
      <c r="BR41" s="1335"/>
      <c r="BS41" s="1335"/>
      <c r="BT41" s="1335"/>
      <c r="BU41" s="1335"/>
      <c r="BV41" s="1335"/>
      <c r="BW41" s="1335"/>
      <c r="BX41" s="1335"/>
      <c r="BY41" s="1335"/>
      <c r="BZ41" s="1335"/>
      <c r="CA41" s="1335"/>
      <c r="CB41" s="1335"/>
      <c r="CC41" s="1335"/>
      <c r="CD41" s="1335"/>
      <c r="CE41" s="1335"/>
      <c r="CF41" s="1335"/>
      <c r="CG41" s="1335"/>
      <c r="CH41" s="1335"/>
      <c r="CI41" s="1335"/>
      <c r="CJ41" s="1335"/>
      <c r="CK41" s="1335"/>
      <c r="CL41" s="1335"/>
      <c r="CM41" s="1335"/>
      <c r="CN41" s="1335"/>
      <c r="CO41" s="1335"/>
      <c r="CP41" s="1335"/>
      <c r="CQ41" s="1335"/>
      <c r="CR41" s="1335"/>
      <c r="CS41" s="1335"/>
      <c r="CT41" s="1335"/>
      <c r="CU41" s="1335"/>
      <c r="CV41" s="1335"/>
      <c r="CW41" s="1335"/>
      <c r="CX41" s="1335"/>
      <c r="CY41" s="1335"/>
      <c r="CZ41" s="1335"/>
      <c r="DA41" s="1335"/>
      <c r="DB41" s="1335"/>
      <c r="DC41" s="1335"/>
      <c r="DD41" s="1334"/>
    </row>
    <row r="42" spans="2:109" ht="13.5" x14ac:dyDescent="0.15">
      <c r="B42" s="1275"/>
      <c r="G42" s="1312"/>
      <c r="I42" s="1311"/>
      <c r="J42" s="1311"/>
      <c r="K42" s="1311"/>
      <c r="AM42" s="1312"/>
      <c r="AN42" s="1312" t="s">
        <v>605</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x14ac:dyDescent="0.15">
      <c r="B43" s="1275"/>
      <c r="AN43" s="1333" t="s">
        <v>608</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1"/>
    </row>
    <row r="44" spans="2:109" ht="13.5" x14ac:dyDescent="0.15">
      <c r="B44" s="1275"/>
      <c r="AN44" s="1330"/>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28"/>
    </row>
    <row r="45" spans="2:109" ht="13.5" x14ac:dyDescent="0.15">
      <c r="B45" s="1275"/>
      <c r="AN45" s="1330"/>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28"/>
    </row>
    <row r="46" spans="2:109" ht="13.5" x14ac:dyDescent="0.15">
      <c r="B46" s="1275"/>
      <c r="AN46" s="1330"/>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28"/>
    </row>
    <row r="47" spans="2:109" ht="13.5" x14ac:dyDescent="0.15">
      <c r="B47" s="1275"/>
      <c r="AN47" s="1327"/>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5"/>
    </row>
    <row r="48" spans="2:109" ht="13.5" x14ac:dyDescent="0.1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x14ac:dyDescent="0.15">
      <c r="B49" s="1275"/>
      <c r="AN49" s="1274" t="s">
        <v>603</v>
      </c>
    </row>
    <row r="50" spans="1:109" ht="13.5" x14ac:dyDescent="0.1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554</v>
      </c>
      <c r="BQ50" s="1284"/>
      <c r="BR50" s="1284"/>
      <c r="BS50" s="1284"/>
      <c r="BT50" s="1284"/>
      <c r="BU50" s="1284"/>
      <c r="BV50" s="1284"/>
      <c r="BW50" s="1284"/>
      <c r="BX50" s="1284" t="s">
        <v>555</v>
      </c>
      <c r="BY50" s="1284"/>
      <c r="BZ50" s="1284"/>
      <c r="CA50" s="1284"/>
      <c r="CB50" s="1284"/>
      <c r="CC50" s="1284"/>
      <c r="CD50" s="1284"/>
      <c r="CE50" s="1284"/>
      <c r="CF50" s="1284" t="s">
        <v>556</v>
      </c>
      <c r="CG50" s="1284"/>
      <c r="CH50" s="1284"/>
      <c r="CI50" s="1284"/>
      <c r="CJ50" s="1284"/>
      <c r="CK50" s="1284"/>
      <c r="CL50" s="1284"/>
      <c r="CM50" s="1284"/>
      <c r="CN50" s="1284" t="s">
        <v>557</v>
      </c>
      <c r="CO50" s="1284"/>
      <c r="CP50" s="1284"/>
      <c r="CQ50" s="1284"/>
      <c r="CR50" s="1284"/>
      <c r="CS50" s="1284"/>
      <c r="CT50" s="1284"/>
      <c r="CU50" s="1284"/>
      <c r="CV50" s="1284" t="s">
        <v>558</v>
      </c>
      <c r="CW50" s="1284"/>
      <c r="CX50" s="1284"/>
      <c r="CY50" s="1284"/>
      <c r="CZ50" s="1284"/>
      <c r="DA50" s="1284"/>
      <c r="DB50" s="1284"/>
      <c r="DC50" s="1284"/>
    </row>
    <row r="51" spans="1:109" ht="13.5" customHeight="1" x14ac:dyDescent="0.15">
      <c r="B51" s="1275"/>
      <c r="G51" s="1291"/>
      <c r="H51" s="1291"/>
      <c r="I51" s="1324"/>
      <c r="J51" s="1324"/>
      <c r="K51" s="1290"/>
      <c r="L51" s="1290"/>
      <c r="M51" s="1290"/>
      <c r="N51" s="1290"/>
      <c r="AM51" s="1289"/>
      <c r="AN51" s="1283" t="s">
        <v>602</v>
      </c>
      <c r="AO51" s="1283"/>
      <c r="AP51" s="1283"/>
      <c r="AQ51" s="1283"/>
      <c r="AR51" s="1283"/>
      <c r="AS51" s="1283"/>
      <c r="AT51" s="1283"/>
      <c r="AU51" s="1283"/>
      <c r="AV51" s="1283"/>
      <c r="AW51" s="1283"/>
      <c r="AX51" s="1283"/>
      <c r="AY51" s="1283"/>
      <c r="AZ51" s="1283"/>
      <c r="BA51" s="1283"/>
      <c r="BB51" s="1283" t="s">
        <v>600</v>
      </c>
      <c r="BC51" s="1283"/>
      <c r="BD51" s="1283"/>
      <c r="BE51" s="1283"/>
      <c r="BF51" s="1283"/>
      <c r="BG51" s="1283"/>
      <c r="BH51" s="1283"/>
      <c r="BI51" s="1283"/>
      <c r="BJ51" s="1283"/>
      <c r="BK51" s="1283"/>
      <c r="BL51" s="1283"/>
      <c r="BM51" s="1283"/>
      <c r="BN51" s="1283"/>
      <c r="BO51" s="1283"/>
      <c r="BP51" s="1282">
        <v>86.9</v>
      </c>
      <c r="BQ51" s="1282"/>
      <c r="BR51" s="1282"/>
      <c r="BS51" s="1282"/>
      <c r="BT51" s="1282"/>
      <c r="BU51" s="1282"/>
      <c r="BV51" s="1282"/>
      <c r="BW51" s="1282"/>
      <c r="BX51" s="1282">
        <v>75.3</v>
      </c>
      <c r="BY51" s="1282"/>
      <c r="BZ51" s="1282"/>
      <c r="CA51" s="1282"/>
      <c r="CB51" s="1282"/>
      <c r="CC51" s="1282"/>
      <c r="CD51" s="1282"/>
      <c r="CE51" s="1282"/>
      <c r="CF51" s="1282">
        <v>57.8</v>
      </c>
      <c r="CG51" s="1282"/>
      <c r="CH51" s="1282"/>
      <c r="CI51" s="1282"/>
      <c r="CJ51" s="1282"/>
      <c r="CK51" s="1282"/>
      <c r="CL51" s="1282"/>
      <c r="CM51" s="1282"/>
      <c r="CN51" s="1282">
        <v>54</v>
      </c>
      <c r="CO51" s="1282"/>
      <c r="CP51" s="1282"/>
      <c r="CQ51" s="1282"/>
      <c r="CR51" s="1282"/>
      <c r="CS51" s="1282"/>
      <c r="CT51" s="1282"/>
      <c r="CU51" s="1282"/>
      <c r="CV51" s="1282">
        <v>44.3</v>
      </c>
      <c r="CW51" s="1282"/>
      <c r="CX51" s="1282"/>
      <c r="CY51" s="1282"/>
      <c r="CZ51" s="1282"/>
      <c r="DA51" s="1282"/>
      <c r="DB51" s="1282"/>
      <c r="DC51" s="1282"/>
    </row>
    <row r="52" spans="1:109" ht="13.5" x14ac:dyDescent="0.1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x14ac:dyDescent="0.1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607</v>
      </c>
      <c r="BC53" s="1283"/>
      <c r="BD53" s="1283"/>
      <c r="BE53" s="1283"/>
      <c r="BF53" s="1283"/>
      <c r="BG53" s="1283"/>
      <c r="BH53" s="1283"/>
      <c r="BI53" s="1283"/>
      <c r="BJ53" s="1283"/>
      <c r="BK53" s="1283"/>
      <c r="BL53" s="1283"/>
      <c r="BM53" s="1283"/>
      <c r="BN53" s="1283"/>
      <c r="BO53" s="1283"/>
      <c r="BP53" s="1282">
        <v>54.6</v>
      </c>
      <c r="BQ53" s="1282"/>
      <c r="BR53" s="1282"/>
      <c r="BS53" s="1282"/>
      <c r="BT53" s="1282"/>
      <c r="BU53" s="1282"/>
      <c r="BV53" s="1282"/>
      <c r="BW53" s="1282"/>
      <c r="BX53" s="1282">
        <v>56.2</v>
      </c>
      <c r="BY53" s="1282"/>
      <c r="BZ53" s="1282"/>
      <c r="CA53" s="1282"/>
      <c r="CB53" s="1282"/>
      <c r="CC53" s="1282"/>
      <c r="CD53" s="1282"/>
      <c r="CE53" s="1282"/>
      <c r="CF53" s="1282">
        <v>57.1</v>
      </c>
      <c r="CG53" s="1282"/>
      <c r="CH53" s="1282"/>
      <c r="CI53" s="1282"/>
      <c r="CJ53" s="1282"/>
      <c r="CK53" s="1282"/>
      <c r="CL53" s="1282"/>
      <c r="CM53" s="1282"/>
      <c r="CN53" s="1282">
        <v>57.7</v>
      </c>
      <c r="CO53" s="1282"/>
      <c r="CP53" s="1282"/>
      <c r="CQ53" s="1282"/>
      <c r="CR53" s="1282"/>
      <c r="CS53" s="1282"/>
      <c r="CT53" s="1282"/>
      <c r="CU53" s="1282"/>
      <c r="CV53" s="1282">
        <v>58.9</v>
      </c>
      <c r="CW53" s="1282"/>
      <c r="CX53" s="1282"/>
      <c r="CY53" s="1282"/>
      <c r="CZ53" s="1282"/>
      <c r="DA53" s="1282"/>
      <c r="DB53" s="1282"/>
      <c r="DC53" s="1282"/>
    </row>
    <row r="54" spans="1:109" ht="13.5" x14ac:dyDescent="0.1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x14ac:dyDescent="0.15">
      <c r="A55" s="1311"/>
      <c r="B55" s="1275"/>
      <c r="G55" s="1287"/>
      <c r="H55" s="1287"/>
      <c r="I55" s="1287"/>
      <c r="J55" s="1287"/>
      <c r="K55" s="1290"/>
      <c r="L55" s="1290"/>
      <c r="M55" s="1290"/>
      <c r="N55" s="1290"/>
      <c r="AN55" s="1284" t="s">
        <v>601</v>
      </c>
      <c r="AO55" s="1284"/>
      <c r="AP55" s="1284"/>
      <c r="AQ55" s="1284"/>
      <c r="AR55" s="1284"/>
      <c r="AS55" s="1284"/>
      <c r="AT55" s="1284"/>
      <c r="AU55" s="1284"/>
      <c r="AV55" s="1284"/>
      <c r="AW55" s="1284"/>
      <c r="AX55" s="1284"/>
      <c r="AY55" s="1284"/>
      <c r="AZ55" s="1284"/>
      <c r="BA55" s="1284"/>
      <c r="BB55" s="1283" t="s">
        <v>600</v>
      </c>
      <c r="BC55" s="1283"/>
      <c r="BD55" s="1283"/>
      <c r="BE55" s="1283"/>
      <c r="BF55" s="1283"/>
      <c r="BG55" s="1283"/>
      <c r="BH55" s="1283"/>
      <c r="BI55" s="1283"/>
      <c r="BJ55" s="1283"/>
      <c r="BK55" s="1283"/>
      <c r="BL55" s="1283"/>
      <c r="BM55" s="1283"/>
      <c r="BN55" s="1283"/>
      <c r="BO55" s="1283"/>
      <c r="BP55" s="1282">
        <v>15</v>
      </c>
      <c r="BQ55" s="1282"/>
      <c r="BR55" s="1282"/>
      <c r="BS55" s="1282"/>
      <c r="BT55" s="1282"/>
      <c r="BU55" s="1282"/>
      <c r="BV55" s="1282"/>
      <c r="BW55" s="1282"/>
      <c r="BX55" s="1282">
        <v>12.2</v>
      </c>
      <c r="BY55" s="1282"/>
      <c r="BZ55" s="1282"/>
      <c r="CA55" s="1282"/>
      <c r="CB55" s="1282"/>
      <c r="CC55" s="1282"/>
      <c r="CD55" s="1282"/>
      <c r="CE55" s="1282"/>
      <c r="CF55" s="1282">
        <v>5</v>
      </c>
      <c r="CG55" s="1282"/>
      <c r="CH55" s="1282"/>
      <c r="CI55" s="1282"/>
      <c r="CJ55" s="1282"/>
      <c r="CK55" s="1282"/>
      <c r="CL55" s="1282"/>
      <c r="CM55" s="1282"/>
      <c r="CN55" s="1282">
        <v>5.4</v>
      </c>
      <c r="CO55" s="1282"/>
      <c r="CP55" s="1282"/>
      <c r="CQ55" s="1282"/>
      <c r="CR55" s="1282"/>
      <c r="CS55" s="1282"/>
      <c r="CT55" s="1282"/>
      <c r="CU55" s="1282"/>
      <c r="CV55" s="1282">
        <v>3.9</v>
      </c>
      <c r="CW55" s="1282"/>
      <c r="CX55" s="1282"/>
      <c r="CY55" s="1282"/>
      <c r="CZ55" s="1282"/>
      <c r="DA55" s="1282"/>
      <c r="DB55" s="1282"/>
      <c r="DC55" s="1282"/>
    </row>
    <row r="56" spans="1:109" ht="13.5" x14ac:dyDescent="0.1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x14ac:dyDescent="0.1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607</v>
      </c>
      <c r="BC57" s="1283"/>
      <c r="BD57" s="1283"/>
      <c r="BE57" s="1283"/>
      <c r="BF57" s="1283"/>
      <c r="BG57" s="1283"/>
      <c r="BH57" s="1283"/>
      <c r="BI57" s="1283"/>
      <c r="BJ57" s="1283"/>
      <c r="BK57" s="1283"/>
      <c r="BL57" s="1283"/>
      <c r="BM57" s="1283"/>
      <c r="BN57" s="1283"/>
      <c r="BO57" s="1283"/>
      <c r="BP57" s="1282">
        <v>60.1</v>
      </c>
      <c r="BQ57" s="1282"/>
      <c r="BR57" s="1282"/>
      <c r="BS57" s="1282"/>
      <c r="BT57" s="1282"/>
      <c r="BU57" s="1282"/>
      <c r="BV57" s="1282"/>
      <c r="BW57" s="1282"/>
      <c r="BX57" s="1282">
        <v>61.2</v>
      </c>
      <c r="BY57" s="1282"/>
      <c r="BZ57" s="1282"/>
      <c r="CA57" s="1282"/>
      <c r="CB57" s="1282"/>
      <c r="CC57" s="1282"/>
      <c r="CD57" s="1282"/>
      <c r="CE57" s="1282"/>
      <c r="CF57" s="1282">
        <v>61.7</v>
      </c>
      <c r="CG57" s="1282"/>
      <c r="CH57" s="1282"/>
      <c r="CI57" s="1282"/>
      <c r="CJ57" s="1282"/>
      <c r="CK57" s="1282"/>
      <c r="CL57" s="1282"/>
      <c r="CM57" s="1282"/>
      <c r="CN57" s="1282">
        <v>62.6</v>
      </c>
      <c r="CO57" s="1282"/>
      <c r="CP57" s="1282"/>
      <c r="CQ57" s="1282"/>
      <c r="CR57" s="1282"/>
      <c r="CS57" s="1282"/>
      <c r="CT57" s="1282"/>
      <c r="CU57" s="1282"/>
      <c r="CV57" s="1282">
        <v>63.1</v>
      </c>
      <c r="CW57" s="1282"/>
      <c r="CX57" s="1282"/>
      <c r="CY57" s="1282"/>
      <c r="CZ57" s="1282"/>
      <c r="DA57" s="1282"/>
      <c r="DB57" s="1282"/>
      <c r="DC57" s="1282"/>
      <c r="DD57" s="1322"/>
      <c r="DE57" s="1317"/>
    </row>
    <row r="58" spans="1:109" s="1311" customFormat="1" ht="13.5" x14ac:dyDescent="0.1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x14ac:dyDescent="0.1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x14ac:dyDescent="0.1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x14ac:dyDescent="0.1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x14ac:dyDescent="0.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x14ac:dyDescent="0.15">
      <c r="B63" s="1315" t="s">
        <v>606</v>
      </c>
    </row>
    <row r="64" spans="1:109" ht="13.5" x14ac:dyDescent="0.15">
      <c r="B64" s="1275"/>
      <c r="G64" s="1312"/>
      <c r="I64" s="1314"/>
      <c r="J64" s="1314"/>
      <c r="K64" s="1314"/>
      <c r="L64" s="1314"/>
      <c r="M64" s="1314"/>
      <c r="N64" s="1313"/>
      <c r="AM64" s="1312"/>
      <c r="AN64" s="1312" t="s">
        <v>605</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x14ac:dyDescent="0.15">
      <c r="B65" s="1275"/>
      <c r="AN65" s="1310" t="s">
        <v>604</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x14ac:dyDescent="0.1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x14ac:dyDescent="0.1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x14ac:dyDescent="0.1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x14ac:dyDescent="0.1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x14ac:dyDescent="0.1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x14ac:dyDescent="0.15">
      <c r="B71" s="1275"/>
      <c r="G71" s="1297"/>
      <c r="I71" s="1300"/>
      <c r="J71" s="1299"/>
      <c r="K71" s="1299"/>
      <c r="L71" s="1298"/>
      <c r="M71" s="1299"/>
      <c r="N71" s="1298"/>
      <c r="AM71" s="1297"/>
      <c r="AN71" s="1274" t="s">
        <v>603</v>
      </c>
    </row>
    <row r="72" spans="2:107" ht="13.5" x14ac:dyDescent="0.1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554</v>
      </c>
      <c r="BQ72" s="1284"/>
      <c r="BR72" s="1284"/>
      <c r="BS72" s="1284"/>
      <c r="BT72" s="1284"/>
      <c r="BU72" s="1284"/>
      <c r="BV72" s="1284"/>
      <c r="BW72" s="1284"/>
      <c r="BX72" s="1284" t="s">
        <v>555</v>
      </c>
      <c r="BY72" s="1284"/>
      <c r="BZ72" s="1284"/>
      <c r="CA72" s="1284"/>
      <c r="CB72" s="1284"/>
      <c r="CC72" s="1284"/>
      <c r="CD72" s="1284"/>
      <c r="CE72" s="1284"/>
      <c r="CF72" s="1284" t="s">
        <v>556</v>
      </c>
      <c r="CG72" s="1284"/>
      <c r="CH72" s="1284"/>
      <c r="CI72" s="1284"/>
      <c r="CJ72" s="1284"/>
      <c r="CK72" s="1284"/>
      <c r="CL72" s="1284"/>
      <c r="CM72" s="1284"/>
      <c r="CN72" s="1284" t="s">
        <v>557</v>
      </c>
      <c r="CO72" s="1284"/>
      <c r="CP72" s="1284"/>
      <c r="CQ72" s="1284"/>
      <c r="CR72" s="1284"/>
      <c r="CS72" s="1284"/>
      <c r="CT72" s="1284"/>
      <c r="CU72" s="1284"/>
      <c r="CV72" s="1284" t="s">
        <v>558</v>
      </c>
      <c r="CW72" s="1284"/>
      <c r="CX72" s="1284"/>
      <c r="CY72" s="1284"/>
      <c r="CZ72" s="1284"/>
      <c r="DA72" s="1284"/>
      <c r="DB72" s="1284"/>
      <c r="DC72" s="1284"/>
    </row>
    <row r="73" spans="2:107" ht="13.5" x14ac:dyDescent="0.15">
      <c r="B73" s="1275"/>
      <c r="G73" s="1291"/>
      <c r="H73" s="1291"/>
      <c r="I73" s="1291"/>
      <c r="J73" s="1291"/>
      <c r="K73" s="1288"/>
      <c r="L73" s="1288"/>
      <c r="M73" s="1288"/>
      <c r="N73" s="1288"/>
      <c r="AM73" s="1289"/>
      <c r="AN73" s="1283" t="s">
        <v>602</v>
      </c>
      <c r="AO73" s="1283"/>
      <c r="AP73" s="1283"/>
      <c r="AQ73" s="1283"/>
      <c r="AR73" s="1283"/>
      <c r="AS73" s="1283"/>
      <c r="AT73" s="1283"/>
      <c r="AU73" s="1283"/>
      <c r="AV73" s="1283"/>
      <c r="AW73" s="1283"/>
      <c r="AX73" s="1283"/>
      <c r="AY73" s="1283"/>
      <c r="AZ73" s="1283"/>
      <c r="BA73" s="1283"/>
      <c r="BB73" s="1283" t="s">
        <v>600</v>
      </c>
      <c r="BC73" s="1283"/>
      <c r="BD73" s="1283"/>
      <c r="BE73" s="1283"/>
      <c r="BF73" s="1283"/>
      <c r="BG73" s="1283"/>
      <c r="BH73" s="1283"/>
      <c r="BI73" s="1283"/>
      <c r="BJ73" s="1283"/>
      <c r="BK73" s="1283"/>
      <c r="BL73" s="1283"/>
      <c r="BM73" s="1283"/>
      <c r="BN73" s="1283"/>
      <c r="BO73" s="1283"/>
      <c r="BP73" s="1282">
        <v>86.9</v>
      </c>
      <c r="BQ73" s="1282"/>
      <c r="BR73" s="1282"/>
      <c r="BS73" s="1282"/>
      <c r="BT73" s="1282"/>
      <c r="BU73" s="1282"/>
      <c r="BV73" s="1282"/>
      <c r="BW73" s="1282"/>
      <c r="BX73" s="1282">
        <v>75.3</v>
      </c>
      <c r="BY73" s="1282"/>
      <c r="BZ73" s="1282"/>
      <c r="CA73" s="1282"/>
      <c r="CB73" s="1282"/>
      <c r="CC73" s="1282"/>
      <c r="CD73" s="1282"/>
      <c r="CE73" s="1282"/>
      <c r="CF73" s="1282">
        <v>57.8</v>
      </c>
      <c r="CG73" s="1282"/>
      <c r="CH73" s="1282"/>
      <c r="CI73" s="1282"/>
      <c r="CJ73" s="1282"/>
      <c r="CK73" s="1282"/>
      <c r="CL73" s="1282"/>
      <c r="CM73" s="1282"/>
      <c r="CN73" s="1282">
        <v>54</v>
      </c>
      <c r="CO73" s="1282"/>
      <c r="CP73" s="1282"/>
      <c r="CQ73" s="1282"/>
      <c r="CR73" s="1282"/>
      <c r="CS73" s="1282"/>
      <c r="CT73" s="1282"/>
      <c r="CU73" s="1282"/>
      <c r="CV73" s="1282">
        <v>44.3</v>
      </c>
      <c r="CW73" s="1282"/>
      <c r="CX73" s="1282"/>
      <c r="CY73" s="1282"/>
      <c r="CZ73" s="1282"/>
      <c r="DA73" s="1282"/>
      <c r="DB73" s="1282"/>
      <c r="DC73" s="1282"/>
    </row>
    <row r="74" spans="2:107" ht="13.5" x14ac:dyDescent="0.1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x14ac:dyDescent="0.1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599</v>
      </c>
      <c r="BC75" s="1283"/>
      <c r="BD75" s="1283"/>
      <c r="BE75" s="1283"/>
      <c r="BF75" s="1283"/>
      <c r="BG75" s="1283"/>
      <c r="BH75" s="1283"/>
      <c r="BI75" s="1283"/>
      <c r="BJ75" s="1283"/>
      <c r="BK75" s="1283"/>
      <c r="BL75" s="1283"/>
      <c r="BM75" s="1283"/>
      <c r="BN75" s="1283"/>
      <c r="BO75" s="1283"/>
      <c r="BP75" s="1282">
        <v>9.1999999999999993</v>
      </c>
      <c r="BQ75" s="1282"/>
      <c r="BR75" s="1282"/>
      <c r="BS75" s="1282"/>
      <c r="BT75" s="1282"/>
      <c r="BU75" s="1282"/>
      <c r="BV75" s="1282"/>
      <c r="BW75" s="1282"/>
      <c r="BX75" s="1282">
        <v>8.6</v>
      </c>
      <c r="BY75" s="1282"/>
      <c r="BZ75" s="1282"/>
      <c r="CA75" s="1282"/>
      <c r="CB75" s="1282"/>
      <c r="CC75" s="1282"/>
      <c r="CD75" s="1282"/>
      <c r="CE75" s="1282"/>
      <c r="CF75" s="1282">
        <v>8.1999999999999993</v>
      </c>
      <c r="CG75" s="1282"/>
      <c r="CH75" s="1282"/>
      <c r="CI75" s="1282"/>
      <c r="CJ75" s="1282"/>
      <c r="CK75" s="1282"/>
      <c r="CL75" s="1282"/>
      <c r="CM75" s="1282"/>
      <c r="CN75" s="1282">
        <v>6.9</v>
      </c>
      <c r="CO75" s="1282"/>
      <c r="CP75" s="1282"/>
      <c r="CQ75" s="1282"/>
      <c r="CR75" s="1282"/>
      <c r="CS75" s="1282"/>
      <c r="CT75" s="1282"/>
      <c r="CU75" s="1282"/>
      <c r="CV75" s="1282">
        <v>5.6</v>
      </c>
      <c r="CW75" s="1282"/>
      <c r="CX75" s="1282"/>
      <c r="CY75" s="1282"/>
      <c r="CZ75" s="1282"/>
      <c r="DA75" s="1282"/>
      <c r="DB75" s="1282"/>
      <c r="DC75" s="1282"/>
    </row>
    <row r="76" spans="2:107" ht="13.5" x14ac:dyDescent="0.1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x14ac:dyDescent="0.15">
      <c r="B77" s="1275"/>
      <c r="G77" s="1287"/>
      <c r="H77" s="1287"/>
      <c r="I77" s="1287"/>
      <c r="J77" s="1287"/>
      <c r="K77" s="1288"/>
      <c r="L77" s="1288"/>
      <c r="M77" s="1288"/>
      <c r="N77" s="1288"/>
      <c r="AN77" s="1284" t="s">
        <v>601</v>
      </c>
      <c r="AO77" s="1284"/>
      <c r="AP77" s="1284"/>
      <c r="AQ77" s="1284"/>
      <c r="AR77" s="1284"/>
      <c r="AS77" s="1284"/>
      <c r="AT77" s="1284"/>
      <c r="AU77" s="1284"/>
      <c r="AV77" s="1284"/>
      <c r="AW77" s="1284"/>
      <c r="AX77" s="1284"/>
      <c r="AY77" s="1284"/>
      <c r="AZ77" s="1284"/>
      <c r="BA77" s="1284"/>
      <c r="BB77" s="1283" t="s">
        <v>600</v>
      </c>
      <c r="BC77" s="1283"/>
      <c r="BD77" s="1283"/>
      <c r="BE77" s="1283"/>
      <c r="BF77" s="1283"/>
      <c r="BG77" s="1283"/>
      <c r="BH77" s="1283"/>
      <c r="BI77" s="1283"/>
      <c r="BJ77" s="1283"/>
      <c r="BK77" s="1283"/>
      <c r="BL77" s="1283"/>
      <c r="BM77" s="1283"/>
      <c r="BN77" s="1283"/>
      <c r="BO77" s="1283"/>
      <c r="BP77" s="1282">
        <v>15</v>
      </c>
      <c r="BQ77" s="1282"/>
      <c r="BR77" s="1282"/>
      <c r="BS77" s="1282"/>
      <c r="BT77" s="1282"/>
      <c r="BU77" s="1282"/>
      <c r="BV77" s="1282"/>
      <c r="BW77" s="1282"/>
      <c r="BX77" s="1282">
        <v>12.2</v>
      </c>
      <c r="BY77" s="1282"/>
      <c r="BZ77" s="1282"/>
      <c r="CA77" s="1282"/>
      <c r="CB77" s="1282"/>
      <c r="CC77" s="1282"/>
      <c r="CD77" s="1282"/>
      <c r="CE77" s="1282"/>
      <c r="CF77" s="1282">
        <v>5</v>
      </c>
      <c r="CG77" s="1282"/>
      <c r="CH77" s="1282"/>
      <c r="CI77" s="1282"/>
      <c r="CJ77" s="1282"/>
      <c r="CK77" s="1282"/>
      <c r="CL77" s="1282"/>
      <c r="CM77" s="1282"/>
      <c r="CN77" s="1282">
        <v>5.4</v>
      </c>
      <c r="CO77" s="1282"/>
      <c r="CP77" s="1282"/>
      <c r="CQ77" s="1282"/>
      <c r="CR77" s="1282"/>
      <c r="CS77" s="1282"/>
      <c r="CT77" s="1282"/>
      <c r="CU77" s="1282"/>
      <c r="CV77" s="1282">
        <v>3.9</v>
      </c>
      <c r="CW77" s="1282"/>
      <c r="CX77" s="1282"/>
      <c r="CY77" s="1282"/>
      <c r="CZ77" s="1282"/>
      <c r="DA77" s="1282"/>
      <c r="DB77" s="1282"/>
      <c r="DC77" s="1282"/>
    </row>
    <row r="78" spans="2:107" ht="13.5" x14ac:dyDescent="0.1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x14ac:dyDescent="0.1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599</v>
      </c>
      <c r="BC79" s="1283"/>
      <c r="BD79" s="1283"/>
      <c r="BE79" s="1283"/>
      <c r="BF79" s="1283"/>
      <c r="BG79" s="1283"/>
      <c r="BH79" s="1283"/>
      <c r="BI79" s="1283"/>
      <c r="BJ79" s="1283"/>
      <c r="BK79" s="1283"/>
      <c r="BL79" s="1283"/>
      <c r="BM79" s="1283"/>
      <c r="BN79" s="1283"/>
      <c r="BO79" s="1283"/>
      <c r="BP79" s="1282">
        <v>5</v>
      </c>
      <c r="BQ79" s="1282"/>
      <c r="BR79" s="1282"/>
      <c r="BS79" s="1282"/>
      <c r="BT79" s="1282"/>
      <c r="BU79" s="1282"/>
      <c r="BV79" s="1282"/>
      <c r="BW79" s="1282"/>
      <c r="BX79" s="1282">
        <v>4.8</v>
      </c>
      <c r="BY79" s="1282"/>
      <c r="BZ79" s="1282"/>
      <c r="CA79" s="1282"/>
      <c r="CB79" s="1282"/>
      <c r="CC79" s="1282"/>
      <c r="CD79" s="1282"/>
      <c r="CE79" s="1282"/>
      <c r="CF79" s="1282">
        <v>4.5</v>
      </c>
      <c r="CG79" s="1282"/>
      <c r="CH79" s="1282"/>
      <c r="CI79" s="1282"/>
      <c r="CJ79" s="1282"/>
      <c r="CK79" s="1282"/>
      <c r="CL79" s="1282"/>
      <c r="CM79" s="1282"/>
      <c r="CN79" s="1282">
        <v>4.2</v>
      </c>
      <c r="CO79" s="1282"/>
      <c r="CP79" s="1282"/>
      <c r="CQ79" s="1282"/>
      <c r="CR79" s="1282"/>
      <c r="CS79" s="1282"/>
      <c r="CT79" s="1282"/>
      <c r="CU79" s="1282"/>
      <c r="CV79" s="1282">
        <v>4.2</v>
      </c>
      <c r="CW79" s="1282"/>
      <c r="CX79" s="1282"/>
      <c r="CY79" s="1282"/>
      <c r="CZ79" s="1282"/>
      <c r="DA79" s="1282"/>
      <c r="DB79" s="1282"/>
      <c r="DC79" s="1282"/>
    </row>
    <row r="80" spans="2:107" ht="13.5" x14ac:dyDescent="0.1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x14ac:dyDescent="0.15">
      <c r="B81" s="1275"/>
    </row>
    <row r="82" spans="2:109" ht="17.25" x14ac:dyDescent="0.1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x14ac:dyDescent="0.1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x14ac:dyDescent="0.15">
      <c r="DD84" s="1274"/>
      <c r="DE84" s="1274"/>
    </row>
    <row r="85" spans="2:109" ht="13.5" x14ac:dyDescent="0.15">
      <c r="DD85" s="1274"/>
      <c r="DE85" s="1274"/>
    </row>
    <row r="86" spans="2:109" ht="13.5" hidden="1" x14ac:dyDescent="0.15">
      <c r="DD86" s="1274"/>
      <c r="DE86" s="1274"/>
    </row>
    <row r="87" spans="2:109" ht="13.5" hidden="1" x14ac:dyDescent="0.15">
      <c r="K87" s="1277"/>
      <c r="AQ87" s="1277"/>
      <c r="BC87" s="1277"/>
      <c r="BO87" s="1277"/>
      <c r="CA87" s="1277"/>
      <c r="CM87" s="1277"/>
      <c r="CY87" s="1277"/>
      <c r="DD87" s="1274"/>
      <c r="DE87" s="1274"/>
    </row>
    <row r="88" spans="2:109" ht="13.5" hidden="1" x14ac:dyDescent="0.15">
      <c r="DD88" s="1274"/>
      <c r="DE88" s="1274"/>
    </row>
    <row r="89" spans="2:109" ht="13.5" hidden="1" x14ac:dyDescent="0.15">
      <c r="DD89" s="1274"/>
      <c r="DE89" s="1274"/>
    </row>
    <row r="90" spans="2:109" ht="13.5" hidden="1" x14ac:dyDescent="0.15">
      <c r="DD90" s="1274"/>
      <c r="DE90" s="1274"/>
    </row>
    <row r="91" spans="2:109" ht="13.5"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31gJNr1HqCLklASmbfJaMDzzF/ddGLNbhooJYroPc+7UbAc6hkoyHa/E3xYHQ8rq1YqcY3JSMko4muUkxIpN9w==" saltValue="NugWs1BMznCAGZkexnHxH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x+LJe+X/zxtXkHWycMnAuvYT836enB9ZHcxzs3R7fMYmHQfQ5ZVGcqdovE/V6Kuuw6BW6MfInoZfaJBT5flpnQ==" saltValue="TW7Wj+8ytYItuXCjiuld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myPptQEiPs5Tf54W+rdXq70fTF38dJlwBzkR8xZmwSHDSlfWlJA7V+QM9HdF0SOZl4v7aw4P9eC8mmEjGkasWA==" saltValue="YNOpiBdoYkN/83+wAVJx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34454</v>
      </c>
      <c r="E3" s="162"/>
      <c r="F3" s="163">
        <v>40879</v>
      </c>
      <c r="G3" s="164"/>
      <c r="H3" s="165"/>
    </row>
    <row r="4" spans="1:8" x14ac:dyDescent="0.15">
      <c r="A4" s="166"/>
      <c r="B4" s="167"/>
      <c r="C4" s="168"/>
      <c r="D4" s="169">
        <v>24294</v>
      </c>
      <c r="E4" s="170"/>
      <c r="F4" s="171">
        <v>24087</v>
      </c>
      <c r="G4" s="172"/>
      <c r="H4" s="173"/>
    </row>
    <row r="5" spans="1:8" x14ac:dyDescent="0.15">
      <c r="A5" s="154" t="s">
        <v>546</v>
      </c>
      <c r="B5" s="159"/>
      <c r="C5" s="160"/>
      <c r="D5" s="161">
        <v>21990</v>
      </c>
      <c r="E5" s="162"/>
      <c r="F5" s="163">
        <v>42651</v>
      </c>
      <c r="G5" s="164"/>
      <c r="H5" s="165"/>
    </row>
    <row r="6" spans="1:8" x14ac:dyDescent="0.15">
      <c r="A6" s="166"/>
      <c r="B6" s="167"/>
      <c r="C6" s="168"/>
      <c r="D6" s="169">
        <v>10186</v>
      </c>
      <c r="E6" s="170"/>
      <c r="F6" s="171">
        <v>22675</v>
      </c>
      <c r="G6" s="172"/>
      <c r="H6" s="173"/>
    </row>
    <row r="7" spans="1:8" x14ac:dyDescent="0.15">
      <c r="A7" s="154" t="s">
        <v>547</v>
      </c>
      <c r="B7" s="159"/>
      <c r="C7" s="160"/>
      <c r="D7" s="161">
        <v>12782</v>
      </c>
      <c r="E7" s="162"/>
      <c r="F7" s="163">
        <v>43226</v>
      </c>
      <c r="G7" s="164"/>
      <c r="H7" s="165"/>
    </row>
    <row r="8" spans="1:8" x14ac:dyDescent="0.15">
      <c r="A8" s="166"/>
      <c r="B8" s="167"/>
      <c r="C8" s="168"/>
      <c r="D8" s="169">
        <v>9240</v>
      </c>
      <c r="E8" s="170"/>
      <c r="F8" s="171">
        <v>22622</v>
      </c>
      <c r="G8" s="172"/>
      <c r="H8" s="173"/>
    </row>
    <row r="9" spans="1:8" x14ac:dyDescent="0.15">
      <c r="A9" s="154" t="s">
        <v>548</v>
      </c>
      <c r="B9" s="159"/>
      <c r="C9" s="160"/>
      <c r="D9" s="161">
        <v>32290</v>
      </c>
      <c r="E9" s="162"/>
      <c r="F9" s="163">
        <v>42836</v>
      </c>
      <c r="G9" s="164"/>
      <c r="H9" s="165"/>
    </row>
    <row r="10" spans="1:8" x14ac:dyDescent="0.15">
      <c r="A10" s="166"/>
      <c r="B10" s="167"/>
      <c r="C10" s="168"/>
      <c r="D10" s="169">
        <v>21706</v>
      </c>
      <c r="E10" s="170"/>
      <c r="F10" s="171">
        <v>22936</v>
      </c>
      <c r="G10" s="172"/>
      <c r="H10" s="173"/>
    </row>
    <row r="11" spans="1:8" x14ac:dyDescent="0.15">
      <c r="A11" s="154" t="s">
        <v>549</v>
      </c>
      <c r="B11" s="159"/>
      <c r="C11" s="160"/>
      <c r="D11" s="161">
        <v>16198</v>
      </c>
      <c r="E11" s="162"/>
      <c r="F11" s="163">
        <v>44161</v>
      </c>
      <c r="G11" s="164"/>
      <c r="H11" s="165"/>
    </row>
    <row r="12" spans="1:8" x14ac:dyDescent="0.15">
      <c r="A12" s="166"/>
      <c r="B12" s="167"/>
      <c r="C12" s="174"/>
      <c r="D12" s="169">
        <v>10417</v>
      </c>
      <c r="E12" s="170"/>
      <c r="F12" s="171">
        <v>23644</v>
      </c>
      <c r="G12" s="172"/>
      <c r="H12" s="173"/>
    </row>
    <row r="13" spans="1:8" x14ac:dyDescent="0.15">
      <c r="A13" s="154"/>
      <c r="B13" s="159"/>
      <c r="C13" s="175"/>
      <c r="D13" s="176">
        <v>23543</v>
      </c>
      <c r="E13" s="177"/>
      <c r="F13" s="178">
        <v>42751</v>
      </c>
      <c r="G13" s="179"/>
      <c r="H13" s="165"/>
    </row>
    <row r="14" spans="1:8" x14ac:dyDescent="0.15">
      <c r="A14" s="166"/>
      <c r="B14" s="167"/>
      <c r="C14" s="168"/>
      <c r="D14" s="169">
        <v>15169</v>
      </c>
      <c r="E14" s="170"/>
      <c r="F14" s="171">
        <v>23193</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0.61</v>
      </c>
      <c r="C19" s="180">
        <f>ROUND(VALUE(SUBSTITUTE(実質収支比率等に係る経年分析!G$48,"▲","-")),2)</f>
        <v>0.66</v>
      </c>
      <c r="D19" s="180">
        <f>ROUND(VALUE(SUBSTITUTE(実質収支比率等に係る経年分析!H$48,"▲","-")),2)</f>
        <v>0.39</v>
      </c>
      <c r="E19" s="180">
        <f>ROUND(VALUE(SUBSTITUTE(実質収支比率等に係る経年分析!I$48,"▲","-")),2)</f>
        <v>0.46</v>
      </c>
      <c r="F19" s="180">
        <f>ROUND(VALUE(SUBSTITUTE(実質収支比率等に係る経年分析!J$48,"▲","-")),2)</f>
        <v>2.62</v>
      </c>
    </row>
    <row r="20" spans="1:11" x14ac:dyDescent="0.15">
      <c r="A20" s="180" t="s">
        <v>54</v>
      </c>
      <c r="B20" s="180">
        <f>ROUND(VALUE(SUBSTITUTE(実質収支比率等に係る経年分析!F$47,"▲","-")),2)</f>
        <v>3.76</v>
      </c>
      <c r="C20" s="180">
        <f>ROUND(VALUE(SUBSTITUTE(実質収支比率等に係る経年分析!G$47,"▲","-")),2)</f>
        <v>2.67</v>
      </c>
      <c r="D20" s="180">
        <f>ROUND(VALUE(SUBSTITUTE(実質収支比率等に係る経年分析!H$47,"▲","-")),2)</f>
        <v>1.87</v>
      </c>
      <c r="E20" s="180">
        <f>ROUND(VALUE(SUBSTITUTE(実質収支比率等に係る経年分析!I$47,"▲","-")),2)</f>
        <v>1.83</v>
      </c>
      <c r="F20" s="180">
        <f>ROUND(VALUE(SUBSTITUTE(実質収支比率等に係る経年分析!J$47,"▲","-")),2)</f>
        <v>2.63</v>
      </c>
    </row>
    <row r="21" spans="1:11" x14ac:dyDescent="0.15">
      <c r="A21" s="180" t="s">
        <v>55</v>
      </c>
      <c r="B21" s="180">
        <f>IF(ISNUMBER(VALUE(SUBSTITUTE(実質収支比率等に係る経年分析!F$49,"▲","-"))),ROUND(VALUE(SUBSTITUTE(実質収支比率等に係る経年分析!F$49,"▲","-")),2),NA())</f>
        <v>-2.4700000000000002</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-1.06</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3.02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12.69</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10.7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9.6199999999999992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8.98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7.97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6.36</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4478</v>
      </c>
      <c r="E42" s="182"/>
      <c r="F42" s="182"/>
      <c r="G42" s="182">
        <f>'実質公債費比率（分子）の構造'!L$52</f>
        <v>4680</v>
      </c>
      <c r="H42" s="182"/>
      <c r="I42" s="182"/>
      <c r="J42" s="182">
        <f>'実質公債費比率（分子）の構造'!M$52</f>
        <v>4520</v>
      </c>
      <c r="K42" s="182"/>
      <c r="L42" s="182"/>
      <c r="M42" s="182">
        <f>'実質公債費比率（分子）の構造'!N$52</f>
        <v>4141</v>
      </c>
      <c r="N42" s="182"/>
      <c r="O42" s="182"/>
      <c r="P42" s="182">
        <f>'実質公債費比率（分子）の構造'!O$52</f>
        <v>4191</v>
      </c>
    </row>
    <row r="43" spans="1:16" x14ac:dyDescent="0.15">
      <c r="A43" s="182" t="s">
        <v>17</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72</v>
      </c>
      <c r="C45" s="182"/>
      <c r="D45" s="182"/>
      <c r="E45" s="182">
        <f>'実質公債費比率（分子）の構造'!L$49</f>
        <v>74</v>
      </c>
      <c r="F45" s="182"/>
      <c r="G45" s="182"/>
      <c r="H45" s="182">
        <f>'実質公債費比率（分子）の構造'!M$49</f>
        <v>51</v>
      </c>
      <c r="I45" s="182"/>
      <c r="J45" s="182"/>
      <c r="K45" s="182">
        <f>'実質公債費比率（分子）の構造'!N$49</f>
        <v>49</v>
      </c>
      <c r="L45" s="182"/>
      <c r="M45" s="182"/>
      <c r="N45" s="182">
        <f>'実質公債費比率（分子）の構造'!O$49</f>
        <v>35</v>
      </c>
      <c r="O45" s="182"/>
      <c r="P45" s="182"/>
    </row>
    <row r="46" spans="1:16" x14ac:dyDescent="0.15">
      <c r="A46" s="182" t="s">
        <v>65</v>
      </c>
      <c r="B46" s="182">
        <f>'実質公債費比率（分子）の構造'!K$48</f>
        <v>2006</v>
      </c>
      <c r="C46" s="182"/>
      <c r="D46" s="182"/>
      <c r="E46" s="182">
        <f>'実質公債費比率（分子）の構造'!L$48</f>
        <v>1982</v>
      </c>
      <c r="F46" s="182"/>
      <c r="G46" s="182"/>
      <c r="H46" s="182">
        <f>'実質公債費比率（分子）の構造'!M$48</f>
        <v>1953</v>
      </c>
      <c r="I46" s="182"/>
      <c r="J46" s="182"/>
      <c r="K46" s="182">
        <f>'実質公債費比率（分子）の構造'!N$48</f>
        <v>1024</v>
      </c>
      <c r="L46" s="182"/>
      <c r="M46" s="182"/>
      <c r="N46" s="182">
        <f>'実質公債費比率（分子）の構造'!O$48</f>
        <v>986</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4205</v>
      </c>
      <c r="C49" s="182"/>
      <c r="D49" s="182"/>
      <c r="E49" s="182">
        <f>'実質公債費比率（分子）の構造'!L$45</f>
        <v>4274</v>
      </c>
      <c r="F49" s="182"/>
      <c r="G49" s="182"/>
      <c r="H49" s="182">
        <f>'実質公債費比率（分子）の構造'!M$45</f>
        <v>4229</v>
      </c>
      <c r="I49" s="182"/>
      <c r="J49" s="182"/>
      <c r="K49" s="182">
        <f>'実質公債費比率（分子）の構造'!N$45</f>
        <v>4089</v>
      </c>
      <c r="L49" s="182"/>
      <c r="M49" s="182"/>
      <c r="N49" s="182">
        <f>'実質公債費比率（分子）の構造'!O$45</f>
        <v>4041</v>
      </c>
      <c r="O49" s="182"/>
      <c r="P49" s="182"/>
    </row>
    <row r="50" spans="1:16" x14ac:dyDescent="0.15">
      <c r="A50" s="182" t="s">
        <v>69</v>
      </c>
      <c r="B50" s="182" t="e">
        <f>NA()</f>
        <v>#N/A</v>
      </c>
      <c r="C50" s="182">
        <f>IF(ISNUMBER('実質公債費比率（分子）の構造'!K$53),'実質公債費比率（分子）の構造'!K$53,NA())</f>
        <v>1805</v>
      </c>
      <c r="D50" s="182" t="e">
        <f>NA()</f>
        <v>#N/A</v>
      </c>
      <c r="E50" s="182" t="e">
        <f>NA()</f>
        <v>#N/A</v>
      </c>
      <c r="F50" s="182">
        <f>IF(ISNUMBER('実質公債費比率（分子）の構造'!L$53),'実質公債費比率（分子）の構造'!L$53,NA())</f>
        <v>1650</v>
      </c>
      <c r="G50" s="182" t="e">
        <f>NA()</f>
        <v>#N/A</v>
      </c>
      <c r="H50" s="182" t="e">
        <f>NA()</f>
        <v>#N/A</v>
      </c>
      <c r="I50" s="182">
        <f>IF(ISNUMBER('実質公債費比率（分子）の構造'!M$53),'実質公債費比率（分子）の構造'!M$53,NA())</f>
        <v>1713</v>
      </c>
      <c r="J50" s="182" t="e">
        <f>NA()</f>
        <v>#N/A</v>
      </c>
      <c r="K50" s="182" t="e">
        <f>NA()</f>
        <v>#N/A</v>
      </c>
      <c r="L50" s="182">
        <f>IF(ISNUMBER('実質公債費比率（分子）の構造'!N$53),'実質公債費比率（分子）の構造'!N$53,NA())</f>
        <v>1022</v>
      </c>
      <c r="M50" s="182" t="e">
        <f>NA()</f>
        <v>#N/A</v>
      </c>
      <c r="N50" s="182" t="e">
        <f>NA()</f>
        <v>#N/A</v>
      </c>
      <c r="O50" s="182">
        <f>IF(ISNUMBER('実質公債費比率（分子）の構造'!O$53),'実質公債費比率（分子）の構造'!O$53,NA())</f>
        <v>872</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46688</v>
      </c>
      <c r="E56" s="181"/>
      <c r="F56" s="181"/>
      <c r="G56" s="181">
        <f>'将来負担比率（分子）の構造'!J$52</f>
        <v>45711</v>
      </c>
      <c r="H56" s="181"/>
      <c r="I56" s="181"/>
      <c r="J56" s="181">
        <f>'将来負担比率（分子）の構造'!K$52</f>
        <v>45012</v>
      </c>
      <c r="K56" s="181"/>
      <c r="L56" s="181"/>
      <c r="M56" s="181">
        <f>'将来負担比率（分子）の構造'!L$52</f>
        <v>43863</v>
      </c>
      <c r="N56" s="181"/>
      <c r="O56" s="181"/>
      <c r="P56" s="181">
        <f>'将来負担比率（分子）の構造'!M$52</f>
        <v>43058</v>
      </c>
    </row>
    <row r="57" spans="1:16" x14ac:dyDescent="0.15">
      <c r="A57" s="181" t="s">
        <v>41</v>
      </c>
      <c r="B57" s="181"/>
      <c r="C57" s="181"/>
      <c r="D57" s="181">
        <f>'将来負担比率（分子）の構造'!I$51</f>
        <v>12058</v>
      </c>
      <c r="E57" s="181"/>
      <c r="F57" s="181"/>
      <c r="G57" s="181">
        <f>'将来負担比率（分子）の構造'!J$51</f>
        <v>12775</v>
      </c>
      <c r="H57" s="181"/>
      <c r="I57" s="181"/>
      <c r="J57" s="181">
        <f>'将来負担比率（分子）の構造'!K$51</f>
        <v>14427</v>
      </c>
      <c r="K57" s="181"/>
      <c r="L57" s="181"/>
      <c r="M57" s="181">
        <f>'将来負担比率（分子）の構造'!L$51</f>
        <v>12165</v>
      </c>
      <c r="N57" s="181"/>
      <c r="O57" s="181"/>
      <c r="P57" s="181">
        <f>'将来負担比率（分子）の構造'!M$51</f>
        <v>10991</v>
      </c>
    </row>
    <row r="58" spans="1:16" x14ac:dyDescent="0.15">
      <c r="A58" s="181" t="s">
        <v>40</v>
      </c>
      <c r="B58" s="181"/>
      <c r="C58" s="181"/>
      <c r="D58" s="181">
        <f>'将来負担比率（分子）の構造'!I$50</f>
        <v>2075</v>
      </c>
      <c r="E58" s="181"/>
      <c r="F58" s="181"/>
      <c r="G58" s="181">
        <f>'将来負担比率（分子）の構造'!J$50</f>
        <v>2403</v>
      </c>
      <c r="H58" s="181"/>
      <c r="I58" s="181"/>
      <c r="J58" s="181">
        <f>'将来負担比率（分子）の構造'!K$50</f>
        <v>1854</v>
      </c>
      <c r="K58" s="181"/>
      <c r="L58" s="181"/>
      <c r="M58" s="181">
        <f>'将来負担比率（分子）の構造'!L$50</f>
        <v>1428</v>
      </c>
      <c r="N58" s="181"/>
      <c r="O58" s="181"/>
      <c r="P58" s="181">
        <f>'将来負担比率（分子）の構造'!M$50</f>
        <v>1884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696</v>
      </c>
      <c r="C61" s="181"/>
      <c r="D61" s="181"/>
      <c r="E61" s="181">
        <f>'将来負担比率（分子）の構造'!J$46</f>
        <v>706</v>
      </c>
      <c r="F61" s="181"/>
      <c r="G61" s="181"/>
      <c r="H61" s="181">
        <f>'将来負担比率（分子）の構造'!K$46</f>
        <v>725</v>
      </c>
      <c r="I61" s="181"/>
      <c r="J61" s="181"/>
      <c r="K61" s="181">
        <f>'将来負担比率（分子）の構造'!L$46</f>
        <v>730</v>
      </c>
      <c r="L61" s="181"/>
      <c r="M61" s="181"/>
      <c r="N61" s="181">
        <f>'将来負担比率（分子）の構造'!M$46</f>
        <v>742</v>
      </c>
      <c r="O61" s="181"/>
      <c r="P61" s="181"/>
    </row>
    <row r="62" spans="1:16" x14ac:dyDescent="0.15">
      <c r="A62" s="181" t="s">
        <v>34</v>
      </c>
      <c r="B62" s="181">
        <f>'将来負担比率（分子）の構造'!I$45</f>
        <v>5205</v>
      </c>
      <c r="C62" s="181"/>
      <c r="D62" s="181"/>
      <c r="E62" s="181">
        <f>'将来負担比率（分子）の構造'!J$45</f>
        <v>5171</v>
      </c>
      <c r="F62" s="181"/>
      <c r="G62" s="181"/>
      <c r="H62" s="181">
        <f>'将来負担比率（分子）の構造'!K$45</f>
        <v>4852</v>
      </c>
      <c r="I62" s="181"/>
      <c r="J62" s="181"/>
      <c r="K62" s="181">
        <f>'将来負担比率（分子）の構造'!L$45</f>
        <v>4703</v>
      </c>
      <c r="L62" s="181"/>
      <c r="M62" s="181"/>
      <c r="N62" s="181">
        <f>'将来負担比率（分子）の構造'!M$45</f>
        <v>4826</v>
      </c>
      <c r="O62" s="181"/>
      <c r="P62" s="181"/>
    </row>
    <row r="63" spans="1:16" x14ac:dyDescent="0.15">
      <c r="A63" s="181" t="s">
        <v>33</v>
      </c>
      <c r="B63" s="181">
        <f>'将来負担比率（分子）の構造'!I$44</f>
        <v>515</v>
      </c>
      <c r="C63" s="181"/>
      <c r="D63" s="181"/>
      <c r="E63" s="181">
        <f>'将来負担比率（分子）の構造'!J$44</f>
        <v>455</v>
      </c>
      <c r="F63" s="181"/>
      <c r="G63" s="181"/>
      <c r="H63" s="181">
        <f>'将来負担比率（分子）の構造'!K$44</f>
        <v>472</v>
      </c>
      <c r="I63" s="181"/>
      <c r="J63" s="181"/>
      <c r="K63" s="181">
        <f>'将来負担比率（分子）の構造'!L$44</f>
        <v>438</v>
      </c>
      <c r="L63" s="181"/>
      <c r="M63" s="181"/>
      <c r="N63" s="181">
        <f>'将来負担比率（分子）の構造'!M$44</f>
        <v>466</v>
      </c>
      <c r="O63" s="181"/>
      <c r="P63" s="181"/>
    </row>
    <row r="64" spans="1:16" x14ac:dyDescent="0.15">
      <c r="A64" s="181" t="s">
        <v>32</v>
      </c>
      <c r="B64" s="181">
        <f>'将来負担比率（分子）の構造'!I$43</f>
        <v>30410</v>
      </c>
      <c r="C64" s="181"/>
      <c r="D64" s="181"/>
      <c r="E64" s="181">
        <f>'将来負担比率（分子）の構造'!J$43</f>
        <v>28242</v>
      </c>
      <c r="F64" s="181"/>
      <c r="G64" s="181"/>
      <c r="H64" s="181">
        <f>'将来負担比率（分子）の構造'!K$43</f>
        <v>26128</v>
      </c>
      <c r="I64" s="181"/>
      <c r="J64" s="181"/>
      <c r="K64" s="181">
        <f>'将来負担比率（分子）の構造'!L$43</f>
        <v>20880</v>
      </c>
      <c r="L64" s="181"/>
      <c r="M64" s="181"/>
      <c r="N64" s="181">
        <f>'将来負担比率（分子）の構造'!M$43</f>
        <v>17888</v>
      </c>
      <c r="O64" s="181"/>
      <c r="P64" s="181"/>
    </row>
    <row r="65" spans="1:16" x14ac:dyDescent="0.15">
      <c r="A65" s="181" t="s">
        <v>31</v>
      </c>
      <c r="B65" s="181">
        <f>'将来負担比率（分子）の構造'!I$42</f>
        <v>116</v>
      </c>
      <c r="C65" s="181"/>
      <c r="D65" s="181"/>
      <c r="E65" s="181">
        <f>'将来負担比率（分子）の構造'!J$42</f>
        <v>329</v>
      </c>
      <c r="F65" s="181"/>
      <c r="G65" s="181"/>
      <c r="H65" s="181">
        <f>'将来負担比率（分子）の構造'!K$42</f>
        <v>419</v>
      </c>
      <c r="I65" s="181"/>
      <c r="J65" s="181"/>
      <c r="K65" s="181">
        <f>'将来負担比率（分子）の構造'!L$42</f>
        <v>445</v>
      </c>
      <c r="L65" s="181"/>
      <c r="M65" s="181"/>
      <c r="N65" s="181">
        <f>'将来負担比率（分子）の構造'!M$42</f>
        <v>665</v>
      </c>
      <c r="O65" s="181"/>
      <c r="P65" s="181"/>
    </row>
    <row r="66" spans="1:16" x14ac:dyDescent="0.15">
      <c r="A66" s="181" t="s">
        <v>30</v>
      </c>
      <c r="B66" s="181">
        <f>'将来負担比率（分子）の構造'!I$41</f>
        <v>42031</v>
      </c>
      <c r="C66" s="181"/>
      <c r="D66" s="181"/>
      <c r="E66" s="181">
        <f>'将来負担比率（分子）の構造'!J$41</f>
        <v>41759</v>
      </c>
      <c r="F66" s="181"/>
      <c r="G66" s="181"/>
      <c r="H66" s="181">
        <f>'将来負担比率（分子）の構造'!K$41</f>
        <v>40860</v>
      </c>
      <c r="I66" s="181"/>
      <c r="J66" s="181"/>
      <c r="K66" s="181">
        <f>'将来負担比率（分子）の構造'!L$41</f>
        <v>41778</v>
      </c>
      <c r="L66" s="181"/>
      <c r="M66" s="181"/>
      <c r="N66" s="181">
        <f>'将来負担比率（分子）の構造'!M$41</f>
        <v>41033</v>
      </c>
      <c r="O66" s="181"/>
      <c r="P66" s="181"/>
    </row>
    <row r="67" spans="1:16" x14ac:dyDescent="0.15">
      <c r="A67" s="181" t="s">
        <v>73</v>
      </c>
      <c r="B67" s="181" t="e">
        <f>NA()</f>
        <v>#N/A</v>
      </c>
      <c r="C67" s="181">
        <f>IF(ISNUMBER('将来負担比率（分子）の構造'!I$53), IF('将来負担比率（分子）の構造'!I$53 &lt; 0, 0, '将来負担比率（分子）の構造'!I$53), NA())</f>
        <v>18152</v>
      </c>
      <c r="D67" s="181" t="e">
        <f>NA()</f>
        <v>#N/A</v>
      </c>
      <c r="E67" s="181" t="e">
        <f>NA()</f>
        <v>#N/A</v>
      </c>
      <c r="F67" s="181">
        <f>IF(ISNUMBER('将来負担比率（分子）の構造'!J$53), IF('将来負担比率（分子）の構造'!J$53 &lt; 0, 0, '将来負担比率（分子）の構造'!J$53), NA())</f>
        <v>15772</v>
      </c>
      <c r="G67" s="181" t="e">
        <f>NA()</f>
        <v>#N/A</v>
      </c>
      <c r="H67" s="181" t="e">
        <f>NA()</f>
        <v>#N/A</v>
      </c>
      <c r="I67" s="181">
        <f>IF(ISNUMBER('将来負担比率（分子）の構造'!K$53), IF('将来負担比率（分子）の構造'!K$53 &lt; 0, 0, '将来負担比率（分子）の構造'!K$53), NA())</f>
        <v>12161</v>
      </c>
      <c r="J67" s="181" t="e">
        <f>NA()</f>
        <v>#N/A</v>
      </c>
      <c r="K67" s="181" t="e">
        <f>NA()</f>
        <v>#N/A</v>
      </c>
      <c r="L67" s="181">
        <f>IF(ISNUMBER('将来負担比率（分子）の構造'!L$53), IF('将来負担比率（分子）の構造'!L$53 &lt; 0, 0, '将来負担比率（分子）の構造'!L$53), NA())</f>
        <v>11518</v>
      </c>
      <c r="M67" s="181" t="e">
        <f>NA()</f>
        <v>#N/A</v>
      </c>
      <c r="N67" s="181" t="e">
        <f>NA()</f>
        <v>#N/A</v>
      </c>
      <c r="O67" s="181">
        <f>IF(ISNUMBER('将来負担比率（分子）の構造'!M$53), IF('将来負担比率（分子）の構造'!M$53 &lt; 0, 0, '将来負担比率（分子）の構造'!M$53), NA())</f>
        <v>9685</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457</v>
      </c>
      <c r="C72" s="185">
        <f>基金残高に係る経年分析!G55</f>
        <v>451</v>
      </c>
      <c r="D72" s="185">
        <f>基金残高に係る経年分析!H55</f>
        <v>666</v>
      </c>
    </row>
    <row r="73" spans="1:16" x14ac:dyDescent="0.15">
      <c r="A73" s="184" t="s">
        <v>76</v>
      </c>
      <c r="B73" s="185">
        <f>基金残高に係る経年分析!F56</f>
        <v>21</v>
      </c>
      <c r="C73" s="185">
        <f>基金残高に係る経年分析!G56</f>
        <v>21</v>
      </c>
      <c r="D73" s="185">
        <f>基金残高に係る経年分析!H56</f>
        <v>21</v>
      </c>
    </row>
    <row r="74" spans="1:16" x14ac:dyDescent="0.15">
      <c r="A74" s="184" t="s">
        <v>77</v>
      </c>
      <c r="B74" s="185">
        <f>基金残高に係る経年分析!F57</f>
        <v>1320</v>
      </c>
      <c r="C74" s="185">
        <f>基金残高に係る経年分析!G57</f>
        <v>898</v>
      </c>
      <c r="D74" s="185">
        <f>基金残高に係る経年分析!H57</f>
        <v>1136</v>
      </c>
    </row>
  </sheetData>
  <sheetProtection algorithmName="SHA-512" hashValue="OU1Upanggd8nfRHQtMBQk8GIEyYhRfwgqyZyzgmb7bUJBKI6i9bLtzYsEL/jVeR1JD1z6jmrhwPpCS8KXUU1gQ==" saltValue="qV81bHboE0jsA8L8vVsVq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14079236</v>
      </c>
      <c r="S5" s="637"/>
      <c r="T5" s="637"/>
      <c r="U5" s="637"/>
      <c r="V5" s="637"/>
      <c r="W5" s="637"/>
      <c r="X5" s="637"/>
      <c r="Y5" s="638"/>
      <c r="Z5" s="639">
        <v>24</v>
      </c>
      <c r="AA5" s="639"/>
      <c r="AB5" s="639"/>
      <c r="AC5" s="639"/>
      <c r="AD5" s="640">
        <v>12872364</v>
      </c>
      <c r="AE5" s="640"/>
      <c r="AF5" s="640"/>
      <c r="AG5" s="640"/>
      <c r="AH5" s="640"/>
      <c r="AI5" s="640"/>
      <c r="AJ5" s="640"/>
      <c r="AK5" s="640"/>
      <c r="AL5" s="641">
        <v>52.9</v>
      </c>
      <c r="AM5" s="642"/>
      <c r="AN5" s="642"/>
      <c r="AO5" s="643"/>
      <c r="AP5" s="633" t="s">
        <v>223</v>
      </c>
      <c r="AQ5" s="634"/>
      <c r="AR5" s="634"/>
      <c r="AS5" s="634"/>
      <c r="AT5" s="634"/>
      <c r="AU5" s="634"/>
      <c r="AV5" s="634"/>
      <c r="AW5" s="634"/>
      <c r="AX5" s="634"/>
      <c r="AY5" s="634"/>
      <c r="AZ5" s="634"/>
      <c r="BA5" s="634"/>
      <c r="BB5" s="634"/>
      <c r="BC5" s="634"/>
      <c r="BD5" s="634"/>
      <c r="BE5" s="634"/>
      <c r="BF5" s="635"/>
      <c r="BG5" s="647">
        <v>12871718</v>
      </c>
      <c r="BH5" s="648"/>
      <c r="BI5" s="648"/>
      <c r="BJ5" s="648"/>
      <c r="BK5" s="648"/>
      <c r="BL5" s="648"/>
      <c r="BM5" s="648"/>
      <c r="BN5" s="649"/>
      <c r="BO5" s="650">
        <v>91.4</v>
      </c>
      <c r="BP5" s="650"/>
      <c r="BQ5" s="650"/>
      <c r="BR5" s="650"/>
      <c r="BS5" s="651">
        <v>103902</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185911</v>
      </c>
      <c r="S6" s="648"/>
      <c r="T6" s="648"/>
      <c r="U6" s="648"/>
      <c r="V6" s="648"/>
      <c r="W6" s="648"/>
      <c r="X6" s="648"/>
      <c r="Y6" s="649"/>
      <c r="Z6" s="650">
        <v>0.3</v>
      </c>
      <c r="AA6" s="650"/>
      <c r="AB6" s="650"/>
      <c r="AC6" s="650"/>
      <c r="AD6" s="651">
        <v>185911</v>
      </c>
      <c r="AE6" s="651"/>
      <c r="AF6" s="651"/>
      <c r="AG6" s="651"/>
      <c r="AH6" s="651"/>
      <c r="AI6" s="651"/>
      <c r="AJ6" s="651"/>
      <c r="AK6" s="651"/>
      <c r="AL6" s="652">
        <v>0.8</v>
      </c>
      <c r="AM6" s="653"/>
      <c r="AN6" s="653"/>
      <c r="AO6" s="654"/>
      <c r="AP6" s="644" t="s">
        <v>228</v>
      </c>
      <c r="AQ6" s="645"/>
      <c r="AR6" s="645"/>
      <c r="AS6" s="645"/>
      <c r="AT6" s="645"/>
      <c r="AU6" s="645"/>
      <c r="AV6" s="645"/>
      <c r="AW6" s="645"/>
      <c r="AX6" s="645"/>
      <c r="AY6" s="645"/>
      <c r="AZ6" s="645"/>
      <c r="BA6" s="645"/>
      <c r="BB6" s="645"/>
      <c r="BC6" s="645"/>
      <c r="BD6" s="645"/>
      <c r="BE6" s="645"/>
      <c r="BF6" s="646"/>
      <c r="BG6" s="647">
        <v>12871718</v>
      </c>
      <c r="BH6" s="648"/>
      <c r="BI6" s="648"/>
      <c r="BJ6" s="648"/>
      <c r="BK6" s="648"/>
      <c r="BL6" s="648"/>
      <c r="BM6" s="648"/>
      <c r="BN6" s="649"/>
      <c r="BO6" s="650">
        <v>91.4</v>
      </c>
      <c r="BP6" s="650"/>
      <c r="BQ6" s="650"/>
      <c r="BR6" s="650"/>
      <c r="BS6" s="651">
        <v>103902</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312275</v>
      </c>
      <c r="CS6" s="648"/>
      <c r="CT6" s="648"/>
      <c r="CU6" s="648"/>
      <c r="CV6" s="648"/>
      <c r="CW6" s="648"/>
      <c r="CX6" s="648"/>
      <c r="CY6" s="649"/>
      <c r="CZ6" s="641">
        <v>0.5</v>
      </c>
      <c r="DA6" s="642"/>
      <c r="DB6" s="642"/>
      <c r="DC6" s="661"/>
      <c r="DD6" s="656" t="s">
        <v>127</v>
      </c>
      <c r="DE6" s="648"/>
      <c r="DF6" s="648"/>
      <c r="DG6" s="648"/>
      <c r="DH6" s="648"/>
      <c r="DI6" s="648"/>
      <c r="DJ6" s="648"/>
      <c r="DK6" s="648"/>
      <c r="DL6" s="648"/>
      <c r="DM6" s="648"/>
      <c r="DN6" s="648"/>
      <c r="DO6" s="648"/>
      <c r="DP6" s="649"/>
      <c r="DQ6" s="656">
        <v>312267</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19294</v>
      </c>
      <c r="S7" s="648"/>
      <c r="T7" s="648"/>
      <c r="U7" s="648"/>
      <c r="V7" s="648"/>
      <c r="W7" s="648"/>
      <c r="X7" s="648"/>
      <c r="Y7" s="649"/>
      <c r="Z7" s="650">
        <v>0</v>
      </c>
      <c r="AA7" s="650"/>
      <c r="AB7" s="650"/>
      <c r="AC7" s="650"/>
      <c r="AD7" s="651">
        <v>19294</v>
      </c>
      <c r="AE7" s="651"/>
      <c r="AF7" s="651"/>
      <c r="AG7" s="651"/>
      <c r="AH7" s="651"/>
      <c r="AI7" s="651"/>
      <c r="AJ7" s="651"/>
      <c r="AK7" s="651"/>
      <c r="AL7" s="652">
        <v>0.1</v>
      </c>
      <c r="AM7" s="653"/>
      <c r="AN7" s="653"/>
      <c r="AO7" s="654"/>
      <c r="AP7" s="644" t="s">
        <v>231</v>
      </c>
      <c r="AQ7" s="645"/>
      <c r="AR7" s="645"/>
      <c r="AS7" s="645"/>
      <c r="AT7" s="645"/>
      <c r="AU7" s="645"/>
      <c r="AV7" s="645"/>
      <c r="AW7" s="645"/>
      <c r="AX7" s="645"/>
      <c r="AY7" s="645"/>
      <c r="AZ7" s="645"/>
      <c r="BA7" s="645"/>
      <c r="BB7" s="645"/>
      <c r="BC7" s="645"/>
      <c r="BD7" s="645"/>
      <c r="BE7" s="645"/>
      <c r="BF7" s="646"/>
      <c r="BG7" s="647">
        <v>6280453</v>
      </c>
      <c r="BH7" s="648"/>
      <c r="BI7" s="648"/>
      <c r="BJ7" s="648"/>
      <c r="BK7" s="648"/>
      <c r="BL7" s="648"/>
      <c r="BM7" s="648"/>
      <c r="BN7" s="649"/>
      <c r="BO7" s="650">
        <v>44.6</v>
      </c>
      <c r="BP7" s="650"/>
      <c r="BQ7" s="650"/>
      <c r="BR7" s="650"/>
      <c r="BS7" s="651">
        <v>103902</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16114925</v>
      </c>
      <c r="CS7" s="648"/>
      <c r="CT7" s="648"/>
      <c r="CU7" s="648"/>
      <c r="CV7" s="648"/>
      <c r="CW7" s="648"/>
      <c r="CX7" s="648"/>
      <c r="CY7" s="649"/>
      <c r="CZ7" s="650">
        <v>27.8</v>
      </c>
      <c r="DA7" s="650"/>
      <c r="DB7" s="650"/>
      <c r="DC7" s="650"/>
      <c r="DD7" s="656">
        <v>143564</v>
      </c>
      <c r="DE7" s="648"/>
      <c r="DF7" s="648"/>
      <c r="DG7" s="648"/>
      <c r="DH7" s="648"/>
      <c r="DI7" s="648"/>
      <c r="DJ7" s="648"/>
      <c r="DK7" s="648"/>
      <c r="DL7" s="648"/>
      <c r="DM7" s="648"/>
      <c r="DN7" s="648"/>
      <c r="DO7" s="648"/>
      <c r="DP7" s="649"/>
      <c r="DQ7" s="656">
        <v>3585095</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81739</v>
      </c>
      <c r="S8" s="648"/>
      <c r="T8" s="648"/>
      <c r="U8" s="648"/>
      <c r="V8" s="648"/>
      <c r="W8" s="648"/>
      <c r="X8" s="648"/>
      <c r="Y8" s="649"/>
      <c r="Z8" s="650">
        <v>0.1</v>
      </c>
      <c r="AA8" s="650"/>
      <c r="AB8" s="650"/>
      <c r="AC8" s="650"/>
      <c r="AD8" s="651">
        <v>81739</v>
      </c>
      <c r="AE8" s="651"/>
      <c r="AF8" s="651"/>
      <c r="AG8" s="651"/>
      <c r="AH8" s="651"/>
      <c r="AI8" s="651"/>
      <c r="AJ8" s="651"/>
      <c r="AK8" s="651"/>
      <c r="AL8" s="652">
        <v>0.3</v>
      </c>
      <c r="AM8" s="653"/>
      <c r="AN8" s="653"/>
      <c r="AO8" s="654"/>
      <c r="AP8" s="644" t="s">
        <v>234</v>
      </c>
      <c r="AQ8" s="645"/>
      <c r="AR8" s="645"/>
      <c r="AS8" s="645"/>
      <c r="AT8" s="645"/>
      <c r="AU8" s="645"/>
      <c r="AV8" s="645"/>
      <c r="AW8" s="645"/>
      <c r="AX8" s="645"/>
      <c r="AY8" s="645"/>
      <c r="AZ8" s="645"/>
      <c r="BA8" s="645"/>
      <c r="BB8" s="645"/>
      <c r="BC8" s="645"/>
      <c r="BD8" s="645"/>
      <c r="BE8" s="645"/>
      <c r="BF8" s="646"/>
      <c r="BG8" s="647">
        <v>188267</v>
      </c>
      <c r="BH8" s="648"/>
      <c r="BI8" s="648"/>
      <c r="BJ8" s="648"/>
      <c r="BK8" s="648"/>
      <c r="BL8" s="648"/>
      <c r="BM8" s="648"/>
      <c r="BN8" s="649"/>
      <c r="BO8" s="650">
        <v>1.3</v>
      </c>
      <c r="BP8" s="650"/>
      <c r="BQ8" s="650"/>
      <c r="BR8" s="650"/>
      <c r="BS8" s="656" t="s">
        <v>127</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24417250</v>
      </c>
      <c r="CS8" s="648"/>
      <c r="CT8" s="648"/>
      <c r="CU8" s="648"/>
      <c r="CV8" s="648"/>
      <c r="CW8" s="648"/>
      <c r="CX8" s="648"/>
      <c r="CY8" s="649"/>
      <c r="CZ8" s="650">
        <v>42.2</v>
      </c>
      <c r="DA8" s="650"/>
      <c r="DB8" s="650"/>
      <c r="DC8" s="650"/>
      <c r="DD8" s="656">
        <v>373794</v>
      </c>
      <c r="DE8" s="648"/>
      <c r="DF8" s="648"/>
      <c r="DG8" s="648"/>
      <c r="DH8" s="648"/>
      <c r="DI8" s="648"/>
      <c r="DJ8" s="648"/>
      <c r="DK8" s="648"/>
      <c r="DL8" s="648"/>
      <c r="DM8" s="648"/>
      <c r="DN8" s="648"/>
      <c r="DO8" s="648"/>
      <c r="DP8" s="649"/>
      <c r="DQ8" s="656">
        <v>10591479</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92539</v>
      </c>
      <c r="S9" s="648"/>
      <c r="T9" s="648"/>
      <c r="U9" s="648"/>
      <c r="V9" s="648"/>
      <c r="W9" s="648"/>
      <c r="X9" s="648"/>
      <c r="Y9" s="649"/>
      <c r="Z9" s="650">
        <v>0.2</v>
      </c>
      <c r="AA9" s="650"/>
      <c r="AB9" s="650"/>
      <c r="AC9" s="650"/>
      <c r="AD9" s="651">
        <v>92539</v>
      </c>
      <c r="AE9" s="651"/>
      <c r="AF9" s="651"/>
      <c r="AG9" s="651"/>
      <c r="AH9" s="651"/>
      <c r="AI9" s="651"/>
      <c r="AJ9" s="651"/>
      <c r="AK9" s="651"/>
      <c r="AL9" s="652">
        <v>0.4</v>
      </c>
      <c r="AM9" s="653"/>
      <c r="AN9" s="653"/>
      <c r="AO9" s="654"/>
      <c r="AP9" s="644" t="s">
        <v>237</v>
      </c>
      <c r="AQ9" s="645"/>
      <c r="AR9" s="645"/>
      <c r="AS9" s="645"/>
      <c r="AT9" s="645"/>
      <c r="AU9" s="645"/>
      <c r="AV9" s="645"/>
      <c r="AW9" s="645"/>
      <c r="AX9" s="645"/>
      <c r="AY9" s="645"/>
      <c r="AZ9" s="645"/>
      <c r="BA9" s="645"/>
      <c r="BB9" s="645"/>
      <c r="BC9" s="645"/>
      <c r="BD9" s="645"/>
      <c r="BE9" s="645"/>
      <c r="BF9" s="646"/>
      <c r="BG9" s="647">
        <v>5389703</v>
      </c>
      <c r="BH9" s="648"/>
      <c r="BI9" s="648"/>
      <c r="BJ9" s="648"/>
      <c r="BK9" s="648"/>
      <c r="BL9" s="648"/>
      <c r="BM9" s="648"/>
      <c r="BN9" s="649"/>
      <c r="BO9" s="650">
        <v>38.299999999999997</v>
      </c>
      <c r="BP9" s="650"/>
      <c r="BQ9" s="650"/>
      <c r="BR9" s="650"/>
      <c r="BS9" s="656" t="s">
        <v>127</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2871254</v>
      </c>
      <c r="CS9" s="648"/>
      <c r="CT9" s="648"/>
      <c r="CU9" s="648"/>
      <c r="CV9" s="648"/>
      <c r="CW9" s="648"/>
      <c r="CX9" s="648"/>
      <c r="CY9" s="649"/>
      <c r="CZ9" s="650">
        <v>5</v>
      </c>
      <c r="DA9" s="650"/>
      <c r="DB9" s="650"/>
      <c r="DC9" s="650"/>
      <c r="DD9" s="656">
        <v>2421</v>
      </c>
      <c r="DE9" s="648"/>
      <c r="DF9" s="648"/>
      <c r="DG9" s="648"/>
      <c r="DH9" s="648"/>
      <c r="DI9" s="648"/>
      <c r="DJ9" s="648"/>
      <c r="DK9" s="648"/>
      <c r="DL9" s="648"/>
      <c r="DM9" s="648"/>
      <c r="DN9" s="648"/>
      <c r="DO9" s="648"/>
      <c r="DP9" s="649"/>
      <c r="DQ9" s="656">
        <v>2544197</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127</v>
      </c>
      <c r="AA10" s="650"/>
      <c r="AB10" s="650"/>
      <c r="AC10" s="650"/>
      <c r="AD10" s="651" t="s">
        <v>240</v>
      </c>
      <c r="AE10" s="651"/>
      <c r="AF10" s="651"/>
      <c r="AG10" s="651"/>
      <c r="AH10" s="651"/>
      <c r="AI10" s="651"/>
      <c r="AJ10" s="651"/>
      <c r="AK10" s="651"/>
      <c r="AL10" s="652" t="s">
        <v>240</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258691</v>
      </c>
      <c r="BH10" s="648"/>
      <c r="BI10" s="648"/>
      <c r="BJ10" s="648"/>
      <c r="BK10" s="648"/>
      <c r="BL10" s="648"/>
      <c r="BM10" s="648"/>
      <c r="BN10" s="649"/>
      <c r="BO10" s="650">
        <v>1.8</v>
      </c>
      <c r="BP10" s="650"/>
      <c r="BQ10" s="650"/>
      <c r="BR10" s="650"/>
      <c r="BS10" s="656" t="s">
        <v>240</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188985</v>
      </c>
      <c r="CS10" s="648"/>
      <c r="CT10" s="648"/>
      <c r="CU10" s="648"/>
      <c r="CV10" s="648"/>
      <c r="CW10" s="648"/>
      <c r="CX10" s="648"/>
      <c r="CY10" s="649"/>
      <c r="CZ10" s="650">
        <v>0.3</v>
      </c>
      <c r="DA10" s="650"/>
      <c r="DB10" s="650"/>
      <c r="DC10" s="650"/>
      <c r="DD10" s="656" t="s">
        <v>240</v>
      </c>
      <c r="DE10" s="648"/>
      <c r="DF10" s="648"/>
      <c r="DG10" s="648"/>
      <c r="DH10" s="648"/>
      <c r="DI10" s="648"/>
      <c r="DJ10" s="648"/>
      <c r="DK10" s="648"/>
      <c r="DL10" s="648"/>
      <c r="DM10" s="648"/>
      <c r="DN10" s="648"/>
      <c r="DO10" s="648"/>
      <c r="DP10" s="649"/>
      <c r="DQ10" s="656">
        <v>148569</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2400076</v>
      </c>
      <c r="S11" s="648"/>
      <c r="T11" s="648"/>
      <c r="U11" s="648"/>
      <c r="V11" s="648"/>
      <c r="W11" s="648"/>
      <c r="X11" s="648"/>
      <c r="Y11" s="649"/>
      <c r="Z11" s="652">
        <v>4.0999999999999996</v>
      </c>
      <c r="AA11" s="653"/>
      <c r="AB11" s="653"/>
      <c r="AC11" s="665"/>
      <c r="AD11" s="656">
        <v>2400076</v>
      </c>
      <c r="AE11" s="648"/>
      <c r="AF11" s="648"/>
      <c r="AG11" s="648"/>
      <c r="AH11" s="648"/>
      <c r="AI11" s="648"/>
      <c r="AJ11" s="648"/>
      <c r="AK11" s="649"/>
      <c r="AL11" s="652">
        <v>9.9</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443792</v>
      </c>
      <c r="BH11" s="648"/>
      <c r="BI11" s="648"/>
      <c r="BJ11" s="648"/>
      <c r="BK11" s="648"/>
      <c r="BL11" s="648"/>
      <c r="BM11" s="648"/>
      <c r="BN11" s="649"/>
      <c r="BO11" s="650">
        <v>3.2</v>
      </c>
      <c r="BP11" s="650"/>
      <c r="BQ11" s="650"/>
      <c r="BR11" s="650"/>
      <c r="BS11" s="656">
        <v>103902</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78206</v>
      </c>
      <c r="CS11" s="648"/>
      <c r="CT11" s="648"/>
      <c r="CU11" s="648"/>
      <c r="CV11" s="648"/>
      <c r="CW11" s="648"/>
      <c r="CX11" s="648"/>
      <c r="CY11" s="649"/>
      <c r="CZ11" s="650">
        <v>0.1</v>
      </c>
      <c r="DA11" s="650"/>
      <c r="DB11" s="650"/>
      <c r="DC11" s="650"/>
      <c r="DD11" s="656">
        <v>10150</v>
      </c>
      <c r="DE11" s="648"/>
      <c r="DF11" s="648"/>
      <c r="DG11" s="648"/>
      <c r="DH11" s="648"/>
      <c r="DI11" s="648"/>
      <c r="DJ11" s="648"/>
      <c r="DK11" s="648"/>
      <c r="DL11" s="648"/>
      <c r="DM11" s="648"/>
      <c r="DN11" s="648"/>
      <c r="DO11" s="648"/>
      <c r="DP11" s="649"/>
      <c r="DQ11" s="656">
        <v>65502</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128</v>
      </c>
      <c r="AE12" s="651"/>
      <c r="AF12" s="651"/>
      <c r="AG12" s="651"/>
      <c r="AH12" s="651"/>
      <c r="AI12" s="651"/>
      <c r="AJ12" s="651"/>
      <c r="AK12" s="651"/>
      <c r="AL12" s="652" t="s">
        <v>127</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5537183</v>
      </c>
      <c r="BH12" s="648"/>
      <c r="BI12" s="648"/>
      <c r="BJ12" s="648"/>
      <c r="BK12" s="648"/>
      <c r="BL12" s="648"/>
      <c r="BM12" s="648"/>
      <c r="BN12" s="649"/>
      <c r="BO12" s="650">
        <v>39.299999999999997</v>
      </c>
      <c r="BP12" s="650"/>
      <c r="BQ12" s="650"/>
      <c r="BR12" s="650"/>
      <c r="BS12" s="656" t="s">
        <v>127</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514856</v>
      </c>
      <c r="CS12" s="648"/>
      <c r="CT12" s="648"/>
      <c r="CU12" s="648"/>
      <c r="CV12" s="648"/>
      <c r="CW12" s="648"/>
      <c r="CX12" s="648"/>
      <c r="CY12" s="649"/>
      <c r="CZ12" s="650">
        <v>0.9</v>
      </c>
      <c r="DA12" s="650"/>
      <c r="DB12" s="650"/>
      <c r="DC12" s="650"/>
      <c r="DD12" s="656" t="s">
        <v>240</v>
      </c>
      <c r="DE12" s="648"/>
      <c r="DF12" s="648"/>
      <c r="DG12" s="648"/>
      <c r="DH12" s="648"/>
      <c r="DI12" s="648"/>
      <c r="DJ12" s="648"/>
      <c r="DK12" s="648"/>
      <c r="DL12" s="648"/>
      <c r="DM12" s="648"/>
      <c r="DN12" s="648"/>
      <c r="DO12" s="648"/>
      <c r="DP12" s="649"/>
      <c r="DQ12" s="656">
        <v>476711</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5489279</v>
      </c>
      <c r="BH13" s="648"/>
      <c r="BI13" s="648"/>
      <c r="BJ13" s="648"/>
      <c r="BK13" s="648"/>
      <c r="BL13" s="648"/>
      <c r="BM13" s="648"/>
      <c r="BN13" s="649"/>
      <c r="BO13" s="650">
        <v>39</v>
      </c>
      <c r="BP13" s="650"/>
      <c r="BQ13" s="650"/>
      <c r="BR13" s="650"/>
      <c r="BS13" s="656" t="s">
        <v>127</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3231804</v>
      </c>
      <c r="CS13" s="648"/>
      <c r="CT13" s="648"/>
      <c r="CU13" s="648"/>
      <c r="CV13" s="648"/>
      <c r="CW13" s="648"/>
      <c r="CX13" s="648"/>
      <c r="CY13" s="649"/>
      <c r="CZ13" s="650">
        <v>5.6</v>
      </c>
      <c r="DA13" s="650"/>
      <c r="DB13" s="650"/>
      <c r="DC13" s="650"/>
      <c r="DD13" s="656">
        <v>611425</v>
      </c>
      <c r="DE13" s="648"/>
      <c r="DF13" s="648"/>
      <c r="DG13" s="648"/>
      <c r="DH13" s="648"/>
      <c r="DI13" s="648"/>
      <c r="DJ13" s="648"/>
      <c r="DK13" s="648"/>
      <c r="DL13" s="648"/>
      <c r="DM13" s="648"/>
      <c r="DN13" s="648"/>
      <c r="DO13" s="648"/>
      <c r="DP13" s="649"/>
      <c r="DQ13" s="656">
        <v>2618552</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192881</v>
      </c>
      <c r="BH14" s="648"/>
      <c r="BI14" s="648"/>
      <c r="BJ14" s="648"/>
      <c r="BK14" s="648"/>
      <c r="BL14" s="648"/>
      <c r="BM14" s="648"/>
      <c r="BN14" s="649"/>
      <c r="BO14" s="650">
        <v>1.4</v>
      </c>
      <c r="BP14" s="650"/>
      <c r="BQ14" s="650"/>
      <c r="BR14" s="650"/>
      <c r="BS14" s="656" t="s">
        <v>127</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1401792</v>
      </c>
      <c r="CS14" s="648"/>
      <c r="CT14" s="648"/>
      <c r="CU14" s="648"/>
      <c r="CV14" s="648"/>
      <c r="CW14" s="648"/>
      <c r="CX14" s="648"/>
      <c r="CY14" s="649"/>
      <c r="CZ14" s="650">
        <v>2.4</v>
      </c>
      <c r="DA14" s="650"/>
      <c r="DB14" s="650"/>
      <c r="DC14" s="650"/>
      <c r="DD14" s="656">
        <v>94058</v>
      </c>
      <c r="DE14" s="648"/>
      <c r="DF14" s="648"/>
      <c r="DG14" s="648"/>
      <c r="DH14" s="648"/>
      <c r="DI14" s="648"/>
      <c r="DJ14" s="648"/>
      <c r="DK14" s="648"/>
      <c r="DL14" s="648"/>
      <c r="DM14" s="648"/>
      <c r="DN14" s="648"/>
      <c r="DO14" s="648"/>
      <c r="DP14" s="649"/>
      <c r="DQ14" s="656">
        <v>1291423</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128</v>
      </c>
      <c r="AE15" s="651"/>
      <c r="AF15" s="651"/>
      <c r="AG15" s="651"/>
      <c r="AH15" s="651"/>
      <c r="AI15" s="651"/>
      <c r="AJ15" s="651"/>
      <c r="AK15" s="651"/>
      <c r="AL15" s="652" t="s">
        <v>127</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861201</v>
      </c>
      <c r="BH15" s="648"/>
      <c r="BI15" s="648"/>
      <c r="BJ15" s="648"/>
      <c r="BK15" s="648"/>
      <c r="BL15" s="648"/>
      <c r="BM15" s="648"/>
      <c r="BN15" s="649"/>
      <c r="BO15" s="650">
        <v>6.1</v>
      </c>
      <c r="BP15" s="650"/>
      <c r="BQ15" s="650"/>
      <c r="BR15" s="650"/>
      <c r="BS15" s="656" t="s">
        <v>127</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4698486</v>
      </c>
      <c r="CS15" s="648"/>
      <c r="CT15" s="648"/>
      <c r="CU15" s="648"/>
      <c r="CV15" s="648"/>
      <c r="CW15" s="648"/>
      <c r="CX15" s="648"/>
      <c r="CY15" s="649"/>
      <c r="CZ15" s="650">
        <v>8.1</v>
      </c>
      <c r="DA15" s="650"/>
      <c r="DB15" s="650"/>
      <c r="DC15" s="650"/>
      <c r="DD15" s="656">
        <v>687576</v>
      </c>
      <c r="DE15" s="648"/>
      <c r="DF15" s="648"/>
      <c r="DG15" s="648"/>
      <c r="DH15" s="648"/>
      <c r="DI15" s="648"/>
      <c r="DJ15" s="648"/>
      <c r="DK15" s="648"/>
      <c r="DL15" s="648"/>
      <c r="DM15" s="648"/>
      <c r="DN15" s="648"/>
      <c r="DO15" s="648"/>
      <c r="DP15" s="649"/>
      <c r="DQ15" s="656">
        <v>3262124</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31836</v>
      </c>
      <c r="S16" s="648"/>
      <c r="T16" s="648"/>
      <c r="U16" s="648"/>
      <c r="V16" s="648"/>
      <c r="W16" s="648"/>
      <c r="X16" s="648"/>
      <c r="Y16" s="649"/>
      <c r="Z16" s="650">
        <v>0.1</v>
      </c>
      <c r="AA16" s="650"/>
      <c r="AB16" s="650"/>
      <c r="AC16" s="650"/>
      <c r="AD16" s="651">
        <v>31836</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127</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772</v>
      </c>
      <c r="CS16" s="648"/>
      <c r="CT16" s="648"/>
      <c r="CU16" s="648"/>
      <c r="CV16" s="648"/>
      <c r="CW16" s="648"/>
      <c r="CX16" s="648"/>
      <c r="CY16" s="649"/>
      <c r="CZ16" s="650">
        <v>0</v>
      </c>
      <c r="DA16" s="650"/>
      <c r="DB16" s="650"/>
      <c r="DC16" s="650"/>
      <c r="DD16" s="656" t="s">
        <v>240</v>
      </c>
      <c r="DE16" s="648"/>
      <c r="DF16" s="648"/>
      <c r="DG16" s="648"/>
      <c r="DH16" s="648"/>
      <c r="DI16" s="648"/>
      <c r="DJ16" s="648"/>
      <c r="DK16" s="648"/>
      <c r="DL16" s="648"/>
      <c r="DM16" s="648"/>
      <c r="DN16" s="648"/>
      <c r="DO16" s="648"/>
      <c r="DP16" s="649"/>
      <c r="DQ16" s="656">
        <v>72</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49856</v>
      </c>
      <c r="S17" s="648"/>
      <c r="T17" s="648"/>
      <c r="U17" s="648"/>
      <c r="V17" s="648"/>
      <c r="W17" s="648"/>
      <c r="X17" s="648"/>
      <c r="Y17" s="649"/>
      <c r="Z17" s="650">
        <v>0.1</v>
      </c>
      <c r="AA17" s="650"/>
      <c r="AB17" s="650"/>
      <c r="AC17" s="650"/>
      <c r="AD17" s="651">
        <v>49856</v>
      </c>
      <c r="AE17" s="651"/>
      <c r="AF17" s="651"/>
      <c r="AG17" s="651"/>
      <c r="AH17" s="651"/>
      <c r="AI17" s="651"/>
      <c r="AJ17" s="651"/>
      <c r="AK17" s="651"/>
      <c r="AL17" s="652">
        <v>0.2</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240</v>
      </c>
      <c r="BP17" s="650"/>
      <c r="BQ17" s="650"/>
      <c r="BR17" s="650"/>
      <c r="BS17" s="656" t="s">
        <v>127</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4042687</v>
      </c>
      <c r="CS17" s="648"/>
      <c r="CT17" s="648"/>
      <c r="CU17" s="648"/>
      <c r="CV17" s="648"/>
      <c r="CW17" s="648"/>
      <c r="CX17" s="648"/>
      <c r="CY17" s="649"/>
      <c r="CZ17" s="650">
        <v>7</v>
      </c>
      <c r="DA17" s="650"/>
      <c r="DB17" s="650"/>
      <c r="DC17" s="650"/>
      <c r="DD17" s="656" t="s">
        <v>240</v>
      </c>
      <c r="DE17" s="648"/>
      <c r="DF17" s="648"/>
      <c r="DG17" s="648"/>
      <c r="DH17" s="648"/>
      <c r="DI17" s="648"/>
      <c r="DJ17" s="648"/>
      <c r="DK17" s="648"/>
      <c r="DL17" s="648"/>
      <c r="DM17" s="648"/>
      <c r="DN17" s="648"/>
      <c r="DO17" s="648"/>
      <c r="DP17" s="649"/>
      <c r="DQ17" s="656">
        <v>4042687</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116212</v>
      </c>
      <c r="S18" s="648"/>
      <c r="T18" s="648"/>
      <c r="U18" s="648"/>
      <c r="V18" s="648"/>
      <c r="W18" s="648"/>
      <c r="X18" s="648"/>
      <c r="Y18" s="649"/>
      <c r="Z18" s="650">
        <v>0.2</v>
      </c>
      <c r="AA18" s="650"/>
      <c r="AB18" s="650"/>
      <c r="AC18" s="650"/>
      <c r="AD18" s="651">
        <v>116212</v>
      </c>
      <c r="AE18" s="651"/>
      <c r="AF18" s="651"/>
      <c r="AG18" s="651"/>
      <c r="AH18" s="651"/>
      <c r="AI18" s="651"/>
      <c r="AJ18" s="651"/>
      <c r="AK18" s="651"/>
      <c r="AL18" s="652">
        <v>0.5</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240</v>
      </c>
      <c r="BH18" s="648"/>
      <c r="BI18" s="648"/>
      <c r="BJ18" s="648"/>
      <c r="BK18" s="648"/>
      <c r="BL18" s="648"/>
      <c r="BM18" s="648"/>
      <c r="BN18" s="649"/>
      <c r="BO18" s="650" t="s">
        <v>127</v>
      </c>
      <c r="BP18" s="650"/>
      <c r="BQ18" s="650"/>
      <c r="BR18" s="650"/>
      <c r="BS18" s="656" t="s">
        <v>128</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240</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240</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94709</v>
      </c>
      <c r="S19" s="648"/>
      <c r="T19" s="648"/>
      <c r="U19" s="648"/>
      <c r="V19" s="648"/>
      <c r="W19" s="648"/>
      <c r="X19" s="648"/>
      <c r="Y19" s="649"/>
      <c r="Z19" s="650">
        <v>0.2</v>
      </c>
      <c r="AA19" s="650"/>
      <c r="AB19" s="650"/>
      <c r="AC19" s="650"/>
      <c r="AD19" s="651">
        <v>94709</v>
      </c>
      <c r="AE19" s="651"/>
      <c r="AF19" s="651"/>
      <c r="AG19" s="651"/>
      <c r="AH19" s="651"/>
      <c r="AI19" s="651"/>
      <c r="AJ19" s="651"/>
      <c r="AK19" s="651"/>
      <c r="AL19" s="652">
        <v>0.4</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1207518</v>
      </c>
      <c r="BH19" s="648"/>
      <c r="BI19" s="648"/>
      <c r="BJ19" s="648"/>
      <c r="BK19" s="648"/>
      <c r="BL19" s="648"/>
      <c r="BM19" s="648"/>
      <c r="BN19" s="649"/>
      <c r="BO19" s="650">
        <v>8.6</v>
      </c>
      <c r="BP19" s="650"/>
      <c r="BQ19" s="650"/>
      <c r="BR19" s="650"/>
      <c r="BS19" s="656" t="s">
        <v>127</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240</v>
      </c>
      <c r="DA19" s="650"/>
      <c r="DB19" s="650"/>
      <c r="DC19" s="650"/>
      <c r="DD19" s="656" t="s">
        <v>240</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15356</v>
      </c>
      <c r="S20" s="648"/>
      <c r="T20" s="648"/>
      <c r="U20" s="648"/>
      <c r="V20" s="648"/>
      <c r="W20" s="648"/>
      <c r="X20" s="648"/>
      <c r="Y20" s="649"/>
      <c r="Z20" s="650">
        <v>0</v>
      </c>
      <c r="AA20" s="650"/>
      <c r="AB20" s="650"/>
      <c r="AC20" s="650"/>
      <c r="AD20" s="651">
        <v>15356</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1207518</v>
      </c>
      <c r="BH20" s="648"/>
      <c r="BI20" s="648"/>
      <c r="BJ20" s="648"/>
      <c r="BK20" s="648"/>
      <c r="BL20" s="648"/>
      <c r="BM20" s="648"/>
      <c r="BN20" s="649"/>
      <c r="BO20" s="650">
        <v>8.6</v>
      </c>
      <c r="BP20" s="650"/>
      <c r="BQ20" s="650"/>
      <c r="BR20" s="650"/>
      <c r="BS20" s="656" t="s">
        <v>127</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57873292</v>
      </c>
      <c r="CS20" s="648"/>
      <c r="CT20" s="648"/>
      <c r="CU20" s="648"/>
      <c r="CV20" s="648"/>
      <c r="CW20" s="648"/>
      <c r="CX20" s="648"/>
      <c r="CY20" s="649"/>
      <c r="CZ20" s="650">
        <v>100</v>
      </c>
      <c r="DA20" s="650"/>
      <c r="DB20" s="650"/>
      <c r="DC20" s="650"/>
      <c r="DD20" s="656">
        <v>1922988</v>
      </c>
      <c r="DE20" s="648"/>
      <c r="DF20" s="648"/>
      <c r="DG20" s="648"/>
      <c r="DH20" s="648"/>
      <c r="DI20" s="648"/>
      <c r="DJ20" s="648"/>
      <c r="DK20" s="648"/>
      <c r="DL20" s="648"/>
      <c r="DM20" s="648"/>
      <c r="DN20" s="648"/>
      <c r="DO20" s="648"/>
      <c r="DP20" s="649"/>
      <c r="DQ20" s="656">
        <v>28938678</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6147</v>
      </c>
      <c r="S21" s="648"/>
      <c r="T21" s="648"/>
      <c r="U21" s="648"/>
      <c r="V21" s="648"/>
      <c r="W21" s="648"/>
      <c r="X21" s="648"/>
      <c r="Y21" s="649"/>
      <c r="Z21" s="650">
        <v>0</v>
      </c>
      <c r="AA21" s="650"/>
      <c r="AB21" s="650"/>
      <c r="AC21" s="650"/>
      <c r="AD21" s="651">
        <v>6147</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646</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8490132</v>
      </c>
      <c r="S22" s="648"/>
      <c r="T22" s="648"/>
      <c r="U22" s="648"/>
      <c r="V22" s="648"/>
      <c r="W22" s="648"/>
      <c r="X22" s="648"/>
      <c r="Y22" s="649"/>
      <c r="Z22" s="650">
        <v>14.5</v>
      </c>
      <c r="AA22" s="650"/>
      <c r="AB22" s="650"/>
      <c r="AC22" s="650"/>
      <c r="AD22" s="651">
        <v>8173116</v>
      </c>
      <c r="AE22" s="651"/>
      <c r="AF22" s="651"/>
      <c r="AG22" s="651"/>
      <c r="AH22" s="651"/>
      <c r="AI22" s="651"/>
      <c r="AJ22" s="651"/>
      <c r="AK22" s="651"/>
      <c r="AL22" s="652">
        <v>33.6</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240</v>
      </c>
      <c r="BP22" s="650"/>
      <c r="BQ22" s="650"/>
      <c r="BR22" s="650"/>
      <c r="BS22" s="656" t="s">
        <v>127</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8173116</v>
      </c>
      <c r="S23" s="648"/>
      <c r="T23" s="648"/>
      <c r="U23" s="648"/>
      <c r="V23" s="648"/>
      <c r="W23" s="648"/>
      <c r="X23" s="648"/>
      <c r="Y23" s="649"/>
      <c r="Z23" s="650">
        <v>14</v>
      </c>
      <c r="AA23" s="650"/>
      <c r="AB23" s="650"/>
      <c r="AC23" s="650"/>
      <c r="AD23" s="651">
        <v>8173116</v>
      </c>
      <c r="AE23" s="651"/>
      <c r="AF23" s="651"/>
      <c r="AG23" s="651"/>
      <c r="AH23" s="651"/>
      <c r="AI23" s="651"/>
      <c r="AJ23" s="651"/>
      <c r="AK23" s="651"/>
      <c r="AL23" s="652">
        <v>33.6</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v>1206872</v>
      </c>
      <c r="BH23" s="648"/>
      <c r="BI23" s="648"/>
      <c r="BJ23" s="648"/>
      <c r="BK23" s="648"/>
      <c r="BL23" s="648"/>
      <c r="BM23" s="648"/>
      <c r="BN23" s="649"/>
      <c r="BO23" s="650">
        <v>8.6</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317016</v>
      </c>
      <c r="S24" s="648"/>
      <c r="T24" s="648"/>
      <c r="U24" s="648"/>
      <c r="V24" s="648"/>
      <c r="W24" s="648"/>
      <c r="X24" s="648"/>
      <c r="Y24" s="649"/>
      <c r="Z24" s="650">
        <v>0.5</v>
      </c>
      <c r="AA24" s="650"/>
      <c r="AB24" s="650"/>
      <c r="AC24" s="650"/>
      <c r="AD24" s="651" t="s">
        <v>128</v>
      </c>
      <c r="AE24" s="651"/>
      <c r="AF24" s="651"/>
      <c r="AG24" s="651"/>
      <c r="AH24" s="651"/>
      <c r="AI24" s="651"/>
      <c r="AJ24" s="651"/>
      <c r="AK24" s="651"/>
      <c r="AL24" s="652" t="s">
        <v>240</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240</v>
      </c>
      <c r="BP24" s="650"/>
      <c r="BQ24" s="650"/>
      <c r="BR24" s="650"/>
      <c r="BS24" s="656" t="s">
        <v>127</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27362015</v>
      </c>
      <c r="CS24" s="637"/>
      <c r="CT24" s="637"/>
      <c r="CU24" s="637"/>
      <c r="CV24" s="637"/>
      <c r="CW24" s="637"/>
      <c r="CX24" s="637"/>
      <c r="CY24" s="638"/>
      <c r="CZ24" s="641">
        <v>47.3</v>
      </c>
      <c r="DA24" s="642"/>
      <c r="DB24" s="642"/>
      <c r="DC24" s="661"/>
      <c r="DD24" s="686">
        <v>14949323</v>
      </c>
      <c r="DE24" s="637"/>
      <c r="DF24" s="637"/>
      <c r="DG24" s="637"/>
      <c r="DH24" s="637"/>
      <c r="DI24" s="637"/>
      <c r="DJ24" s="637"/>
      <c r="DK24" s="638"/>
      <c r="DL24" s="686">
        <v>14944196</v>
      </c>
      <c r="DM24" s="637"/>
      <c r="DN24" s="637"/>
      <c r="DO24" s="637"/>
      <c r="DP24" s="637"/>
      <c r="DQ24" s="637"/>
      <c r="DR24" s="637"/>
      <c r="DS24" s="637"/>
      <c r="DT24" s="637"/>
      <c r="DU24" s="637"/>
      <c r="DV24" s="638"/>
      <c r="DW24" s="641">
        <v>57.9</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127</v>
      </c>
      <c r="AE25" s="651"/>
      <c r="AF25" s="651"/>
      <c r="AG25" s="651"/>
      <c r="AH25" s="651"/>
      <c r="AI25" s="651"/>
      <c r="AJ25" s="651"/>
      <c r="AK25" s="651"/>
      <c r="AL25" s="652" t="s">
        <v>127</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7417118</v>
      </c>
      <c r="CS25" s="683"/>
      <c r="CT25" s="683"/>
      <c r="CU25" s="683"/>
      <c r="CV25" s="683"/>
      <c r="CW25" s="683"/>
      <c r="CX25" s="683"/>
      <c r="CY25" s="684"/>
      <c r="CZ25" s="652">
        <v>12.8</v>
      </c>
      <c r="DA25" s="681"/>
      <c r="DB25" s="681"/>
      <c r="DC25" s="685"/>
      <c r="DD25" s="656">
        <v>6883255</v>
      </c>
      <c r="DE25" s="683"/>
      <c r="DF25" s="683"/>
      <c r="DG25" s="683"/>
      <c r="DH25" s="683"/>
      <c r="DI25" s="683"/>
      <c r="DJ25" s="683"/>
      <c r="DK25" s="684"/>
      <c r="DL25" s="656">
        <v>6878239</v>
      </c>
      <c r="DM25" s="683"/>
      <c r="DN25" s="683"/>
      <c r="DO25" s="683"/>
      <c r="DP25" s="683"/>
      <c r="DQ25" s="683"/>
      <c r="DR25" s="683"/>
      <c r="DS25" s="683"/>
      <c r="DT25" s="683"/>
      <c r="DU25" s="683"/>
      <c r="DV25" s="684"/>
      <c r="DW25" s="652">
        <v>26.6</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25546835</v>
      </c>
      <c r="S26" s="648"/>
      <c r="T26" s="648"/>
      <c r="U26" s="648"/>
      <c r="V26" s="648"/>
      <c r="W26" s="648"/>
      <c r="X26" s="648"/>
      <c r="Y26" s="649"/>
      <c r="Z26" s="650">
        <v>43.6</v>
      </c>
      <c r="AA26" s="650"/>
      <c r="AB26" s="650"/>
      <c r="AC26" s="650"/>
      <c r="AD26" s="651">
        <v>24022947</v>
      </c>
      <c r="AE26" s="651"/>
      <c r="AF26" s="651"/>
      <c r="AG26" s="651"/>
      <c r="AH26" s="651"/>
      <c r="AI26" s="651"/>
      <c r="AJ26" s="651"/>
      <c r="AK26" s="651"/>
      <c r="AL26" s="652">
        <v>98.7</v>
      </c>
      <c r="AM26" s="653"/>
      <c r="AN26" s="653"/>
      <c r="AO26" s="654"/>
      <c r="AP26" s="666" t="s">
        <v>292</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240</v>
      </c>
      <c r="BP26" s="650"/>
      <c r="BQ26" s="650"/>
      <c r="BR26" s="650"/>
      <c r="BS26" s="656" t="s">
        <v>127</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4901595</v>
      </c>
      <c r="CS26" s="648"/>
      <c r="CT26" s="648"/>
      <c r="CU26" s="648"/>
      <c r="CV26" s="648"/>
      <c r="CW26" s="648"/>
      <c r="CX26" s="648"/>
      <c r="CY26" s="649"/>
      <c r="CZ26" s="652">
        <v>8.5</v>
      </c>
      <c r="DA26" s="681"/>
      <c r="DB26" s="681"/>
      <c r="DC26" s="685"/>
      <c r="DD26" s="656">
        <v>4606495</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18683</v>
      </c>
      <c r="S27" s="648"/>
      <c r="T27" s="648"/>
      <c r="U27" s="648"/>
      <c r="V27" s="648"/>
      <c r="W27" s="648"/>
      <c r="X27" s="648"/>
      <c r="Y27" s="649"/>
      <c r="Z27" s="650">
        <v>0</v>
      </c>
      <c r="AA27" s="650"/>
      <c r="AB27" s="650"/>
      <c r="AC27" s="650"/>
      <c r="AD27" s="651">
        <v>18683</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14079236</v>
      </c>
      <c r="BH27" s="648"/>
      <c r="BI27" s="648"/>
      <c r="BJ27" s="648"/>
      <c r="BK27" s="648"/>
      <c r="BL27" s="648"/>
      <c r="BM27" s="648"/>
      <c r="BN27" s="649"/>
      <c r="BO27" s="650">
        <v>100</v>
      </c>
      <c r="BP27" s="650"/>
      <c r="BQ27" s="650"/>
      <c r="BR27" s="650"/>
      <c r="BS27" s="656">
        <v>103902</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15902210</v>
      </c>
      <c r="CS27" s="683"/>
      <c r="CT27" s="683"/>
      <c r="CU27" s="683"/>
      <c r="CV27" s="683"/>
      <c r="CW27" s="683"/>
      <c r="CX27" s="683"/>
      <c r="CY27" s="684"/>
      <c r="CZ27" s="652">
        <v>27.5</v>
      </c>
      <c r="DA27" s="681"/>
      <c r="DB27" s="681"/>
      <c r="DC27" s="685"/>
      <c r="DD27" s="656">
        <v>4023381</v>
      </c>
      <c r="DE27" s="683"/>
      <c r="DF27" s="683"/>
      <c r="DG27" s="683"/>
      <c r="DH27" s="683"/>
      <c r="DI27" s="683"/>
      <c r="DJ27" s="683"/>
      <c r="DK27" s="684"/>
      <c r="DL27" s="656">
        <v>4023270</v>
      </c>
      <c r="DM27" s="683"/>
      <c r="DN27" s="683"/>
      <c r="DO27" s="683"/>
      <c r="DP27" s="683"/>
      <c r="DQ27" s="683"/>
      <c r="DR27" s="683"/>
      <c r="DS27" s="683"/>
      <c r="DT27" s="683"/>
      <c r="DU27" s="683"/>
      <c r="DV27" s="684"/>
      <c r="DW27" s="652">
        <v>15.6</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154657</v>
      </c>
      <c r="S28" s="648"/>
      <c r="T28" s="648"/>
      <c r="U28" s="648"/>
      <c r="V28" s="648"/>
      <c r="W28" s="648"/>
      <c r="X28" s="648"/>
      <c r="Y28" s="649"/>
      <c r="Z28" s="650">
        <v>0.3</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4042687</v>
      </c>
      <c r="CS28" s="648"/>
      <c r="CT28" s="648"/>
      <c r="CU28" s="648"/>
      <c r="CV28" s="648"/>
      <c r="CW28" s="648"/>
      <c r="CX28" s="648"/>
      <c r="CY28" s="649"/>
      <c r="CZ28" s="652">
        <v>7</v>
      </c>
      <c r="DA28" s="681"/>
      <c r="DB28" s="681"/>
      <c r="DC28" s="685"/>
      <c r="DD28" s="656">
        <v>4042687</v>
      </c>
      <c r="DE28" s="648"/>
      <c r="DF28" s="648"/>
      <c r="DG28" s="648"/>
      <c r="DH28" s="648"/>
      <c r="DI28" s="648"/>
      <c r="DJ28" s="648"/>
      <c r="DK28" s="649"/>
      <c r="DL28" s="656">
        <v>4042687</v>
      </c>
      <c r="DM28" s="648"/>
      <c r="DN28" s="648"/>
      <c r="DO28" s="648"/>
      <c r="DP28" s="648"/>
      <c r="DQ28" s="648"/>
      <c r="DR28" s="648"/>
      <c r="DS28" s="648"/>
      <c r="DT28" s="648"/>
      <c r="DU28" s="648"/>
      <c r="DV28" s="649"/>
      <c r="DW28" s="652">
        <v>15.6</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324511</v>
      </c>
      <c r="S29" s="648"/>
      <c r="T29" s="648"/>
      <c r="U29" s="648"/>
      <c r="V29" s="648"/>
      <c r="W29" s="648"/>
      <c r="X29" s="648"/>
      <c r="Y29" s="649"/>
      <c r="Z29" s="650">
        <v>0.6</v>
      </c>
      <c r="AA29" s="650"/>
      <c r="AB29" s="650"/>
      <c r="AC29" s="650"/>
      <c r="AD29" s="651">
        <v>102907</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68</v>
      </c>
      <c r="CG29" s="663"/>
      <c r="CH29" s="663"/>
      <c r="CI29" s="663"/>
      <c r="CJ29" s="663"/>
      <c r="CK29" s="663"/>
      <c r="CL29" s="663"/>
      <c r="CM29" s="663"/>
      <c r="CN29" s="663"/>
      <c r="CO29" s="663"/>
      <c r="CP29" s="663"/>
      <c r="CQ29" s="664"/>
      <c r="CR29" s="647">
        <v>4041339</v>
      </c>
      <c r="CS29" s="683"/>
      <c r="CT29" s="683"/>
      <c r="CU29" s="683"/>
      <c r="CV29" s="683"/>
      <c r="CW29" s="683"/>
      <c r="CX29" s="683"/>
      <c r="CY29" s="684"/>
      <c r="CZ29" s="652">
        <v>7</v>
      </c>
      <c r="DA29" s="681"/>
      <c r="DB29" s="681"/>
      <c r="DC29" s="685"/>
      <c r="DD29" s="656">
        <v>4041339</v>
      </c>
      <c r="DE29" s="683"/>
      <c r="DF29" s="683"/>
      <c r="DG29" s="683"/>
      <c r="DH29" s="683"/>
      <c r="DI29" s="683"/>
      <c r="DJ29" s="683"/>
      <c r="DK29" s="684"/>
      <c r="DL29" s="656">
        <v>4041339</v>
      </c>
      <c r="DM29" s="683"/>
      <c r="DN29" s="683"/>
      <c r="DO29" s="683"/>
      <c r="DP29" s="683"/>
      <c r="DQ29" s="683"/>
      <c r="DR29" s="683"/>
      <c r="DS29" s="683"/>
      <c r="DT29" s="683"/>
      <c r="DU29" s="683"/>
      <c r="DV29" s="684"/>
      <c r="DW29" s="652">
        <v>15.6</v>
      </c>
      <c r="DX29" s="681"/>
      <c r="DY29" s="681"/>
      <c r="DZ29" s="681"/>
      <c r="EA29" s="681"/>
      <c r="EB29" s="681"/>
      <c r="EC29" s="682"/>
    </row>
    <row r="30" spans="2:133" ht="11.25" customHeight="1" x14ac:dyDescent="0.15">
      <c r="B30" s="644" t="s">
        <v>301</v>
      </c>
      <c r="C30" s="645"/>
      <c r="D30" s="645"/>
      <c r="E30" s="645"/>
      <c r="F30" s="645"/>
      <c r="G30" s="645"/>
      <c r="H30" s="645"/>
      <c r="I30" s="645"/>
      <c r="J30" s="645"/>
      <c r="K30" s="645"/>
      <c r="L30" s="645"/>
      <c r="M30" s="645"/>
      <c r="N30" s="645"/>
      <c r="O30" s="645"/>
      <c r="P30" s="645"/>
      <c r="Q30" s="646"/>
      <c r="R30" s="647">
        <v>190637</v>
      </c>
      <c r="S30" s="648"/>
      <c r="T30" s="648"/>
      <c r="U30" s="648"/>
      <c r="V30" s="648"/>
      <c r="W30" s="648"/>
      <c r="X30" s="648"/>
      <c r="Y30" s="649"/>
      <c r="Z30" s="650">
        <v>0.3</v>
      </c>
      <c r="AA30" s="650"/>
      <c r="AB30" s="650"/>
      <c r="AC30" s="650"/>
      <c r="AD30" s="651" t="s">
        <v>240</v>
      </c>
      <c r="AE30" s="651"/>
      <c r="AF30" s="651"/>
      <c r="AG30" s="651"/>
      <c r="AH30" s="651"/>
      <c r="AI30" s="651"/>
      <c r="AJ30" s="651"/>
      <c r="AK30" s="651"/>
      <c r="AL30" s="652" t="s">
        <v>127</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302</v>
      </c>
      <c r="BH30" s="700"/>
      <c r="BI30" s="700"/>
      <c r="BJ30" s="700"/>
      <c r="BK30" s="700"/>
      <c r="BL30" s="700"/>
      <c r="BM30" s="700"/>
      <c r="BN30" s="700"/>
      <c r="BO30" s="700"/>
      <c r="BP30" s="700"/>
      <c r="BQ30" s="701"/>
      <c r="BR30" s="626" t="s">
        <v>303</v>
      </c>
      <c r="BS30" s="700"/>
      <c r="BT30" s="700"/>
      <c r="BU30" s="700"/>
      <c r="BV30" s="700"/>
      <c r="BW30" s="700"/>
      <c r="BX30" s="700"/>
      <c r="BY30" s="700"/>
      <c r="BZ30" s="700"/>
      <c r="CA30" s="700"/>
      <c r="CB30" s="701"/>
      <c r="CD30" s="689"/>
      <c r="CE30" s="690"/>
      <c r="CF30" s="662" t="s">
        <v>304</v>
      </c>
      <c r="CG30" s="663"/>
      <c r="CH30" s="663"/>
      <c r="CI30" s="663"/>
      <c r="CJ30" s="663"/>
      <c r="CK30" s="663"/>
      <c r="CL30" s="663"/>
      <c r="CM30" s="663"/>
      <c r="CN30" s="663"/>
      <c r="CO30" s="663"/>
      <c r="CP30" s="663"/>
      <c r="CQ30" s="664"/>
      <c r="CR30" s="647">
        <v>3776080</v>
      </c>
      <c r="CS30" s="648"/>
      <c r="CT30" s="648"/>
      <c r="CU30" s="648"/>
      <c r="CV30" s="648"/>
      <c r="CW30" s="648"/>
      <c r="CX30" s="648"/>
      <c r="CY30" s="649"/>
      <c r="CZ30" s="652">
        <v>6.5</v>
      </c>
      <c r="DA30" s="681"/>
      <c r="DB30" s="681"/>
      <c r="DC30" s="685"/>
      <c r="DD30" s="656">
        <v>3776080</v>
      </c>
      <c r="DE30" s="648"/>
      <c r="DF30" s="648"/>
      <c r="DG30" s="648"/>
      <c r="DH30" s="648"/>
      <c r="DI30" s="648"/>
      <c r="DJ30" s="648"/>
      <c r="DK30" s="649"/>
      <c r="DL30" s="656">
        <v>3776080</v>
      </c>
      <c r="DM30" s="648"/>
      <c r="DN30" s="648"/>
      <c r="DO30" s="648"/>
      <c r="DP30" s="648"/>
      <c r="DQ30" s="648"/>
      <c r="DR30" s="648"/>
      <c r="DS30" s="648"/>
      <c r="DT30" s="648"/>
      <c r="DU30" s="648"/>
      <c r="DV30" s="649"/>
      <c r="DW30" s="652">
        <v>14.6</v>
      </c>
      <c r="DX30" s="681"/>
      <c r="DY30" s="681"/>
      <c r="DZ30" s="681"/>
      <c r="EA30" s="681"/>
      <c r="EB30" s="681"/>
      <c r="EC30" s="682"/>
    </row>
    <row r="31" spans="2:133" ht="11.25" customHeight="1" x14ac:dyDescent="0.15">
      <c r="B31" s="644" t="s">
        <v>305</v>
      </c>
      <c r="C31" s="645"/>
      <c r="D31" s="645"/>
      <c r="E31" s="645"/>
      <c r="F31" s="645"/>
      <c r="G31" s="645"/>
      <c r="H31" s="645"/>
      <c r="I31" s="645"/>
      <c r="J31" s="645"/>
      <c r="K31" s="645"/>
      <c r="L31" s="645"/>
      <c r="M31" s="645"/>
      <c r="N31" s="645"/>
      <c r="O31" s="645"/>
      <c r="P31" s="645"/>
      <c r="Q31" s="646"/>
      <c r="R31" s="647">
        <v>24657114</v>
      </c>
      <c r="S31" s="648"/>
      <c r="T31" s="648"/>
      <c r="U31" s="648"/>
      <c r="V31" s="648"/>
      <c r="W31" s="648"/>
      <c r="X31" s="648"/>
      <c r="Y31" s="649"/>
      <c r="Z31" s="650">
        <v>42.1</v>
      </c>
      <c r="AA31" s="650"/>
      <c r="AB31" s="650"/>
      <c r="AC31" s="650"/>
      <c r="AD31" s="651" t="s">
        <v>127</v>
      </c>
      <c r="AE31" s="651"/>
      <c r="AF31" s="651"/>
      <c r="AG31" s="651"/>
      <c r="AH31" s="651"/>
      <c r="AI31" s="651"/>
      <c r="AJ31" s="651"/>
      <c r="AK31" s="651"/>
      <c r="AL31" s="652" t="s">
        <v>128</v>
      </c>
      <c r="AM31" s="653"/>
      <c r="AN31" s="653"/>
      <c r="AO31" s="654"/>
      <c r="AP31" s="704" t="s">
        <v>306</v>
      </c>
      <c r="AQ31" s="705"/>
      <c r="AR31" s="705"/>
      <c r="AS31" s="705"/>
      <c r="AT31" s="710" t="s">
        <v>307</v>
      </c>
      <c r="AU31" s="231"/>
      <c r="AV31" s="231"/>
      <c r="AW31" s="231"/>
      <c r="AX31" s="633" t="s">
        <v>185</v>
      </c>
      <c r="AY31" s="634"/>
      <c r="AZ31" s="634"/>
      <c r="BA31" s="634"/>
      <c r="BB31" s="634"/>
      <c r="BC31" s="634"/>
      <c r="BD31" s="634"/>
      <c r="BE31" s="634"/>
      <c r="BF31" s="635"/>
      <c r="BG31" s="715">
        <v>98.8</v>
      </c>
      <c r="BH31" s="702"/>
      <c r="BI31" s="702"/>
      <c r="BJ31" s="702"/>
      <c r="BK31" s="702"/>
      <c r="BL31" s="702"/>
      <c r="BM31" s="642">
        <v>97.9</v>
      </c>
      <c r="BN31" s="702"/>
      <c r="BO31" s="702"/>
      <c r="BP31" s="702"/>
      <c r="BQ31" s="703"/>
      <c r="BR31" s="715">
        <v>99.3</v>
      </c>
      <c r="BS31" s="702"/>
      <c r="BT31" s="702"/>
      <c r="BU31" s="702"/>
      <c r="BV31" s="702"/>
      <c r="BW31" s="702"/>
      <c r="BX31" s="642">
        <v>98</v>
      </c>
      <c r="BY31" s="702"/>
      <c r="BZ31" s="702"/>
      <c r="CA31" s="702"/>
      <c r="CB31" s="703"/>
      <c r="CD31" s="689"/>
      <c r="CE31" s="690"/>
      <c r="CF31" s="662" t="s">
        <v>308</v>
      </c>
      <c r="CG31" s="663"/>
      <c r="CH31" s="663"/>
      <c r="CI31" s="663"/>
      <c r="CJ31" s="663"/>
      <c r="CK31" s="663"/>
      <c r="CL31" s="663"/>
      <c r="CM31" s="663"/>
      <c r="CN31" s="663"/>
      <c r="CO31" s="663"/>
      <c r="CP31" s="663"/>
      <c r="CQ31" s="664"/>
      <c r="CR31" s="647">
        <v>265259</v>
      </c>
      <c r="CS31" s="683"/>
      <c r="CT31" s="683"/>
      <c r="CU31" s="683"/>
      <c r="CV31" s="683"/>
      <c r="CW31" s="683"/>
      <c r="CX31" s="683"/>
      <c r="CY31" s="684"/>
      <c r="CZ31" s="652">
        <v>0.5</v>
      </c>
      <c r="DA31" s="681"/>
      <c r="DB31" s="681"/>
      <c r="DC31" s="685"/>
      <c r="DD31" s="656">
        <v>265259</v>
      </c>
      <c r="DE31" s="683"/>
      <c r="DF31" s="683"/>
      <c r="DG31" s="683"/>
      <c r="DH31" s="683"/>
      <c r="DI31" s="683"/>
      <c r="DJ31" s="683"/>
      <c r="DK31" s="684"/>
      <c r="DL31" s="656">
        <v>265259</v>
      </c>
      <c r="DM31" s="683"/>
      <c r="DN31" s="683"/>
      <c r="DO31" s="683"/>
      <c r="DP31" s="683"/>
      <c r="DQ31" s="683"/>
      <c r="DR31" s="683"/>
      <c r="DS31" s="683"/>
      <c r="DT31" s="683"/>
      <c r="DU31" s="683"/>
      <c r="DV31" s="684"/>
      <c r="DW31" s="652">
        <v>1</v>
      </c>
      <c r="DX31" s="681"/>
      <c r="DY31" s="681"/>
      <c r="DZ31" s="681"/>
      <c r="EA31" s="681"/>
      <c r="EB31" s="681"/>
      <c r="EC31" s="682"/>
    </row>
    <row r="32" spans="2:133" ht="11.25" customHeight="1" x14ac:dyDescent="0.15">
      <c r="B32" s="693" t="s">
        <v>309</v>
      </c>
      <c r="C32" s="694"/>
      <c r="D32" s="694"/>
      <c r="E32" s="694"/>
      <c r="F32" s="694"/>
      <c r="G32" s="694"/>
      <c r="H32" s="694"/>
      <c r="I32" s="694"/>
      <c r="J32" s="694"/>
      <c r="K32" s="694"/>
      <c r="L32" s="694"/>
      <c r="M32" s="694"/>
      <c r="N32" s="694"/>
      <c r="O32" s="694"/>
      <c r="P32" s="694"/>
      <c r="Q32" s="695"/>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6">
        <v>99</v>
      </c>
      <c r="BH32" s="683"/>
      <c r="BI32" s="683"/>
      <c r="BJ32" s="683"/>
      <c r="BK32" s="683"/>
      <c r="BL32" s="683"/>
      <c r="BM32" s="653">
        <v>97.8</v>
      </c>
      <c r="BN32" s="713"/>
      <c r="BO32" s="713"/>
      <c r="BP32" s="713"/>
      <c r="BQ32" s="714"/>
      <c r="BR32" s="716">
        <v>99.2</v>
      </c>
      <c r="BS32" s="683"/>
      <c r="BT32" s="683"/>
      <c r="BU32" s="683"/>
      <c r="BV32" s="683"/>
      <c r="BW32" s="683"/>
      <c r="BX32" s="653">
        <v>97.9</v>
      </c>
      <c r="BY32" s="713"/>
      <c r="BZ32" s="713"/>
      <c r="CA32" s="713"/>
      <c r="CB32" s="714"/>
      <c r="CD32" s="691"/>
      <c r="CE32" s="692"/>
      <c r="CF32" s="662" t="s">
        <v>312</v>
      </c>
      <c r="CG32" s="663"/>
      <c r="CH32" s="663"/>
      <c r="CI32" s="663"/>
      <c r="CJ32" s="663"/>
      <c r="CK32" s="663"/>
      <c r="CL32" s="663"/>
      <c r="CM32" s="663"/>
      <c r="CN32" s="663"/>
      <c r="CO32" s="663"/>
      <c r="CP32" s="663"/>
      <c r="CQ32" s="664"/>
      <c r="CR32" s="647">
        <v>1348</v>
      </c>
      <c r="CS32" s="648"/>
      <c r="CT32" s="648"/>
      <c r="CU32" s="648"/>
      <c r="CV32" s="648"/>
      <c r="CW32" s="648"/>
      <c r="CX32" s="648"/>
      <c r="CY32" s="649"/>
      <c r="CZ32" s="652">
        <v>0</v>
      </c>
      <c r="DA32" s="681"/>
      <c r="DB32" s="681"/>
      <c r="DC32" s="685"/>
      <c r="DD32" s="656">
        <v>1348</v>
      </c>
      <c r="DE32" s="648"/>
      <c r="DF32" s="648"/>
      <c r="DG32" s="648"/>
      <c r="DH32" s="648"/>
      <c r="DI32" s="648"/>
      <c r="DJ32" s="648"/>
      <c r="DK32" s="649"/>
      <c r="DL32" s="656">
        <v>1348</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313</v>
      </c>
      <c r="C33" s="645"/>
      <c r="D33" s="645"/>
      <c r="E33" s="645"/>
      <c r="F33" s="645"/>
      <c r="G33" s="645"/>
      <c r="H33" s="645"/>
      <c r="I33" s="645"/>
      <c r="J33" s="645"/>
      <c r="K33" s="645"/>
      <c r="L33" s="645"/>
      <c r="M33" s="645"/>
      <c r="N33" s="645"/>
      <c r="O33" s="645"/>
      <c r="P33" s="645"/>
      <c r="Q33" s="646"/>
      <c r="R33" s="647">
        <v>3696897</v>
      </c>
      <c r="S33" s="648"/>
      <c r="T33" s="648"/>
      <c r="U33" s="648"/>
      <c r="V33" s="648"/>
      <c r="W33" s="648"/>
      <c r="X33" s="648"/>
      <c r="Y33" s="649"/>
      <c r="Z33" s="650">
        <v>6.3</v>
      </c>
      <c r="AA33" s="650"/>
      <c r="AB33" s="650"/>
      <c r="AC33" s="650"/>
      <c r="AD33" s="651" t="s">
        <v>127</v>
      </c>
      <c r="AE33" s="651"/>
      <c r="AF33" s="651"/>
      <c r="AG33" s="651"/>
      <c r="AH33" s="651"/>
      <c r="AI33" s="651"/>
      <c r="AJ33" s="651"/>
      <c r="AK33" s="651"/>
      <c r="AL33" s="652" t="s">
        <v>240</v>
      </c>
      <c r="AM33" s="653"/>
      <c r="AN33" s="653"/>
      <c r="AO33" s="654"/>
      <c r="AP33" s="708"/>
      <c r="AQ33" s="709"/>
      <c r="AR33" s="709"/>
      <c r="AS33" s="709"/>
      <c r="AT33" s="712"/>
      <c r="AU33" s="232"/>
      <c r="AV33" s="232"/>
      <c r="AW33" s="232"/>
      <c r="AX33" s="697" t="s">
        <v>314</v>
      </c>
      <c r="AY33" s="698"/>
      <c r="AZ33" s="698"/>
      <c r="BA33" s="698"/>
      <c r="BB33" s="698"/>
      <c r="BC33" s="698"/>
      <c r="BD33" s="698"/>
      <c r="BE33" s="698"/>
      <c r="BF33" s="699"/>
      <c r="BG33" s="717">
        <v>98.5</v>
      </c>
      <c r="BH33" s="718"/>
      <c r="BI33" s="718"/>
      <c r="BJ33" s="718"/>
      <c r="BK33" s="718"/>
      <c r="BL33" s="718"/>
      <c r="BM33" s="719">
        <v>97.8</v>
      </c>
      <c r="BN33" s="718"/>
      <c r="BO33" s="718"/>
      <c r="BP33" s="718"/>
      <c r="BQ33" s="720"/>
      <c r="BR33" s="717">
        <v>99.3</v>
      </c>
      <c r="BS33" s="718"/>
      <c r="BT33" s="718"/>
      <c r="BU33" s="718"/>
      <c r="BV33" s="718"/>
      <c r="BW33" s="718"/>
      <c r="BX33" s="719">
        <v>98.1</v>
      </c>
      <c r="BY33" s="718"/>
      <c r="BZ33" s="718"/>
      <c r="CA33" s="718"/>
      <c r="CB33" s="720"/>
      <c r="CD33" s="662" t="s">
        <v>315</v>
      </c>
      <c r="CE33" s="663"/>
      <c r="CF33" s="663"/>
      <c r="CG33" s="663"/>
      <c r="CH33" s="663"/>
      <c r="CI33" s="663"/>
      <c r="CJ33" s="663"/>
      <c r="CK33" s="663"/>
      <c r="CL33" s="663"/>
      <c r="CM33" s="663"/>
      <c r="CN33" s="663"/>
      <c r="CO33" s="663"/>
      <c r="CP33" s="663"/>
      <c r="CQ33" s="664"/>
      <c r="CR33" s="647">
        <v>28587517</v>
      </c>
      <c r="CS33" s="683"/>
      <c r="CT33" s="683"/>
      <c r="CU33" s="683"/>
      <c r="CV33" s="683"/>
      <c r="CW33" s="683"/>
      <c r="CX33" s="683"/>
      <c r="CY33" s="684"/>
      <c r="CZ33" s="652">
        <v>49.4</v>
      </c>
      <c r="DA33" s="681"/>
      <c r="DB33" s="681"/>
      <c r="DC33" s="685"/>
      <c r="DD33" s="656">
        <v>13753506</v>
      </c>
      <c r="DE33" s="683"/>
      <c r="DF33" s="683"/>
      <c r="DG33" s="683"/>
      <c r="DH33" s="683"/>
      <c r="DI33" s="683"/>
      <c r="DJ33" s="683"/>
      <c r="DK33" s="684"/>
      <c r="DL33" s="656">
        <v>10915659</v>
      </c>
      <c r="DM33" s="683"/>
      <c r="DN33" s="683"/>
      <c r="DO33" s="683"/>
      <c r="DP33" s="683"/>
      <c r="DQ33" s="683"/>
      <c r="DR33" s="683"/>
      <c r="DS33" s="683"/>
      <c r="DT33" s="683"/>
      <c r="DU33" s="683"/>
      <c r="DV33" s="684"/>
      <c r="DW33" s="652">
        <v>42.3</v>
      </c>
      <c r="DX33" s="681"/>
      <c r="DY33" s="681"/>
      <c r="DZ33" s="681"/>
      <c r="EA33" s="681"/>
      <c r="EB33" s="681"/>
      <c r="EC33" s="682"/>
    </row>
    <row r="34" spans="2:133" ht="11.25" customHeight="1" x14ac:dyDescent="0.15">
      <c r="B34" s="644" t="s">
        <v>316</v>
      </c>
      <c r="C34" s="645"/>
      <c r="D34" s="645"/>
      <c r="E34" s="645"/>
      <c r="F34" s="645"/>
      <c r="G34" s="645"/>
      <c r="H34" s="645"/>
      <c r="I34" s="645"/>
      <c r="J34" s="645"/>
      <c r="K34" s="645"/>
      <c r="L34" s="645"/>
      <c r="M34" s="645"/>
      <c r="N34" s="645"/>
      <c r="O34" s="645"/>
      <c r="P34" s="645"/>
      <c r="Q34" s="646"/>
      <c r="R34" s="647">
        <v>292010</v>
      </c>
      <c r="S34" s="648"/>
      <c r="T34" s="648"/>
      <c r="U34" s="648"/>
      <c r="V34" s="648"/>
      <c r="W34" s="648"/>
      <c r="X34" s="648"/>
      <c r="Y34" s="649"/>
      <c r="Z34" s="650">
        <v>0.5</v>
      </c>
      <c r="AA34" s="650"/>
      <c r="AB34" s="650"/>
      <c r="AC34" s="650"/>
      <c r="AD34" s="651">
        <v>178358</v>
      </c>
      <c r="AE34" s="651"/>
      <c r="AF34" s="651"/>
      <c r="AG34" s="651"/>
      <c r="AH34" s="651"/>
      <c r="AI34" s="651"/>
      <c r="AJ34" s="651"/>
      <c r="AK34" s="651"/>
      <c r="AL34" s="652">
        <v>0.7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5865030</v>
      </c>
      <c r="CS34" s="648"/>
      <c r="CT34" s="648"/>
      <c r="CU34" s="648"/>
      <c r="CV34" s="648"/>
      <c r="CW34" s="648"/>
      <c r="CX34" s="648"/>
      <c r="CY34" s="649"/>
      <c r="CZ34" s="652">
        <v>10.1</v>
      </c>
      <c r="DA34" s="681"/>
      <c r="DB34" s="681"/>
      <c r="DC34" s="685"/>
      <c r="DD34" s="656">
        <v>4813845</v>
      </c>
      <c r="DE34" s="648"/>
      <c r="DF34" s="648"/>
      <c r="DG34" s="648"/>
      <c r="DH34" s="648"/>
      <c r="DI34" s="648"/>
      <c r="DJ34" s="648"/>
      <c r="DK34" s="649"/>
      <c r="DL34" s="656">
        <v>3907169</v>
      </c>
      <c r="DM34" s="648"/>
      <c r="DN34" s="648"/>
      <c r="DO34" s="648"/>
      <c r="DP34" s="648"/>
      <c r="DQ34" s="648"/>
      <c r="DR34" s="648"/>
      <c r="DS34" s="648"/>
      <c r="DT34" s="648"/>
      <c r="DU34" s="648"/>
      <c r="DV34" s="649"/>
      <c r="DW34" s="652">
        <v>15.1</v>
      </c>
      <c r="DX34" s="681"/>
      <c r="DY34" s="681"/>
      <c r="DZ34" s="681"/>
      <c r="EA34" s="681"/>
      <c r="EB34" s="681"/>
      <c r="EC34" s="682"/>
    </row>
    <row r="35" spans="2:133" ht="11.25" customHeight="1" x14ac:dyDescent="0.15">
      <c r="B35" s="644" t="s">
        <v>318</v>
      </c>
      <c r="C35" s="645"/>
      <c r="D35" s="645"/>
      <c r="E35" s="645"/>
      <c r="F35" s="645"/>
      <c r="G35" s="645"/>
      <c r="H35" s="645"/>
      <c r="I35" s="645"/>
      <c r="J35" s="645"/>
      <c r="K35" s="645"/>
      <c r="L35" s="645"/>
      <c r="M35" s="645"/>
      <c r="N35" s="645"/>
      <c r="O35" s="645"/>
      <c r="P35" s="645"/>
      <c r="Q35" s="646"/>
      <c r="R35" s="647">
        <v>84517</v>
      </c>
      <c r="S35" s="648"/>
      <c r="T35" s="648"/>
      <c r="U35" s="648"/>
      <c r="V35" s="648"/>
      <c r="W35" s="648"/>
      <c r="X35" s="648"/>
      <c r="Y35" s="649"/>
      <c r="Z35" s="650">
        <v>0.1</v>
      </c>
      <c r="AA35" s="650"/>
      <c r="AB35" s="650"/>
      <c r="AC35" s="650"/>
      <c r="AD35" s="651" t="s">
        <v>127</v>
      </c>
      <c r="AE35" s="651"/>
      <c r="AF35" s="651"/>
      <c r="AG35" s="651"/>
      <c r="AH35" s="651"/>
      <c r="AI35" s="651"/>
      <c r="AJ35" s="651"/>
      <c r="AK35" s="651"/>
      <c r="AL35" s="652" t="s">
        <v>240</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236623</v>
      </c>
      <c r="CS35" s="683"/>
      <c r="CT35" s="683"/>
      <c r="CU35" s="683"/>
      <c r="CV35" s="683"/>
      <c r="CW35" s="683"/>
      <c r="CX35" s="683"/>
      <c r="CY35" s="684"/>
      <c r="CZ35" s="652">
        <v>0.4</v>
      </c>
      <c r="DA35" s="681"/>
      <c r="DB35" s="681"/>
      <c r="DC35" s="685"/>
      <c r="DD35" s="656">
        <v>217529</v>
      </c>
      <c r="DE35" s="683"/>
      <c r="DF35" s="683"/>
      <c r="DG35" s="683"/>
      <c r="DH35" s="683"/>
      <c r="DI35" s="683"/>
      <c r="DJ35" s="683"/>
      <c r="DK35" s="684"/>
      <c r="DL35" s="656">
        <v>217529</v>
      </c>
      <c r="DM35" s="683"/>
      <c r="DN35" s="683"/>
      <c r="DO35" s="683"/>
      <c r="DP35" s="683"/>
      <c r="DQ35" s="683"/>
      <c r="DR35" s="683"/>
      <c r="DS35" s="683"/>
      <c r="DT35" s="683"/>
      <c r="DU35" s="683"/>
      <c r="DV35" s="684"/>
      <c r="DW35" s="652">
        <v>0.8</v>
      </c>
      <c r="DX35" s="681"/>
      <c r="DY35" s="681"/>
      <c r="DZ35" s="681"/>
      <c r="EA35" s="681"/>
      <c r="EB35" s="681"/>
      <c r="EC35" s="682"/>
    </row>
    <row r="36" spans="2:133" ht="11.25" customHeight="1" x14ac:dyDescent="0.15">
      <c r="B36" s="644" t="s">
        <v>322</v>
      </c>
      <c r="C36" s="645"/>
      <c r="D36" s="645"/>
      <c r="E36" s="645"/>
      <c r="F36" s="645"/>
      <c r="G36" s="645"/>
      <c r="H36" s="645"/>
      <c r="I36" s="645"/>
      <c r="J36" s="645"/>
      <c r="K36" s="645"/>
      <c r="L36" s="645"/>
      <c r="M36" s="645"/>
      <c r="N36" s="645"/>
      <c r="O36" s="645"/>
      <c r="P36" s="645"/>
      <c r="Q36" s="646"/>
      <c r="R36" s="647">
        <v>38804</v>
      </c>
      <c r="S36" s="648"/>
      <c r="T36" s="648"/>
      <c r="U36" s="648"/>
      <c r="V36" s="648"/>
      <c r="W36" s="648"/>
      <c r="X36" s="648"/>
      <c r="Y36" s="649"/>
      <c r="Z36" s="650">
        <v>0.1</v>
      </c>
      <c r="AA36" s="650"/>
      <c r="AB36" s="650"/>
      <c r="AC36" s="650"/>
      <c r="AD36" s="651" t="s">
        <v>128</v>
      </c>
      <c r="AE36" s="651"/>
      <c r="AF36" s="651"/>
      <c r="AG36" s="651"/>
      <c r="AH36" s="651"/>
      <c r="AI36" s="651"/>
      <c r="AJ36" s="651"/>
      <c r="AK36" s="651"/>
      <c r="AL36" s="652" t="s">
        <v>128</v>
      </c>
      <c r="AM36" s="653"/>
      <c r="AN36" s="653"/>
      <c r="AO36" s="654"/>
      <c r="AP36" s="235"/>
      <c r="AQ36" s="721" t="s">
        <v>323</v>
      </c>
      <c r="AR36" s="722"/>
      <c r="AS36" s="722"/>
      <c r="AT36" s="722"/>
      <c r="AU36" s="722"/>
      <c r="AV36" s="722"/>
      <c r="AW36" s="722"/>
      <c r="AX36" s="722"/>
      <c r="AY36" s="723"/>
      <c r="AZ36" s="636">
        <v>7109887</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-1610005</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16576047</v>
      </c>
      <c r="CS36" s="648"/>
      <c r="CT36" s="648"/>
      <c r="CU36" s="648"/>
      <c r="CV36" s="648"/>
      <c r="CW36" s="648"/>
      <c r="CX36" s="648"/>
      <c r="CY36" s="649"/>
      <c r="CZ36" s="652">
        <v>28.6</v>
      </c>
      <c r="DA36" s="681"/>
      <c r="DB36" s="681"/>
      <c r="DC36" s="685"/>
      <c r="DD36" s="656">
        <v>4184191</v>
      </c>
      <c r="DE36" s="648"/>
      <c r="DF36" s="648"/>
      <c r="DG36" s="648"/>
      <c r="DH36" s="648"/>
      <c r="DI36" s="648"/>
      <c r="DJ36" s="648"/>
      <c r="DK36" s="649"/>
      <c r="DL36" s="656">
        <v>3133268</v>
      </c>
      <c r="DM36" s="648"/>
      <c r="DN36" s="648"/>
      <c r="DO36" s="648"/>
      <c r="DP36" s="648"/>
      <c r="DQ36" s="648"/>
      <c r="DR36" s="648"/>
      <c r="DS36" s="648"/>
      <c r="DT36" s="648"/>
      <c r="DU36" s="648"/>
      <c r="DV36" s="649"/>
      <c r="DW36" s="652">
        <v>12.1</v>
      </c>
      <c r="DX36" s="681"/>
      <c r="DY36" s="681"/>
      <c r="DZ36" s="681"/>
      <c r="EA36" s="681"/>
      <c r="EB36" s="681"/>
      <c r="EC36" s="682"/>
    </row>
    <row r="37" spans="2:133" ht="11.25" customHeight="1" x14ac:dyDescent="0.15">
      <c r="B37" s="644" t="s">
        <v>326</v>
      </c>
      <c r="C37" s="645"/>
      <c r="D37" s="645"/>
      <c r="E37" s="645"/>
      <c r="F37" s="645"/>
      <c r="G37" s="645"/>
      <c r="H37" s="645"/>
      <c r="I37" s="645"/>
      <c r="J37" s="645"/>
      <c r="K37" s="645"/>
      <c r="L37" s="645"/>
      <c r="M37" s="645"/>
      <c r="N37" s="645"/>
      <c r="O37" s="645"/>
      <c r="P37" s="645"/>
      <c r="Q37" s="646"/>
      <c r="R37" s="647">
        <v>138949</v>
      </c>
      <c r="S37" s="648"/>
      <c r="T37" s="648"/>
      <c r="U37" s="648"/>
      <c r="V37" s="648"/>
      <c r="W37" s="648"/>
      <c r="X37" s="648"/>
      <c r="Y37" s="649"/>
      <c r="Z37" s="650">
        <v>0.2</v>
      </c>
      <c r="AA37" s="650"/>
      <c r="AB37" s="650"/>
      <c r="AC37" s="650"/>
      <c r="AD37" s="651" t="s">
        <v>240</v>
      </c>
      <c r="AE37" s="651"/>
      <c r="AF37" s="651"/>
      <c r="AG37" s="651"/>
      <c r="AH37" s="651"/>
      <c r="AI37" s="651"/>
      <c r="AJ37" s="651"/>
      <c r="AK37" s="651"/>
      <c r="AL37" s="652" t="s">
        <v>127</v>
      </c>
      <c r="AM37" s="653"/>
      <c r="AN37" s="653"/>
      <c r="AO37" s="654"/>
      <c r="AQ37" s="725" t="s">
        <v>327</v>
      </c>
      <c r="AR37" s="726"/>
      <c r="AS37" s="726"/>
      <c r="AT37" s="726"/>
      <c r="AU37" s="726"/>
      <c r="AV37" s="726"/>
      <c r="AW37" s="726"/>
      <c r="AX37" s="726"/>
      <c r="AY37" s="727"/>
      <c r="AZ37" s="647">
        <v>1790000</v>
      </c>
      <c r="BA37" s="648"/>
      <c r="BB37" s="648"/>
      <c r="BC37" s="648"/>
      <c r="BD37" s="683"/>
      <c r="BE37" s="683"/>
      <c r="BF37" s="714"/>
      <c r="BG37" s="662" t="s">
        <v>328</v>
      </c>
      <c r="BH37" s="663"/>
      <c r="BI37" s="663"/>
      <c r="BJ37" s="663"/>
      <c r="BK37" s="663"/>
      <c r="BL37" s="663"/>
      <c r="BM37" s="663"/>
      <c r="BN37" s="663"/>
      <c r="BO37" s="663"/>
      <c r="BP37" s="663"/>
      <c r="BQ37" s="663"/>
      <c r="BR37" s="663"/>
      <c r="BS37" s="663"/>
      <c r="BT37" s="663"/>
      <c r="BU37" s="664"/>
      <c r="BV37" s="647">
        <v>-1869234</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397340</v>
      </c>
      <c r="CS37" s="683"/>
      <c r="CT37" s="683"/>
      <c r="CU37" s="683"/>
      <c r="CV37" s="683"/>
      <c r="CW37" s="683"/>
      <c r="CX37" s="683"/>
      <c r="CY37" s="684"/>
      <c r="CZ37" s="652">
        <v>0.7</v>
      </c>
      <c r="DA37" s="681"/>
      <c r="DB37" s="681"/>
      <c r="DC37" s="685"/>
      <c r="DD37" s="656">
        <v>251270</v>
      </c>
      <c r="DE37" s="683"/>
      <c r="DF37" s="683"/>
      <c r="DG37" s="683"/>
      <c r="DH37" s="683"/>
      <c r="DI37" s="683"/>
      <c r="DJ37" s="683"/>
      <c r="DK37" s="684"/>
      <c r="DL37" s="656">
        <v>251263</v>
      </c>
      <c r="DM37" s="683"/>
      <c r="DN37" s="683"/>
      <c r="DO37" s="683"/>
      <c r="DP37" s="683"/>
      <c r="DQ37" s="683"/>
      <c r="DR37" s="683"/>
      <c r="DS37" s="683"/>
      <c r="DT37" s="683"/>
      <c r="DU37" s="683"/>
      <c r="DV37" s="684"/>
      <c r="DW37" s="652">
        <v>1</v>
      </c>
      <c r="DX37" s="681"/>
      <c r="DY37" s="681"/>
      <c r="DZ37" s="681"/>
      <c r="EA37" s="681"/>
      <c r="EB37" s="681"/>
      <c r="EC37" s="682"/>
    </row>
    <row r="38" spans="2:133" ht="11.25" customHeight="1" x14ac:dyDescent="0.15">
      <c r="B38" s="644" t="s">
        <v>330</v>
      </c>
      <c r="C38" s="645"/>
      <c r="D38" s="645"/>
      <c r="E38" s="645"/>
      <c r="F38" s="645"/>
      <c r="G38" s="645"/>
      <c r="H38" s="645"/>
      <c r="I38" s="645"/>
      <c r="J38" s="645"/>
      <c r="K38" s="645"/>
      <c r="L38" s="645"/>
      <c r="M38" s="645"/>
      <c r="N38" s="645"/>
      <c r="O38" s="645"/>
      <c r="P38" s="645"/>
      <c r="Q38" s="646"/>
      <c r="R38" s="647">
        <v>378636</v>
      </c>
      <c r="S38" s="648"/>
      <c r="T38" s="648"/>
      <c r="U38" s="648"/>
      <c r="V38" s="648"/>
      <c r="W38" s="648"/>
      <c r="X38" s="648"/>
      <c r="Y38" s="649"/>
      <c r="Z38" s="650">
        <v>0.6</v>
      </c>
      <c r="AA38" s="650"/>
      <c r="AB38" s="650"/>
      <c r="AC38" s="650"/>
      <c r="AD38" s="651">
        <v>4679</v>
      </c>
      <c r="AE38" s="651"/>
      <c r="AF38" s="651"/>
      <c r="AG38" s="651"/>
      <c r="AH38" s="651"/>
      <c r="AI38" s="651"/>
      <c r="AJ38" s="651"/>
      <c r="AK38" s="651"/>
      <c r="AL38" s="652">
        <v>0</v>
      </c>
      <c r="AM38" s="653"/>
      <c r="AN38" s="653"/>
      <c r="AO38" s="654"/>
      <c r="AQ38" s="725" t="s">
        <v>331</v>
      </c>
      <c r="AR38" s="726"/>
      <c r="AS38" s="726"/>
      <c r="AT38" s="726"/>
      <c r="AU38" s="726"/>
      <c r="AV38" s="726"/>
      <c r="AW38" s="726"/>
      <c r="AX38" s="726"/>
      <c r="AY38" s="727"/>
      <c r="AZ38" s="647">
        <v>35066</v>
      </c>
      <c r="BA38" s="648"/>
      <c r="BB38" s="648"/>
      <c r="BC38" s="648"/>
      <c r="BD38" s="683"/>
      <c r="BE38" s="683"/>
      <c r="BF38" s="714"/>
      <c r="BG38" s="662" t="s">
        <v>332</v>
      </c>
      <c r="BH38" s="663"/>
      <c r="BI38" s="663"/>
      <c r="BJ38" s="663"/>
      <c r="BK38" s="663"/>
      <c r="BL38" s="663"/>
      <c r="BM38" s="663"/>
      <c r="BN38" s="663"/>
      <c r="BO38" s="663"/>
      <c r="BP38" s="663"/>
      <c r="BQ38" s="663"/>
      <c r="BR38" s="663"/>
      <c r="BS38" s="663"/>
      <c r="BT38" s="663"/>
      <c r="BU38" s="664"/>
      <c r="BV38" s="647">
        <v>17688</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5284821</v>
      </c>
      <c r="CS38" s="648"/>
      <c r="CT38" s="648"/>
      <c r="CU38" s="648"/>
      <c r="CV38" s="648"/>
      <c r="CW38" s="648"/>
      <c r="CX38" s="648"/>
      <c r="CY38" s="649"/>
      <c r="CZ38" s="652">
        <v>9.1</v>
      </c>
      <c r="DA38" s="681"/>
      <c r="DB38" s="681"/>
      <c r="DC38" s="685"/>
      <c r="DD38" s="656">
        <v>4022657</v>
      </c>
      <c r="DE38" s="648"/>
      <c r="DF38" s="648"/>
      <c r="DG38" s="648"/>
      <c r="DH38" s="648"/>
      <c r="DI38" s="648"/>
      <c r="DJ38" s="648"/>
      <c r="DK38" s="649"/>
      <c r="DL38" s="656">
        <v>3657693</v>
      </c>
      <c r="DM38" s="648"/>
      <c r="DN38" s="648"/>
      <c r="DO38" s="648"/>
      <c r="DP38" s="648"/>
      <c r="DQ38" s="648"/>
      <c r="DR38" s="648"/>
      <c r="DS38" s="648"/>
      <c r="DT38" s="648"/>
      <c r="DU38" s="648"/>
      <c r="DV38" s="649"/>
      <c r="DW38" s="652">
        <v>14.2</v>
      </c>
      <c r="DX38" s="681"/>
      <c r="DY38" s="681"/>
      <c r="DZ38" s="681"/>
      <c r="EA38" s="681"/>
      <c r="EB38" s="681"/>
      <c r="EC38" s="682"/>
    </row>
    <row r="39" spans="2:133" ht="11.25" customHeight="1" x14ac:dyDescent="0.15">
      <c r="B39" s="644" t="s">
        <v>334</v>
      </c>
      <c r="C39" s="645"/>
      <c r="D39" s="645"/>
      <c r="E39" s="645"/>
      <c r="F39" s="645"/>
      <c r="G39" s="645"/>
      <c r="H39" s="645"/>
      <c r="I39" s="645"/>
      <c r="J39" s="645"/>
      <c r="K39" s="645"/>
      <c r="L39" s="645"/>
      <c r="M39" s="645"/>
      <c r="N39" s="645"/>
      <c r="O39" s="645"/>
      <c r="P39" s="645"/>
      <c r="Q39" s="646"/>
      <c r="R39" s="647">
        <v>3030700</v>
      </c>
      <c r="S39" s="648"/>
      <c r="T39" s="648"/>
      <c r="U39" s="648"/>
      <c r="V39" s="648"/>
      <c r="W39" s="648"/>
      <c r="X39" s="648"/>
      <c r="Y39" s="649"/>
      <c r="Z39" s="650">
        <v>5.2</v>
      </c>
      <c r="AA39" s="650"/>
      <c r="AB39" s="650"/>
      <c r="AC39" s="650"/>
      <c r="AD39" s="651" t="s">
        <v>128</v>
      </c>
      <c r="AE39" s="651"/>
      <c r="AF39" s="651"/>
      <c r="AG39" s="651"/>
      <c r="AH39" s="651"/>
      <c r="AI39" s="651"/>
      <c r="AJ39" s="651"/>
      <c r="AK39" s="651"/>
      <c r="AL39" s="652" t="s">
        <v>127</v>
      </c>
      <c r="AM39" s="653"/>
      <c r="AN39" s="653"/>
      <c r="AO39" s="654"/>
      <c r="AQ39" s="725" t="s">
        <v>335</v>
      </c>
      <c r="AR39" s="726"/>
      <c r="AS39" s="726"/>
      <c r="AT39" s="726"/>
      <c r="AU39" s="726"/>
      <c r="AV39" s="726"/>
      <c r="AW39" s="726"/>
      <c r="AX39" s="726"/>
      <c r="AY39" s="727"/>
      <c r="AZ39" s="647" t="s">
        <v>127</v>
      </c>
      <c r="BA39" s="648"/>
      <c r="BB39" s="648"/>
      <c r="BC39" s="648"/>
      <c r="BD39" s="683"/>
      <c r="BE39" s="683"/>
      <c r="BF39" s="714"/>
      <c r="BG39" s="662" t="s">
        <v>336</v>
      </c>
      <c r="BH39" s="663"/>
      <c r="BI39" s="663"/>
      <c r="BJ39" s="663"/>
      <c r="BK39" s="663"/>
      <c r="BL39" s="663"/>
      <c r="BM39" s="663"/>
      <c r="BN39" s="663"/>
      <c r="BO39" s="663"/>
      <c r="BP39" s="663"/>
      <c r="BQ39" s="663"/>
      <c r="BR39" s="663"/>
      <c r="BS39" s="663"/>
      <c r="BT39" s="663"/>
      <c r="BU39" s="664"/>
      <c r="BV39" s="647">
        <v>27394</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486640</v>
      </c>
      <c r="CS39" s="683"/>
      <c r="CT39" s="683"/>
      <c r="CU39" s="683"/>
      <c r="CV39" s="683"/>
      <c r="CW39" s="683"/>
      <c r="CX39" s="683"/>
      <c r="CY39" s="684"/>
      <c r="CZ39" s="652">
        <v>0.8</v>
      </c>
      <c r="DA39" s="681"/>
      <c r="DB39" s="681"/>
      <c r="DC39" s="685"/>
      <c r="DD39" s="656">
        <v>401928</v>
      </c>
      <c r="DE39" s="683"/>
      <c r="DF39" s="683"/>
      <c r="DG39" s="683"/>
      <c r="DH39" s="683"/>
      <c r="DI39" s="683"/>
      <c r="DJ39" s="683"/>
      <c r="DK39" s="684"/>
      <c r="DL39" s="656" t="s">
        <v>240</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338</v>
      </c>
      <c r="C40" s="645"/>
      <c r="D40" s="645"/>
      <c r="E40" s="645"/>
      <c r="F40" s="645"/>
      <c r="G40" s="645"/>
      <c r="H40" s="645"/>
      <c r="I40" s="645"/>
      <c r="J40" s="645"/>
      <c r="K40" s="645"/>
      <c r="L40" s="645"/>
      <c r="M40" s="645"/>
      <c r="N40" s="645"/>
      <c r="O40" s="645"/>
      <c r="P40" s="645"/>
      <c r="Q40" s="646"/>
      <c r="R40" s="647">
        <v>67100</v>
      </c>
      <c r="S40" s="648"/>
      <c r="T40" s="648"/>
      <c r="U40" s="648"/>
      <c r="V40" s="648"/>
      <c r="W40" s="648"/>
      <c r="X40" s="648"/>
      <c r="Y40" s="649"/>
      <c r="Z40" s="650">
        <v>0.1</v>
      </c>
      <c r="AA40" s="650"/>
      <c r="AB40" s="650"/>
      <c r="AC40" s="650"/>
      <c r="AD40" s="651" t="s">
        <v>240</v>
      </c>
      <c r="AE40" s="651"/>
      <c r="AF40" s="651"/>
      <c r="AG40" s="651"/>
      <c r="AH40" s="651"/>
      <c r="AI40" s="651"/>
      <c r="AJ40" s="651"/>
      <c r="AK40" s="651"/>
      <c r="AL40" s="652" t="s">
        <v>127</v>
      </c>
      <c r="AM40" s="653"/>
      <c r="AN40" s="653"/>
      <c r="AO40" s="654"/>
      <c r="AQ40" s="725" t="s">
        <v>339</v>
      </c>
      <c r="AR40" s="726"/>
      <c r="AS40" s="726"/>
      <c r="AT40" s="726"/>
      <c r="AU40" s="726"/>
      <c r="AV40" s="726"/>
      <c r="AW40" s="726"/>
      <c r="AX40" s="726"/>
      <c r="AY40" s="727"/>
      <c r="AZ40" s="647" t="s">
        <v>127</v>
      </c>
      <c r="BA40" s="648"/>
      <c r="BB40" s="648"/>
      <c r="BC40" s="648"/>
      <c r="BD40" s="683"/>
      <c r="BE40" s="683"/>
      <c r="BF40" s="714"/>
      <c r="BG40" s="734" t="s">
        <v>340</v>
      </c>
      <c r="BH40" s="735"/>
      <c r="BI40" s="735"/>
      <c r="BJ40" s="735"/>
      <c r="BK40" s="735"/>
      <c r="BL40" s="236"/>
      <c r="BM40" s="663" t="s">
        <v>341</v>
      </c>
      <c r="BN40" s="663"/>
      <c r="BO40" s="663"/>
      <c r="BP40" s="663"/>
      <c r="BQ40" s="663"/>
      <c r="BR40" s="663"/>
      <c r="BS40" s="663"/>
      <c r="BT40" s="663"/>
      <c r="BU40" s="664"/>
      <c r="BV40" s="647">
        <v>97</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138356</v>
      </c>
      <c r="CS40" s="648"/>
      <c r="CT40" s="648"/>
      <c r="CU40" s="648"/>
      <c r="CV40" s="648"/>
      <c r="CW40" s="648"/>
      <c r="CX40" s="648"/>
      <c r="CY40" s="649"/>
      <c r="CZ40" s="652">
        <v>0.2</v>
      </c>
      <c r="DA40" s="681"/>
      <c r="DB40" s="681"/>
      <c r="DC40" s="685"/>
      <c r="DD40" s="656">
        <v>113356</v>
      </c>
      <c r="DE40" s="648"/>
      <c r="DF40" s="648"/>
      <c r="DG40" s="648"/>
      <c r="DH40" s="648"/>
      <c r="DI40" s="648"/>
      <c r="DJ40" s="648"/>
      <c r="DK40" s="649"/>
      <c r="DL40" s="656" t="s">
        <v>240</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343</v>
      </c>
      <c r="C41" s="645"/>
      <c r="D41" s="645"/>
      <c r="E41" s="645"/>
      <c r="F41" s="645"/>
      <c r="G41" s="645"/>
      <c r="H41" s="645"/>
      <c r="I41" s="645"/>
      <c r="J41" s="645"/>
      <c r="K41" s="645"/>
      <c r="L41" s="645"/>
      <c r="M41" s="645"/>
      <c r="N41" s="645"/>
      <c r="O41" s="645"/>
      <c r="P41" s="645"/>
      <c r="Q41" s="646"/>
      <c r="R41" s="647">
        <v>135600</v>
      </c>
      <c r="S41" s="648"/>
      <c r="T41" s="648"/>
      <c r="U41" s="648"/>
      <c r="V41" s="648"/>
      <c r="W41" s="648"/>
      <c r="X41" s="648"/>
      <c r="Y41" s="649"/>
      <c r="Z41" s="650">
        <v>0.2</v>
      </c>
      <c r="AA41" s="650"/>
      <c r="AB41" s="650"/>
      <c r="AC41" s="650"/>
      <c r="AD41" s="651" t="s">
        <v>127</v>
      </c>
      <c r="AE41" s="651"/>
      <c r="AF41" s="651"/>
      <c r="AG41" s="651"/>
      <c r="AH41" s="651"/>
      <c r="AI41" s="651"/>
      <c r="AJ41" s="651"/>
      <c r="AK41" s="651"/>
      <c r="AL41" s="652" t="s">
        <v>127</v>
      </c>
      <c r="AM41" s="653"/>
      <c r="AN41" s="653"/>
      <c r="AO41" s="654"/>
      <c r="AQ41" s="725" t="s">
        <v>344</v>
      </c>
      <c r="AR41" s="726"/>
      <c r="AS41" s="726"/>
      <c r="AT41" s="726"/>
      <c r="AU41" s="726"/>
      <c r="AV41" s="726"/>
      <c r="AW41" s="726"/>
      <c r="AX41" s="726"/>
      <c r="AY41" s="727"/>
      <c r="AZ41" s="647">
        <v>1563089</v>
      </c>
      <c r="BA41" s="648"/>
      <c r="BB41" s="648"/>
      <c r="BC41" s="648"/>
      <c r="BD41" s="683"/>
      <c r="BE41" s="683"/>
      <c r="BF41" s="714"/>
      <c r="BG41" s="734"/>
      <c r="BH41" s="735"/>
      <c r="BI41" s="735"/>
      <c r="BJ41" s="735"/>
      <c r="BK41" s="735"/>
      <c r="BL41" s="236"/>
      <c r="BM41" s="663" t="s">
        <v>345</v>
      </c>
      <c r="BN41" s="663"/>
      <c r="BO41" s="663"/>
      <c r="BP41" s="663"/>
      <c r="BQ41" s="663"/>
      <c r="BR41" s="663"/>
      <c r="BS41" s="663"/>
      <c r="BT41" s="663"/>
      <c r="BU41" s="664"/>
      <c r="BV41" s="647">
        <v>4</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127</v>
      </c>
      <c r="CS41" s="683"/>
      <c r="CT41" s="683"/>
      <c r="CU41" s="683"/>
      <c r="CV41" s="683"/>
      <c r="CW41" s="683"/>
      <c r="CX41" s="683"/>
      <c r="CY41" s="684"/>
      <c r="CZ41" s="652" t="s">
        <v>127</v>
      </c>
      <c r="DA41" s="681"/>
      <c r="DB41" s="681"/>
      <c r="DC41" s="685"/>
      <c r="DD41" s="656" t="s">
        <v>240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347</v>
      </c>
      <c r="C42" s="645"/>
      <c r="D42" s="645"/>
      <c r="E42" s="645"/>
      <c r="F42" s="645"/>
      <c r="G42" s="645"/>
      <c r="H42" s="645"/>
      <c r="I42" s="645"/>
      <c r="J42" s="645"/>
      <c r="K42" s="645"/>
      <c r="L42" s="645"/>
      <c r="M42" s="645"/>
      <c r="N42" s="645"/>
      <c r="O42" s="645"/>
      <c r="P42" s="645"/>
      <c r="Q42" s="646"/>
      <c r="R42" s="647">
        <v>1301700</v>
      </c>
      <c r="S42" s="648"/>
      <c r="T42" s="648"/>
      <c r="U42" s="648"/>
      <c r="V42" s="648"/>
      <c r="W42" s="648"/>
      <c r="X42" s="648"/>
      <c r="Y42" s="649"/>
      <c r="Z42" s="650">
        <v>2.2000000000000002</v>
      </c>
      <c r="AA42" s="650"/>
      <c r="AB42" s="650"/>
      <c r="AC42" s="650"/>
      <c r="AD42" s="651" t="s">
        <v>240</v>
      </c>
      <c r="AE42" s="651"/>
      <c r="AF42" s="651"/>
      <c r="AG42" s="651"/>
      <c r="AH42" s="651"/>
      <c r="AI42" s="651"/>
      <c r="AJ42" s="651"/>
      <c r="AK42" s="651"/>
      <c r="AL42" s="652" t="s">
        <v>240</v>
      </c>
      <c r="AM42" s="653"/>
      <c r="AN42" s="653"/>
      <c r="AO42" s="654"/>
      <c r="AQ42" s="746" t="s">
        <v>348</v>
      </c>
      <c r="AR42" s="747"/>
      <c r="AS42" s="747"/>
      <c r="AT42" s="747"/>
      <c r="AU42" s="747"/>
      <c r="AV42" s="747"/>
      <c r="AW42" s="747"/>
      <c r="AX42" s="747"/>
      <c r="AY42" s="748"/>
      <c r="AZ42" s="738">
        <v>3721732</v>
      </c>
      <c r="BA42" s="739"/>
      <c r="BB42" s="739"/>
      <c r="BC42" s="739"/>
      <c r="BD42" s="718"/>
      <c r="BE42" s="718"/>
      <c r="BF42" s="720"/>
      <c r="BG42" s="736"/>
      <c r="BH42" s="737"/>
      <c r="BI42" s="737"/>
      <c r="BJ42" s="737"/>
      <c r="BK42" s="737"/>
      <c r="BL42" s="237"/>
      <c r="BM42" s="673" t="s">
        <v>349</v>
      </c>
      <c r="BN42" s="673"/>
      <c r="BO42" s="673"/>
      <c r="BP42" s="673"/>
      <c r="BQ42" s="673"/>
      <c r="BR42" s="673"/>
      <c r="BS42" s="673"/>
      <c r="BT42" s="673"/>
      <c r="BU42" s="674"/>
      <c r="BV42" s="738">
        <v>342</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1923760</v>
      </c>
      <c r="CS42" s="648"/>
      <c r="CT42" s="648"/>
      <c r="CU42" s="648"/>
      <c r="CV42" s="648"/>
      <c r="CW42" s="648"/>
      <c r="CX42" s="648"/>
      <c r="CY42" s="649"/>
      <c r="CZ42" s="652">
        <v>3.3</v>
      </c>
      <c r="DA42" s="653"/>
      <c r="DB42" s="653"/>
      <c r="DC42" s="665"/>
      <c r="DD42" s="656">
        <v>235849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351</v>
      </c>
      <c r="C43" s="698"/>
      <c r="D43" s="698"/>
      <c r="E43" s="698"/>
      <c r="F43" s="698"/>
      <c r="G43" s="698"/>
      <c r="H43" s="698"/>
      <c r="I43" s="698"/>
      <c r="J43" s="698"/>
      <c r="K43" s="698"/>
      <c r="L43" s="698"/>
      <c r="M43" s="698"/>
      <c r="N43" s="698"/>
      <c r="O43" s="698"/>
      <c r="P43" s="698"/>
      <c r="Q43" s="699"/>
      <c r="R43" s="738">
        <v>58552950</v>
      </c>
      <c r="S43" s="739"/>
      <c r="T43" s="739"/>
      <c r="U43" s="739"/>
      <c r="V43" s="739"/>
      <c r="W43" s="739"/>
      <c r="X43" s="739"/>
      <c r="Y43" s="740"/>
      <c r="Z43" s="741">
        <v>100</v>
      </c>
      <c r="AA43" s="741"/>
      <c r="AB43" s="741"/>
      <c r="AC43" s="741"/>
      <c r="AD43" s="742">
        <v>24327574</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35331</v>
      </c>
      <c r="CS43" s="683"/>
      <c r="CT43" s="683"/>
      <c r="CU43" s="683"/>
      <c r="CV43" s="683"/>
      <c r="CW43" s="683"/>
      <c r="CX43" s="683"/>
      <c r="CY43" s="684"/>
      <c r="CZ43" s="652">
        <v>0.1</v>
      </c>
      <c r="DA43" s="681"/>
      <c r="DB43" s="681"/>
      <c r="DC43" s="685"/>
      <c r="DD43" s="656">
        <v>35331</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1922988</v>
      </c>
      <c r="CS44" s="648"/>
      <c r="CT44" s="648"/>
      <c r="CU44" s="648"/>
      <c r="CV44" s="648"/>
      <c r="CW44" s="648"/>
      <c r="CX44" s="648"/>
      <c r="CY44" s="649"/>
      <c r="CZ44" s="652">
        <v>3.3</v>
      </c>
      <c r="DA44" s="653"/>
      <c r="DB44" s="653"/>
      <c r="DC44" s="665"/>
      <c r="DD44" s="656">
        <v>235777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686269</v>
      </c>
      <c r="CS45" s="683"/>
      <c r="CT45" s="683"/>
      <c r="CU45" s="683"/>
      <c r="CV45" s="683"/>
      <c r="CW45" s="683"/>
      <c r="CX45" s="683"/>
      <c r="CY45" s="684"/>
      <c r="CZ45" s="652">
        <v>1.2</v>
      </c>
      <c r="DA45" s="681"/>
      <c r="DB45" s="681"/>
      <c r="DC45" s="685"/>
      <c r="DD45" s="656">
        <v>49946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1236719</v>
      </c>
      <c r="CS46" s="648"/>
      <c r="CT46" s="648"/>
      <c r="CU46" s="648"/>
      <c r="CV46" s="648"/>
      <c r="CW46" s="648"/>
      <c r="CX46" s="648"/>
      <c r="CY46" s="649"/>
      <c r="CZ46" s="652">
        <v>2.1</v>
      </c>
      <c r="DA46" s="653"/>
      <c r="DB46" s="653"/>
      <c r="DC46" s="665"/>
      <c r="DD46" s="656">
        <v>185831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772</v>
      </c>
      <c r="CS47" s="683"/>
      <c r="CT47" s="683"/>
      <c r="CU47" s="683"/>
      <c r="CV47" s="683"/>
      <c r="CW47" s="683"/>
      <c r="CX47" s="683"/>
      <c r="CY47" s="684"/>
      <c r="CZ47" s="652">
        <v>0</v>
      </c>
      <c r="DA47" s="681"/>
      <c r="DB47" s="681"/>
      <c r="DC47" s="685"/>
      <c r="DD47" s="656">
        <v>72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361</v>
      </c>
      <c r="CE49" s="698"/>
      <c r="CF49" s="698"/>
      <c r="CG49" s="698"/>
      <c r="CH49" s="698"/>
      <c r="CI49" s="698"/>
      <c r="CJ49" s="698"/>
      <c r="CK49" s="698"/>
      <c r="CL49" s="698"/>
      <c r="CM49" s="698"/>
      <c r="CN49" s="698"/>
      <c r="CO49" s="698"/>
      <c r="CP49" s="698"/>
      <c r="CQ49" s="699"/>
      <c r="CR49" s="738">
        <v>57873292</v>
      </c>
      <c r="CS49" s="718"/>
      <c r="CT49" s="718"/>
      <c r="CU49" s="718"/>
      <c r="CV49" s="718"/>
      <c r="CW49" s="718"/>
      <c r="CX49" s="718"/>
      <c r="CY49" s="749"/>
      <c r="CZ49" s="743">
        <v>100</v>
      </c>
      <c r="DA49" s="750"/>
      <c r="DB49" s="750"/>
      <c r="DC49" s="751"/>
      <c r="DD49" s="752">
        <v>28938678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IFGqRelM2yIDiwgFodybg+CAzhb3AxGLE0KSSvPDFD4mj8Y+HHmkBxR9nA8+YaR11c7ZLzBqN2p3I5Gp0fNqg==" saltValue="s62IU+nlj2jFMGaP+9J+S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384</v>
      </c>
      <c r="C7" s="780"/>
      <c r="D7" s="780"/>
      <c r="E7" s="780"/>
      <c r="F7" s="780"/>
      <c r="G7" s="780"/>
      <c r="H7" s="780"/>
      <c r="I7" s="780"/>
      <c r="J7" s="780"/>
      <c r="K7" s="780"/>
      <c r="L7" s="780"/>
      <c r="M7" s="780"/>
      <c r="N7" s="780"/>
      <c r="O7" s="780"/>
      <c r="P7" s="781"/>
      <c r="Q7" s="782">
        <v>58553</v>
      </c>
      <c r="R7" s="783"/>
      <c r="S7" s="783"/>
      <c r="T7" s="783"/>
      <c r="U7" s="783"/>
      <c r="V7" s="783">
        <v>57873</v>
      </c>
      <c r="W7" s="783"/>
      <c r="X7" s="783"/>
      <c r="Y7" s="783"/>
      <c r="Z7" s="783"/>
      <c r="AA7" s="783">
        <v>680</v>
      </c>
      <c r="AB7" s="783"/>
      <c r="AC7" s="783"/>
      <c r="AD7" s="783"/>
      <c r="AE7" s="784"/>
      <c r="AF7" s="785">
        <v>663</v>
      </c>
      <c r="AG7" s="786"/>
      <c r="AH7" s="786"/>
      <c r="AI7" s="786"/>
      <c r="AJ7" s="787"/>
      <c r="AK7" s="822">
        <v>39</v>
      </c>
      <c r="AL7" s="823"/>
      <c r="AM7" s="823"/>
      <c r="AN7" s="823"/>
      <c r="AO7" s="823"/>
      <c r="AP7" s="823">
        <v>41033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81</v>
      </c>
      <c r="CI7" s="820"/>
      <c r="CJ7" s="820"/>
      <c r="CK7" s="820"/>
      <c r="CL7" s="821"/>
      <c r="CM7" s="819">
        <v>793</v>
      </c>
      <c r="CN7" s="820"/>
      <c r="CO7" s="820"/>
      <c r="CP7" s="820"/>
      <c r="CQ7" s="821"/>
      <c r="CR7" s="819">
        <v>15</v>
      </c>
      <c r="CS7" s="820"/>
      <c r="CT7" s="820"/>
      <c r="CU7" s="820"/>
      <c r="CV7" s="821"/>
      <c r="CW7" s="819" t="s">
        <v>581</v>
      </c>
      <c r="CX7" s="820"/>
      <c r="CY7" s="820"/>
      <c r="CZ7" s="820"/>
      <c r="DA7" s="821"/>
      <c r="DB7" s="819" t="s">
        <v>581</v>
      </c>
      <c r="DC7" s="820"/>
      <c r="DD7" s="820"/>
      <c r="DE7" s="820"/>
      <c r="DF7" s="821"/>
      <c r="DG7" s="819" t="s">
        <v>581</v>
      </c>
      <c r="DH7" s="820"/>
      <c r="DI7" s="820"/>
      <c r="DJ7" s="820"/>
      <c r="DK7" s="821"/>
      <c r="DL7" s="819" t="s">
        <v>581</v>
      </c>
      <c r="DM7" s="820"/>
      <c r="DN7" s="820"/>
      <c r="DO7" s="820"/>
      <c r="DP7" s="821"/>
      <c r="DQ7" s="819" t="s">
        <v>581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1</v>
      </c>
      <c r="CI8" s="830"/>
      <c r="CJ8" s="830"/>
      <c r="CK8" s="830"/>
      <c r="CL8" s="831"/>
      <c r="CM8" s="829">
        <v>100</v>
      </c>
      <c r="CN8" s="830"/>
      <c r="CO8" s="830"/>
      <c r="CP8" s="830"/>
      <c r="CQ8" s="831"/>
      <c r="CR8" s="829">
        <v>100</v>
      </c>
      <c r="CS8" s="830"/>
      <c r="CT8" s="830"/>
      <c r="CU8" s="830"/>
      <c r="CV8" s="831"/>
      <c r="CW8" s="829" t="s">
        <v>581</v>
      </c>
      <c r="CX8" s="830"/>
      <c r="CY8" s="830"/>
      <c r="CZ8" s="830"/>
      <c r="DA8" s="831"/>
      <c r="DB8" s="829" t="s">
        <v>581</v>
      </c>
      <c r="DC8" s="830"/>
      <c r="DD8" s="830"/>
      <c r="DE8" s="830"/>
      <c r="DF8" s="831"/>
      <c r="DG8" s="829" t="s">
        <v>581</v>
      </c>
      <c r="DH8" s="830"/>
      <c r="DI8" s="830"/>
      <c r="DJ8" s="830"/>
      <c r="DK8" s="831"/>
      <c r="DL8" s="829" t="s">
        <v>581</v>
      </c>
      <c r="DM8" s="830"/>
      <c r="DN8" s="830"/>
      <c r="DO8" s="830"/>
      <c r="DP8" s="831"/>
      <c r="DQ8" s="829" t="s">
        <v>581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589</v>
      </c>
      <c r="BS9" s="816" t="s">
        <v>586</v>
      </c>
      <c r="BT9" s="817"/>
      <c r="BU9" s="817"/>
      <c r="BV9" s="817"/>
      <c r="BW9" s="817"/>
      <c r="BX9" s="817"/>
      <c r="BY9" s="817"/>
      <c r="BZ9" s="817"/>
      <c r="CA9" s="817"/>
      <c r="CB9" s="817"/>
      <c r="CC9" s="817"/>
      <c r="CD9" s="817"/>
      <c r="CE9" s="817"/>
      <c r="CF9" s="817"/>
      <c r="CG9" s="818"/>
      <c r="CH9" s="829">
        <v>0</v>
      </c>
      <c r="CI9" s="830"/>
      <c r="CJ9" s="830"/>
      <c r="CK9" s="830"/>
      <c r="CL9" s="831"/>
      <c r="CM9" s="829">
        <v>80</v>
      </c>
      <c r="CN9" s="830"/>
      <c r="CO9" s="830"/>
      <c r="CP9" s="830"/>
      <c r="CQ9" s="831"/>
      <c r="CR9" s="829">
        <v>5</v>
      </c>
      <c r="CS9" s="830"/>
      <c r="CT9" s="830"/>
      <c r="CU9" s="830"/>
      <c r="CV9" s="831"/>
      <c r="CW9" s="829" t="s">
        <v>581</v>
      </c>
      <c r="CX9" s="830"/>
      <c r="CY9" s="830"/>
      <c r="CZ9" s="830"/>
      <c r="DA9" s="831"/>
      <c r="DB9" s="829" t="s">
        <v>581</v>
      </c>
      <c r="DC9" s="830"/>
      <c r="DD9" s="830"/>
      <c r="DE9" s="830"/>
      <c r="DF9" s="831"/>
      <c r="DG9" s="829">
        <v>1389</v>
      </c>
      <c r="DH9" s="830"/>
      <c r="DI9" s="830"/>
      <c r="DJ9" s="830"/>
      <c r="DK9" s="831"/>
      <c r="DL9" s="829" t="s">
        <v>581</v>
      </c>
      <c r="DM9" s="830"/>
      <c r="DN9" s="830"/>
      <c r="DO9" s="830"/>
      <c r="DP9" s="831"/>
      <c r="DQ9" s="829">
        <v>742</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587</v>
      </c>
      <c r="BT10" s="817"/>
      <c r="BU10" s="817"/>
      <c r="BV10" s="817"/>
      <c r="BW10" s="817"/>
      <c r="BX10" s="817"/>
      <c r="BY10" s="817"/>
      <c r="BZ10" s="817"/>
      <c r="CA10" s="817"/>
      <c r="CB10" s="817"/>
      <c r="CC10" s="817"/>
      <c r="CD10" s="817"/>
      <c r="CE10" s="817"/>
      <c r="CF10" s="817"/>
      <c r="CG10" s="818"/>
      <c r="CH10" s="829">
        <v>-2</v>
      </c>
      <c r="CI10" s="830"/>
      <c r="CJ10" s="830"/>
      <c r="CK10" s="830"/>
      <c r="CL10" s="831"/>
      <c r="CM10" s="829">
        <v>27</v>
      </c>
      <c r="CN10" s="830"/>
      <c r="CO10" s="830"/>
      <c r="CP10" s="830"/>
      <c r="CQ10" s="831"/>
      <c r="CR10" s="829">
        <v>2</v>
      </c>
      <c r="CS10" s="830"/>
      <c r="CT10" s="830"/>
      <c r="CU10" s="830"/>
      <c r="CV10" s="831"/>
      <c r="CW10" s="829">
        <v>427</v>
      </c>
      <c r="CX10" s="830"/>
      <c r="CY10" s="830"/>
      <c r="CZ10" s="830"/>
      <c r="DA10" s="831"/>
      <c r="DB10" s="829" t="s">
        <v>581</v>
      </c>
      <c r="DC10" s="830"/>
      <c r="DD10" s="830"/>
      <c r="DE10" s="830"/>
      <c r="DF10" s="831"/>
      <c r="DG10" s="829" t="s">
        <v>581</v>
      </c>
      <c r="DH10" s="830"/>
      <c r="DI10" s="830"/>
      <c r="DJ10" s="830"/>
      <c r="DK10" s="831"/>
      <c r="DL10" s="829" t="s">
        <v>581</v>
      </c>
      <c r="DM10" s="830"/>
      <c r="DN10" s="830"/>
      <c r="DO10" s="830"/>
      <c r="DP10" s="831"/>
      <c r="DQ10" s="829" t="s">
        <v>581</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1"/>
      <c r="AL22" s="852"/>
      <c r="AM22" s="852"/>
      <c r="AN22" s="852"/>
      <c r="AO22" s="852"/>
      <c r="AP22" s="852"/>
      <c r="AQ22" s="852"/>
      <c r="AR22" s="852"/>
      <c r="AS22" s="852"/>
      <c r="AT22" s="852"/>
      <c r="AU22" s="853"/>
      <c r="AV22" s="853"/>
      <c r="AW22" s="853"/>
      <c r="AX22" s="853"/>
      <c r="AY22" s="854"/>
      <c r="AZ22" s="855" t="s">
        <v>385</v>
      </c>
      <c r="BA22" s="855"/>
      <c r="BB22" s="855"/>
      <c r="BC22" s="855"/>
      <c r="BD22" s="856"/>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386</v>
      </c>
      <c r="B23" s="838" t="s">
        <v>387</v>
      </c>
      <c r="C23" s="839"/>
      <c r="D23" s="839"/>
      <c r="E23" s="839"/>
      <c r="F23" s="839"/>
      <c r="G23" s="839"/>
      <c r="H23" s="839"/>
      <c r="I23" s="839"/>
      <c r="J23" s="839"/>
      <c r="K23" s="839"/>
      <c r="L23" s="839"/>
      <c r="M23" s="839"/>
      <c r="N23" s="839"/>
      <c r="O23" s="839"/>
      <c r="P23" s="840"/>
      <c r="Q23" s="841">
        <f>SUM(Q7:U22)</f>
        <v>58553</v>
      </c>
      <c r="R23" s="842"/>
      <c r="S23" s="842"/>
      <c r="T23" s="842"/>
      <c r="U23" s="842"/>
      <c r="V23" s="842">
        <f>SUM(V7:V22)</f>
        <v>57873</v>
      </c>
      <c r="W23" s="842"/>
      <c r="X23" s="842"/>
      <c r="Y23" s="842"/>
      <c r="Z23" s="842"/>
      <c r="AA23" s="842">
        <f>SUM(AA7:AA22)</f>
        <v>680</v>
      </c>
      <c r="AB23" s="842"/>
      <c r="AC23" s="842"/>
      <c r="AD23" s="842"/>
      <c r="AE23" s="843"/>
      <c r="AF23" s="844">
        <v>663</v>
      </c>
      <c r="AG23" s="842"/>
      <c r="AH23" s="842"/>
      <c r="AI23" s="842"/>
      <c r="AJ23" s="845"/>
      <c r="AK23" s="846"/>
      <c r="AL23" s="847"/>
      <c r="AM23" s="847"/>
      <c r="AN23" s="847"/>
      <c r="AO23" s="847"/>
      <c r="AP23" s="842">
        <f>SUM(AP7:AP22)</f>
        <v>41033</v>
      </c>
      <c r="AQ23" s="842"/>
      <c r="AR23" s="842"/>
      <c r="AS23" s="842"/>
      <c r="AT23" s="842"/>
      <c r="AU23" s="848"/>
      <c r="AV23" s="849"/>
      <c r="AW23" s="849"/>
      <c r="AX23" s="849"/>
      <c r="AY23" s="850"/>
      <c r="AZ23" s="858" t="s">
        <v>388</v>
      </c>
      <c r="BA23" s="859"/>
      <c r="BB23" s="859"/>
      <c r="BC23" s="859"/>
      <c r="BD23" s="860"/>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7" t="s">
        <v>389</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367</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1" t="s">
        <v>394</v>
      </c>
      <c r="AG26" s="862"/>
      <c r="AH26" s="862"/>
      <c r="AI26" s="862"/>
      <c r="AJ26" s="863"/>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4"/>
      <c r="AG27" s="865"/>
      <c r="AH27" s="865"/>
      <c r="AI27" s="865"/>
      <c r="AJ27" s="866"/>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v>14095</v>
      </c>
      <c r="R28" s="871"/>
      <c r="S28" s="871"/>
      <c r="T28" s="871"/>
      <c r="U28" s="871"/>
      <c r="V28" s="871">
        <v>15705</v>
      </c>
      <c r="W28" s="871"/>
      <c r="X28" s="871"/>
      <c r="Y28" s="871"/>
      <c r="Z28" s="871"/>
      <c r="AA28" s="871">
        <v>-1610</v>
      </c>
      <c r="AB28" s="871"/>
      <c r="AC28" s="871"/>
      <c r="AD28" s="871"/>
      <c r="AE28" s="872"/>
      <c r="AF28" s="873">
        <v>-1610</v>
      </c>
      <c r="AG28" s="871"/>
      <c r="AH28" s="871"/>
      <c r="AI28" s="871"/>
      <c r="AJ28" s="874"/>
      <c r="AK28" s="875">
        <v>1563</v>
      </c>
      <c r="AL28" s="867"/>
      <c r="AM28" s="867"/>
      <c r="AN28" s="867"/>
      <c r="AO28" s="867"/>
      <c r="AP28" s="867" t="s">
        <v>581</v>
      </c>
      <c r="AQ28" s="867"/>
      <c r="AR28" s="867"/>
      <c r="AS28" s="867"/>
      <c r="AT28" s="867"/>
      <c r="AU28" s="867" t="s">
        <v>581</v>
      </c>
      <c r="AV28" s="867"/>
      <c r="AW28" s="867"/>
      <c r="AX28" s="867"/>
      <c r="AY28" s="867"/>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11976</v>
      </c>
      <c r="R29" s="807"/>
      <c r="S29" s="807"/>
      <c r="T29" s="807"/>
      <c r="U29" s="807"/>
      <c r="V29" s="807">
        <v>11891</v>
      </c>
      <c r="W29" s="807"/>
      <c r="X29" s="807"/>
      <c r="Y29" s="807"/>
      <c r="Z29" s="807"/>
      <c r="AA29" s="807">
        <v>85</v>
      </c>
      <c r="AB29" s="807"/>
      <c r="AC29" s="807"/>
      <c r="AD29" s="807"/>
      <c r="AE29" s="808"/>
      <c r="AF29" s="809">
        <v>85</v>
      </c>
      <c r="AG29" s="810"/>
      <c r="AH29" s="810"/>
      <c r="AI29" s="810"/>
      <c r="AJ29" s="811"/>
      <c r="AK29" s="878">
        <v>1895</v>
      </c>
      <c r="AL29" s="879"/>
      <c r="AM29" s="879"/>
      <c r="AN29" s="879"/>
      <c r="AO29" s="879"/>
      <c r="AP29" s="879" t="s">
        <v>581</v>
      </c>
      <c r="AQ29" s="879"/>
      <c r="AR29" s="879"/>
      <c r="AS29" s="879"/>
      <c r="AT29" s="879"/>
      <c r="AU29" s="879" t="s">
        <v>581</v>
      </c>
      <c r="AV29" s="879"/>
      <c r="AW29" s="879"/>
      <c r="AX29" s="879"/>
      <c r="AY29" s="879"/>
      <c r="AZ29" s="879" t="s">
        <v>581</v>
      </c>
      <c r="BA29" s="879"/>
      <c r="BB29" s="879"/>
      <c r="BC29" s="879"/>
      <c r="BD29" s="879"/>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1931</v>
      </c>
      <c r="R30" s="807"/>
      <c r="S30" s="807"/>
      <c r="T30" s="807"/>
      <c r="U30" s="807"/>
      <c r="V30" s="807">
        <v>1903</v>
      </c>
      <c r="W30" s="807"/>
      <c r="X30" s="807"/>
      <c r="Y30" s="807"/>
      <c r="Z30" s="807"/>
      <c r="AA30" s="807">
        <v>28</v>
      </c>
      <c r="AB30" s="807"/>
      <c r="AC30" s="807"/>
      <c r="AD30" s="807"/>
      <c r="AE30" s="808"/>
      <c r="AF30" s="809">
        <v>28</v>
      </c>
      <c r="AG30" s="810"/>
      <c r="AH30" s="810"/>
      <c r="AI30" s="810"/>
      <c r="AJ30" s="811"/>
      <c r="AK30" s="878">
        <v>445</v>
      </c>
      <c r="AL30" s="879"/>
      <c r="AM30" s="879"/>
      <c r="AN30" s="879"/>
      <c r="AO30" s="879"/>
      <c r="AP30" s="879" t="s">
        <v>581</v>
      </c>
      <c r="AQ30" s="879"/>
      <c r="AR30" s="879"/>
      <c r="AS30" s="879"/>
      <c r="AT30" s="879"/>
      <c r="AU30" s="879" t="s">
        <v>581</v>
      </c>
      <c r="AV30" s="879"/>
      <c r="AW30" s="879"/>
      <c r="AX30" s="879"/>
      <c r="AY30" s="879"/>
      <c r="AZ30" s="879" t="s">
        <v>581</v>
      </c>
      <c r="BA30" s="879"/>
      <c r="BB30" s="879"/>
      <c r="BC30" s="879"/>
      <c r="BD30" s="879"/>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2100</v>
      </c>
      <c r="R31" s="807"/>
      <c r="S31" s="807"/>
      <c r="T31" s="807"/>
      <c r="U31" s="807"/>
      <c r="V31" s="807">
        <v>2095</v>
      </c>
      <c r="W31" s="807"/>
      <c r="X31" s="807"/>
      <c r="Y31" s="807"/>
      <c r="Z31" s="807"/>
      <c r="AA31" s="807">
        <v>6</v>
      </c>
      <c r="AB31" s="807"/>
      <c r="AC31" s="807"/>
      <c r="AD31" s="807"/>
      <c r="AE31" s="808"/>
      <c r="AF31" s="809">
        <v>3211</v>
      </c>
      <c r="AG31" s="810"/>
      <c r="AH31" s="810"/>
      <c r="AI31" s="810"/>
      <c r="AJ31" s="811"/>
      <c r="AK31" s="878">
        <v>7</v>
      </c>
      <c r="AL31" s="879"/>
      <c r="AM31" s="879"/>
      <c r="AN31" s="879"/>
      <c r="AO31" s="879"/>
      <c r="AP31" s="879">
        <v>478</v>
      </c>
      <c r="AQ31" s="879"/>
      <c r="AR31" s="879"/>
      <c r="AS31" s="879"/>
      <c r="AT31" s="879"/>
      <c r="AU31" s="879">
        <v>3</v>
      </c>
      <c r="AV31" s="879"/>
      <c r="AW31" s="879"/>
      <c r="AX31" s="879"/>
      <c r="AY31" s="879"/>
      <c r="AZ31" s="879" t="s">
        <v>581</v>
      </c>
      <c r="BA31" s="879"/>
      <c r="BB31" s="879"/>
      <c r="BC31" s="879"/>
      <c r="BD31" s="879"/>
      <c r="BE31" s="876" t="s">
        <v>403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3638</v>
      </c>
      <c r="R32" s="807"/>
      <c r="S32" s="807"/>
      <c r="T32" s="807"/>
      <c r="U32" s="807"/>
      <c r="V32" s="807">
        <v>3739</v>
      </c>
      <c r="W32" s="807"/>
      <c r="X32" s="807"/>
      <c r="Y32" s="807"/>
      <c r="Z32" s="807"/>
      <c r="AA32" s="807">
        <v>-101</v>
      </c>
      <c r="AB32" s="807"/>
      <c r="AC32" s="807"/>
      <c r="AD32" s="807"/>
      <c r="AE32" s="808"/>
      <c r="AF32" s="809">
        <v>708</v>
      </c>
      <c r="AG32" s="810"/>
      <c r="AH32" s="810"/>
      <c r="AI32" s="810"/>
      <c r="AJ32" s="811"/>
      <c r="AK32" s="878">
        <v>1790</v>
      </c>
      <c r="AL32" s="879"/>
      <c r="AM32" s="879"/>
      <c r="AN32" s="879"/>
      <c r="AO32" s="879"/>
      <c r="AP32" s="879">
        <v>37732</v>
      </c>
      <c r="AQ32" s="879"/>
      <c r="AR32" s="879"/>
      <c r="AS32" s="879"/>
      <c r="AT32" s="879"/>
      <c r="AU32" s="879">
        <v>17885</v>
      </c>
      <c r="AV32" s="879"/>
      <c r="AW32" s="879"/>
      <c r="AX32" s="879"/>
      <c r="AY32" s="879"/>
      <c r="AZ32" s="880" t="s">
        <v>581</v>
      </c>
      <c r="BA32" s="880"/>
      <c r="BB32" s="880"/>
      <c r="BC32" s="880"/>
      <c r="BD32" s="880"/>
      <c r="BE32" s="876" t="s">
        <v>403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5"/>
      <c r="BL62" s="855"/>
      <c r="BM62" s="855"/>
      <c r="BN62" s="856"/>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386</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2422</v>
      </c>
      <c r="AG63" s="890"/>
      <c r="AH63" s="890"/>
      <c r="AI63" s="890"/>
      <c r="AJ63" s="891"/>
      <c r="AK63" s="892"/>
      <c r="AL63" s="887"/>
      <c r="AM63" s="887"/>
      <c r="AN63" s="887"/>
      <c r="AO63" s="887"/>
      <c r="AP63" s="890">
        <f>SUM(AP28:AT62)</f>
        <v>38210</v>
      </c>
      <c r="AQ63" s="890"/>
      <c r="AR63" s="890"/>
      <c r="AS63" s="890"/>
      <c r="AT63" s="890"/>
      <c r="AU63" s="890">
        <f>SUM(AU28:AY62)</f>
        <v>17888</v>
      </c>
      <c r="AV63" s="890"/>
      <c r="AW63" s="890"/>
      <c r="AX63" s="890"/>
      <c r="AY63" s="890"/>
      <c r="AZ63" s="894"/>
      <c r="BA63" s="894"/>
      <c r="BB63" s="894"/>
      <c r="BC63" s="894"/>
      <c r="BD63" s="894"/>
      <c r="BE63" s="895"/>
      <c r="BF63" s="895"/>
      <c r="BG63" s="895"/>
      <c r="BH63" s="895"/>
      <c r="BI63" s="896"/>
      <c r="BJ63" s="897" t="s">
        <v>407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392</v>
      </c>
      <c r="W66" s="766"/>
      <c r="X66" s="766"/>
      <c r="Y66" s="766"/>
      <c r="Z66" s="767"/>
      <c r="AA66" s="765" t="s">
        <v>393</v>
      </c>
      <c r="AB66" s="766"/>
      <c r="AC66" s="766"/>
      <c r="AD66" s="766"/>
      <c r="AE66" s="767"/>
      <c r="AF66" s="900" t="s">
        <v>394</v>
      </c>
      <c r="AG66" s="862"/>
      <c r="AH66" s="862"/>
      <c r="AI66" s="862"/>
      <c r="AJ66" s="901"/>
      <c r="AK66" s="765" t="s">
        <v>411</v>
      </c>
      <c r="AL66" s="789"/>
      <c r="AM66" s="789"/>
      <c r="AN66" s="789"/>
      <c r="AO66" s="790"/>
      <c r="AP66" s="765" t="s">
        <v>412</v>
      </c>
      <c r="AQ66" s="766"/>
      <c r="AR66" s="766"/>
      <c r="AS66" s="766"/>
      <c r="AT66" s="767"/>
      <c r="AU66" s="765" t="s">
        <v>413</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5"/>
      <c r="AH67" s="865"/>
      <c r="AI67" s="865"/>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98</v>
      </c>
      <c r="R68" s="914"/>
      <c r="S68" s="914"/>
      <c r="T68" s="914"/>
      <c r="U68" s="914"/>
      <c r="V68" s="914">
        <v>94</v>
      </c>
      <c r="W68" s="914"/>
      <c r="X68" s="914"/>
      <c r="Y68" s="914"/>
      <c r="Z68" s="914"/>
      <c r="AA68" s="914">
        <v>4</v>
      </c>
      <c r="AB68" s="914"/>
      <c r="AC68" s="914"/>
      <c r="AD68" s="914"/>
      <c r="AE68" s="914"/>
      <c r="AF68" s="914">
        <v>4</v>
      </c>
      <c r="AG68" s="914"/>
      <c r="AH68" s="914"/>
      <c r="AI68" s="914"/>
      <c r="AJ68" s="914"/>
      <c r="AK68" s="914" t="s">
        <v>588</v>
      </c>
      <c r="AL68" s="914"/>
      <c r="AM68" s="914"/>
      <c r="AN68" s="914"/>
      <c r="AO68" s="914"/>
      <c r="AP68" s="914" t="s">
        <v>581</v>
      </c>
      <c r="AQ68" s="914"/>
      <c r="AR68" s="914"/>
      <c r="AS68" s="914"/>
      <c r="AT68" s="914"/>
      <c r="AU68" s="914" t="s">
        <v>581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5" t="s">
        <v>583</v>
      </c>
      <c r="C69" s="922"/>
      <c r="D69" s="922"/>
      <c r="E69" s="922"/>
      <c r="F69" s="922"/>
      <c r="G69" s="922"/>
      <c r="H69" s="922"/>
      <c r="I69" s="922"/>
      <c r="J69" s="922"/>
      <c r="K69" s="922"/>
      <c r="L69" s="922"/>
      <c r="M69" s="922"/>
      <c r="N69" s="922"/>
      <c r="O69" s="922"/>
      <c r="P69" s="923"/>
      <c r="Q69" s="924">
        <v>16305</v>
      </c>
      <c r="R69" s="879"/>
      <c r="S69" s="879"/>
      <c r="T69" s="879"/>
      <c r="U69" s="879"/>
      <c r="V69" s="879">
        <v>16305</v>
      </c>
      <c r="W69" s="879"/>
      <c r="X69" s="879"/>
      <c r="Y69" s="879"/>
      <c r="Z69" s="879"/>
      <c r="AA69" s="879" t="s">
        <v>581</v>
      </c>
      <c r="AB69" s="879"/>
      <c r="AC69" s="879"/>
      <c r="AD69" s="879"/>
      <c r="AE69" s="879"/>
      <c r="AF69" s="879" t="s">
        <v>581</v>
      </c>
      <c r="AG69" s="879"/>
      <c r="AH69" s="879"/>
      <c r="AI69" s="879"/>
      <c r="AJ69" s="879"/>
      <c r="AK69" s="879" t="s">
        <v>581</v>
      </c>
      <c r="AL69" s="879"/>
      <c r="AM69" s="879"/>
      <c r="AN69" s="879"/>
      <c r="AO69" s="879"/>
      <c r="AP69" s="879">
        <v>16631</v>
      </c>
      <c r="AQ69" s="879"/>
      <c r="AR69" s="879"/>
      <c r="AS69" s="879"/>
      <c r="AT69" s="879"/>
      <c r="AU69" s="879">
        <v>466</v>
      </c>
      <c r="AV69" s="879"/>
      <c r="AW69" s="879"/>
      <c r="AX69" s="879"/>
      <c r="AY69" s="879"/>
      <c r="AZ69" s="926"/>
      <c r="BA69" s="926"/>
      <c r="BB69" s="926"/>
      <c r="BC69" s="926"/>
      <c r="BD69" s="927"/>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v>198</v>
      </c>
      <c r="R70" s="879"/>
      <c r="S70" s="879"/>
      <c r="T70" s="879"/>
      <c r="U70" s="879"/>
      <c r="V70" s="879">
        <v>183</v>
      </c>
      <c r="W70" s="879"/>
      <c r="X70" s="879"/>
      <c r="Y70" s="879"/>
      <c r="Z70" s="879"/>
      <c r="AA70" s="879">
        <v>15</v>
      </c>
      <c r="AB70" s="879"/>
      <c r="AC70" s="879"/>
      <c r="AD70" s="879"/>
      <c r="AE70" s="879"/>
      <c r="AF70" s="879">
        <v>15</v>
      </c>
      <c r="AG70" s="879"/>
      <c r="AH70" s="879"/>
      <c r="AI70" s="879"/>
      <c r="AJ70" s="879"/>
      <c r="AK70" s="879" t="s">
        <v>581</v>
      </c>
      <c r="AL70" s="879"/>
      <c r="AM70" s="879"/>
      <c r="AN70" s="879"/>
      <c r="AO70" s="879"/>
      <c r="AP70" s="879" t="s">
        <v>581</v>
      </c>
      <c r="AQ70" s="879"/>
      <c r="AR70" s="879"/>
      <c r="AS70" s="879"/>
      <c r="AT70" s="879"/>
      <c r="AU70" s="879" t="s">
        <v>581</v>
      </c>
      <c r="AV70" s="879"/>
      <c r="AW70" s="879"/>
      <c r="AX70" s="879"/>
      <c r="AY70" s="879"/>
      <c r="AZ70" s="926"/>
      <c r="BA70" s="926"/>
      <c r="BB70" s="926"/>
      <c r="BC70" s="926"/>
      <c r="BD70" s="927"/>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v>1227276</v>
      </c>
      <c r="R71" s="879"/>
      <c r="S71" s="879"/>
      <c r="T71" s="879"/>
      <c r="U71" s="879"/>
      <c r="V71" s="879">
        <v>1165356</v>
      </c>
      <c r="W71" s="879"/>
      <c r="X71" s="879"/>
      <c r="Y71" s="879"/>
      <c r="Z71" s="879"/>
      <c r="AA71" s="879">
        <v>61920</v>
      </c>
      <c r="AB71" s="879"/>
      <c r="AC71" s="879"/>
      <c r="AD71" s="879"/>
      <c r="AE71" s="879"/>
      <c r="AF71" s="879">
        <v>61920</v>
      </c>
      <c r="AG71" s="879"/>
      <c r="AH71" s="879"/>
      <c r="AI71" s="879"/>
      <c r="AJ71" s="879"/>
      <c r="AK71" s="879">
        <v>8500</v>
      </c>
      <c r="AL71" s="879"/>
      <c r="AM71" s="879"/>
      <c r="AN71" s="879"/>
      <c r="AO71" s="879"/>
      <c r="AP71" s="879" t="s">
        <v>581</v>
      </c>
      <c r="AQ71" s="879"/>
      <c r="AR71" s="879"/>
      <c r="AS71" s="879"/>
      <c r="AT71" s="879"/>
      <c r="AU71" s="879" t="s">
        <v>581</v>
      </c>
      <c r="AV71" s="879"/>
      <c r="AW71" s="879"/>
      <c r="AX71" s="879"/>
      <c r="AY71" s="879"/>
      <c r="AZ71" s="926"/>
      <c r="BA71" s="926"/>
      <c r="BB71" s="926"/>
      <c r="BC71" s="926"/>
      <c r="BD71" s="927"/>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598</v>
      </c>
      <c r="C72" s="922"/>
      <c r="D72" s="922"/>
      <c r="E72" s="922"/>
      <c r="F72" s="922"/>
      <c r="G72" s="922"/>
      <c r="H72" s="922"/>
      <c r="I72" s="922"/>
      <c r="J72" s="922"/>
      <c r="K72" s="922"/>
      <c r="L72" s="922"/>
      <c r="M72" s="922"/>
      <c r="N72" s="922"/>
      <c r="O72" s="922"/>
      <c r="P72" s="923"/>
      <c r="Q72" s="924">
        <v>39537</v>
      </c>
      <c r="R72" s="879"/>
      <c r="S72" s="879"/>
      <c r="T72" s="879"/>
      <c r="U72" s="879"/>
      <c r="V72" s="879">
        <v>35602</v>
      </c>
      <c r="W72" s="879"/>
      <c r="X72" s="879"/>
      <c r="Y72" s="879"/>
      <c r="Z72" s="879"/>
      <c r="AA72" s="879">
        <v>3935</v>
      </c>
      <c r="AB72" s="879"/>
      <c r="AC72" s="879"/>
      <c r="AD72" s="879"/>
      <c r="AE72" s="879"/>
      <c r="AF72" s="879">
        <v>20048</v>
      </c>
      <c r="AG72" s="879"/>
      <c r="AH72" s="879"/>
      <c r="AI72" s="879"/>
      <c r="AJ72" s="879"/>
      <c r="AK72" s="879" t="s">
        <v>581</v>
      </c>
      <c r="AL72" s="879"/>
      <c r="AM72" s="879"/>
      <c r="AN72" s="879"/>
      <c r="AO72" s="879"/>
      <c r="AP72" s="879">
        <v>111649</v>
      </c>
      <c r="AQ72" s="879"/>
      <c r="AR72" s="879"/>
      <c r="AS72" s="879"/>
      <c r="AT72" s="879"/>
      <c r="AU72" s="879" t="s">
        <v>581</v>
      </c>
      <c r="AV72" s="879"/>
      <c r="AW72" s="879"/>
      <c r="AX72" s="879"/>
      <c r="AY72" s="879"/>
      <c r="AZ72" s="926"/>
      <c r="BA72" s="926"/>
      <c r="BB72" s="926"/>
      <c r="BC72" s="926"/>
      <c r="BD72" s="927"/>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597</v>
      </c>
      <c r="C73" s="922"/>
      <c r="D73" s="922"/>
      <c r="E73" s="922"/>
      <c r="F73" s="922"/>
      <c r="G73" s="922"/>
      <c r="H73" s="922"/>
      <c r="I73" s="922"/>
      <c r="J73" s="922"/>
      <c r="K73" s="922"/>
      <c r="L73" s="922"/>
      <c r="M73" s="922"/>
      <c r="N73" s="922"/>
      <c r="O73" s="922"/>
      <c r="P73" s="923"/>
      <c r="Q73" s="924">
        <v>7557</v>
      </c>
      <c r="R73" s="879"/>
      <c r="S73" s="879"/>
      <c r="T73" s="879"/>
      <c r="U73" s="879"/>
      <c r="V73" s="879">
        <v>5709</v>
      </c>
      <c r="W73" s="879"/>
      <c r="X73" s="879"/>
      <c r="Y73" s="879"/>
      <c r="Z73" s="879"/>
      <c r="AA73" s="879">
        <v>1849</v>
      </c>
      <c r="AB73" s="879"/>
      <c r="AC73" s="879"/>
      <c r="AD73" s="879"/>
      <c r="AE73" s="879"/>
      <c r="AF73" s="879">
        <v>17220</v>
      </c>
      <c r="AG73" s="879"/>
      <c r="AH73" s="879"/>
      <c r="AI73" s="879"/>
      <c r="AJ73" s="879"/>
      <c r="AK73" s="879" t="s">
        <v>581</v>
      </c>
      <c r="AL73" s="879"/>
      <c r="AM73" s="879"/>
      <c r="AN73" s="879"/>
      <c r="AO73" s="879"/>
      <c r="AP73" s="879">
        <v>16930</v>
      </c>
      <c r="AQ73" s="879"/>
      <c r="AR73" s="879"/>
      <c r="AS73" s="879"/>
      <c r="AT73" s="879"/>
      <c r="AU73" s="879" t="s">
        <v>581</v>
      </c>
      <c r="AV73" s="879"/>
      <c r="AW73" s="879"/>
      <c r="AX73" s="879"/>
      <c r="AY73" s="879"/>
      <c r="AZ73" s="926"/>
      <c r="BA73" s="926"/>
      <c r="BB73" s="926"/>
      <c r="BC73" s="926"/>
      <c r="BD73" s="927"/>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5"/>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6"/>
      <c r="BA74" s="926"/>
      <c r="BB74" s="926"/>
      <c r="BC74" s="926"/>
      <c r="BD74" s="927"/>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5"/>
      <c r="C75" s="922"/>
      <c r="D75" s="922"/>
      <c r="E75" s="922"/>
      <c r="F75" s="922"/>
      <c r="G75" s="922"/>
      <c r="H75" s="922"/>
      <c r="I75" s="922"/>
      <c r="J75" s="922"/>
      <c r="K75" s="922"/>
      <c r="L75" s="922"/>
      <c r="M75" s="922"/>
      <c r="N75" s="922"/>
      <c r="O75" s="922"/>
      <c r="P75" s="923"/>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6"/>
      <c r="BA75" s="926"/>
      <c r="BB75" s="926"/>
      <c r="BC75" s="926"/>
      <c r="BD75" s="927"/>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5"/>
      <c r="C76" s="922"/>
      <c r="D76" s="922"/>
      <c r="E76" s="922"/>
      <c r="F76" s="922"/>
      <c r="G76" s="922"/>
      <c r="H76" s="922"/>
      <c r="I76" s="922"/>
      <c r="J76" s="922"/>
      <c r="K76" s="922"/>
      <c r="L76" s="922"/>
      <c r="M76" s="922"/>
      <c r="N76" s="922"/>
      <c r="O76" s="922"/>
      <c r="P76" s="923"/>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5"/>
      <c r="C77" s="922"/>
      <c r="D77" s="922"/>
      <c r="E77" s="922"/>
      <c r="F77" s="922"/>
      <c r="G77" s="922"/>
      <c r="H77" s="922"/>
      <c r="I77" s="922"/>
      <c r="J77" s="922"/>
      <c r="K77" s="922"/>
      <c r="L77" s="922"/>
      <c r="M77" s="922"/>
      <c r="N77" s="922"/>
      <c r="O77" s="922"/>
      <c r="P77" s="923"/>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5"/>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5"/>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5"/>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5"/>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5"/>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5"/>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5"/>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5"/>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5"/>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386</v>
      </c>
      <c r="B88" s="838" t="s">
        <v>414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99207</v>
      </c>
      <c r="AG88" s="890"/>
      <c r="AH88" s="890"/>
      <c r="AI88" s="890"/>
      <c r="AJ88" s="890"/>
      <c r="AK88" s="887"/>
      <c r="AL88" s="887"/>
      <c r="AM88" s="887"/>
      <c r="AN88" s="887"/>
      <c r="AO88" s="887"/>
      <c r="AP88" s="890">
        <f>SUM(AP68:AP87)</f>
        <v>145210</v>
      </c>
      <c r="AQ88" s="890"/>
      <c r="AR88" s="890"/>
      <c r="AS88" s="890"/>
      <c r="AT88" s="890"/>
      <c r="AU88" s="890">
        <f>SUM(AU68:AU87)</f>
        <v>466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415</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f>SUM(CR7:CV88)</f>
        <v>122</v>
      </c>
      <c r="CS102" s="898"/>
      <c r="CT102" s="898"/>
      <c r="CU102" s="898"/>
      <c r="CV102" s="942"/>
      <c r="CW102" s="941">
        <f t="shared" ref="CW102" si="0">SUM(CW7:DA88)</f>
        <v>427</v>
      </c>
      <c r="CX102" s="898"/>
      <c r="CY102" s="898"/>
      <c r="CZ102" s="898"/>
      <c r="DA102" s="942"/>
      <c r="DB102" s="941" t="s">
        <v>588</v>
      </c>
      <c r="DC102" s="898"/>
      <c r="DD102" s="898"/>
      <c r="DE102" s="898"/>
      <c r="DF102" s="942"/>
      <c r="DG102" s="941">
        <f t="shared" ref="DG102" si="1">SUM(DG7:DK88)</f>
        <v>1389</v>
      </c>
      <c r="DH102" s="898"/>
      <c r="DI102" s="898"/>
      <c r="DJ102" s="898"/>
      <c r="DK102" s="942"/>
      <c r="DL102" s="941" t="s">
        <v>588</v>
      </c>
      <c r="DM102" s="898"/>
      <c r="DN102" s="898"/>
      <c r="DO102" s="898"/>
      <c r="DP102" s="942"/>
      <c r="DQ102" s="941">
        <f t="shared" ref="DQ102" si="2">SUM(DQ7:DU88)</f>
        <v>742</v>
      </c>
      <c r="DR102" s="898"/>
      <c r="DS102" s="898"/>
      <c r="DT102" s="898"/>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416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417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422</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423</v>
      </c>
      <c r="AB109" s="944"/>
      <c r="AC109" s="944"/>
      <c r="AD109" s="944"/>
      <c r="AE109" s="945"/>
      <c r="AF109" s="943" t="s">
        <v>424</v>
      </c>
      <c r="AG109" s="944"/>
      <c r="AH109" s="944"/>
      <c r="AI109" s="944"/>
      <c r="AJ109" s="945"/>
      <c r="AK109" s="943" t="s">
        <v>302</v>
      </c>
      <c r="AL109" s="944"/>
      <c r="AM109" s="944"/>
      <c r="AN109" s="944"/>
      <c r="AO109" s="945"/>
      <c r="AP109" s="943" t="s">
        <v>425</v>
      </c>
      <c r="AQ109" s="944"/>
      <c r="AR109" s="944"/>
      <c r="AS109" s="944"/>
      <c r="AT109" s="946"/>
      <c r="AU109" s="963" t="s">
        <v>422</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423</v>
      </c>
      <c r="BR109" s="944"/>
      <c r="BS109" s="944"/>
      <c r="BT109" s="944"/>
      <c r="BU109" s="945"/>
      <c r="BV109" s="943" t="s">
        <v>424</v>
      </c>
      <c r="BW109" s="944"/>
      <c r="BX109" s="944"/>
      <c r="BY109" s="944"/>
      <c r="BZ109" s="945"/>
      <c r="CA109" s="943" t="s">
        <v>302</v>
      </c>
      <c r="CB109" s="944"/>
      <c r="CC109" s="944"/>
      <c r="CD109" s="944"/>
      <c r="CE109" s="945"/>
      <c r="CF109" s="964" t="s">
        <v>425</v>
      </c>
      <c r="CG109" s="964"/>
      <c r="CH109" s="964"/>
      <c r="CI109" s="964"/>
      <c r="CJ109" s="964"/>
      <c r="CK109" s="943" t="s">
        <v>426</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423</v>
      </c>
      <c r="DH109" s="944"/>
      <c r="DI109" s="944"/>
      <c r="DJ109" s="944"/>
      <c r="DK109" s="945"/>
      <c r="DL109" s="943" t="s">
        <v>424</v>
      </c>
      <c r="DM109" s="944"/>
      <c r="DN109" s="944"/>
      <c r="DO109" s="944"/>
      <c r="DP109" s="945"/>
      <c r="DQ109" s="943" t="s">
        <v>302</v>
      </c>
      <c r="DR109" s="944"/>
      <c r="DS109" s="944"/>
      <c r="DT109" s="944"/>
      <c r="DU109" s="945"/>
      <c r="DV109" s="943" t="s">
        <v>425</v>
      </c>
      <c r="DW109" s="944"/>
      <c r="DX109" s="944"/>
      <c r="DY109" s="944"/>
      <c r="DZ109" s="946"/>
    </row>
    <row r="110" spans="1:131" s="248" customFormat="1" ht="26.25" customHeight="1" x14ac:dyDescent="0.15">
      <c r="A110" s="947" t="s">
        <v>427</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4229108</v>
      </c>
      <c r="AB110" s="951"/>
      <c r="AC110" s="951"/>
      <c r="AD110" s="951"/>
      <c r="AE110" s="952"/>
      <c r="AF110" s="953">
        <v>4089220</v>
      </c>
      <c r="AG110" s="951"/>
      <c r="AH110" s="951"/>
      <c r="AI110" s="951"/>
      <c r="AJ110" s="952"/>
      <c r="AK110" s="953">
        <v>4041339</v>
      </c>
      <c r="AL110" s="951"/>
      <c r="AM110" s="951"/>
      <c r="AN110" s="951"/>
      <c r="AO110" s="952"/>
      <c r="AP110" s="954">
        <v>18.5</v>
      </c>
      <c r="AQ110" s="955"/>
      <c r="AR110" s="955"/>
      <c r="AS110" s="955"/>
      <c r="AT110" s="956"/>
      <c r="AU110" s="957" t="s">
        <v>71</v>
      </c>
      <c r="AV110" s="958"/>
      <c r="AW110" s="958"/>
      <c r="AX110" s="958"/>
      <c r="AY110" s="958"/>
      <c r="AZ110" s="999" t="s">
        <v>428</v>
      </c>
      <c r="BA110" s="948"/>
      <c r="BB110" s="948"/>
      <c r="BC110" s="948"/>
      <c r="BD110" s="948"/>
      <c r="BE110" s="948"/>
      <c r="BF110" s="948"/>
      <c r="BG110" s="948"/>
      <c r="BH110" s="948"/>
      <c r="BI110" s="948"/>
      <c r="BJ110" s="948"/>
      <c r="BK110" s="948"/>
      <c r="BL110" s="948"/>
      <c r="BM110" s="948"/>
      <c r="BN110" s="948"/>
      <c r="BO110" s="948"/>
      <c r="BP110" s="949"/>
      <c r="BQ110" s="985">
        <v>40859528</v>
      </c>
      <c r="BR110" s="986"/>
      <c r="BS110" s="986"/>
      <c r="BT110" s="986"/>
      <c r="BU110" s="986"/>
      <c r="BV110" s="986">
        <v>41778118</v>
      </c>
      <c r="BW110" s="986"/>
      <c r="BX110" s="986"/>
      <c r="BY110" s="986"/>
      <c r="BZ110" s="986"/>
      <c r="CA110" s="986">
        <v>41032738</v>
      </c>
      <c r="CB110" s="986"/>
      <c r="CC110" s="986"/>
      <c r="CD110" s="986"/>
      <c r="CE110" s="986"/>
      <c r="CF110" s="1000">
        <v>187.9</v>
      </c>
      <c r="CG110" s="1001"/>
      <c r="CH110" s="1001"/>
      <c r="CI110" s="1001"/>
      <c r="CJ110" s="1001"/>
      <c r="CK110" s="1002" t="s">
        <v>429</v>
      </c>
      <c r="CL110" s="1003"/>
      <c r="CM110" s="982" t="s">
        <v>430</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431</v>
      </c>
      <c r="DH110" s="986"/>
      <c r="DI110" s="986"/>
      <c r="DJ110" s="986"/>
      <c r="DK110" s="986"/>
      <c r="DL110" s="986" t="s">
        <v>127</v>
      </c>
      <c r="DM110" s="986"/>
      <c r="DN110" s="986"/>
      <c r="DO110" s="986"/>
      <c r="DP110" s="986"/>
      <c r="DQ110" s="986" t="s">
        <v>431</v>
      </c>
      <c r="DR110" s="986"/>
      <c r="DS110" s="986"/>
      <c r="DT110" s="986"/>
      <c r="DU110" s="986"/>
      <c r="DV110" s="987" t="s">
        <v>388</v>
      </c>
      <c r="DW110" s="987"/>
      <c r="DX110" s="987"/>
      <c r="DY110" s="987"/>
      <c r="DZ110" s="988"/>
    </row>
    <row r="111" spans="1:131" s="248" customFormat="1" ht="26.25" customHeight="1" x14ac:dyDescent="0.15">
      <c r="A111" s="989" t="s">
        <v>432</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431</v>
      </c>
      <c r="AB111" s="993"/>
      <c r="AC111" s="993"/>
      <c r="AD111" s="993"/>
      <c r="AE111" s="994"/>
      <c r="AF111" s="995" t="s">
        <v>388</v>
      </c>
      <c r="AG111" s="993"/>
      <c r="AH111" s="993"/>
      <c r="AI111" s="993"/>
      <c r="AJ111" s="994"/>
      <c r="AK111" s="995" t="s">
        <v>388</v>
      </c>
      <c r="AL111" s="993"/>
      <c r="AM111" s="993"/>
      <c r="AN111" s="993"/>
      <c r="AO111" s="994"/>
      <c r="AP111" s="996" t="s">
        <v>388</v>
      </c>
      <c r="AQ111" s="997"/>
      <c r="AR111" s="997"/>
      <c r="AS111" s="997"/>
      <c r="AT111" s="998"/>
      <c r="AU111" s="959"/>
      <c r="AV111" s="960"/>
      <c r="AW111" s="960"/>
      <c r="AX111" s="960"/>
      <c r="AY111" s="960"/>
      <c r="AZ111" s="1008" t="s">
        <v>433</v>
      </c>
      <c r="BA111" s="1009"/>
      <c r="BB111" s="1009"/>
      <c r="BC111" s="1009"/>
      <c r="BD111" s="1009"/>
      <c r="BE111" s="1009"/>
      <c r="BF111" s="1009"/>
      <c r="BG111" s="1009"/>
      <c r="BH111" s="1009"/>
      <c r="BI111" s="1009"/>
      <c r="BJ111" s="1009"/>
      <c r="BK111" s="1009"/>
      <c r="BL111" s="1009"/>
      <c r="BM111" s="1009"/>
      <c r="BN111" s="1009"/>
      <c r="BO111" s="1009"/>
      <c r="BP111" s="1010"/>
      <c r="BQ111" s="978">
        <v>418644</v>
      </c>
      <c r="BR111" s="979"/>
      <c r="BS111" s="979"/>
      <c r="BT111" s="979"/>
      <c r="BU111" s="979"/>
      <c r="BV111" s="979">
        <v>445067</v>
      </c>
      <c r="BW111" s="979"/>
      <c r="BX111" s="979"/>
      <c r="BY111" s="979"/>
      <c r="BZ111" s="979"/>
      <c r="CA111" s="979">
        <v>664678</v>
      </c>
      <c r="CB111" s="979"/>
      <c r="CC111" s="979"/>
      <c r="CD111" s="979"/>
      <c r="CE111" s="979"/>
      <c r="CF111" s="973">
        <v>3</v>
      </c>
      <c r="CG111" s="974"/>
      <c r="CH111" s="974"/>
      <c r="CI111" s="974"/>
      <c r="CJ111" s="974"/>
      <c r="CK111" s="1004"/>
      <c r="CL111" s="1005"/>
      <c r="CM111" s="975" t="s">
        <v>434</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127</v>
      </c>
      <c r="DH111" s="979"/>
      <c r="DI111" s="979"/>
      <c r="DJ111" s="979"/>
      <c r="DK111" s="979"/>
      <c r="DL111" s="979" t="s">
        <v>127</v>
      </c>
      <c r="DM111" s="979"/>
      <c r="DN111" s="979"/>
      <c r="DO111" s="979"/>
      <c r="DP111" s="979"/>
      <c r="DQ111" s="979" t="s">
        <v>388</v>
      </c>
      <c r="DR111" s="979"/>
      <c r="DS111" s="979"/>
      <c r="DT111" s="979"/>
      <c r="DU111" s="979"/>
      <c r="DV111" s="980" t="s">
        <v>388</v>
      </c>
      <c r="DW111" s="980"/>
      <c r="DX111" s="980"/>
      <c r="DY111" s="980"/>
      <c r="DZ111" s="981"/>
    </row>
    <row r="112" spans="1:131" s="248" customFormat="1" ht="26.25" customHeight="1" x14ac:dyDescent="0.15">
      <c r="A112" s="1011" t="s">
        <v>435</v>
      </c>
      <c r="B112" s="1012"/>
      <c r="C112" s="1009" t="s">
        <v>436</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431</v>
      </c>
      <c r="AB112" s="1018"/>
      <c r="AC112" s="1018"/>
      <c r="AD112" s="1018"/>
      <c r="AE112" s="1019"/>
      <c r="AF112" s="1020" t="s">
        <v>388</v>
      </c>
      <c r="AG112" s="1018"/>
      <c r="AH112" s="1018"/>
      <c r="AI112" s="1018"/>
      <c r="AJ112" s="1019"/>
      <c r="AK112" s="1020" t="s">
        <v>388</v>
      </c>
      <c r="AL112" s="1018"/>
      <c r="AM112" s="1018"/>
      <c r="AN112" s="1018"/>
      <c r="AO112" s="1019"/>
      <c r="AP112" s="1021" t="s">
        <v>127</v>
      </c>
      <c r="AQ112" s="1022"/>
      <c r="AR112" s="1022"/>
      <c r="AS112" s="1022"/>
      <c r="AT112" s="1023"/>
      <c r="AU112" s="959"/>
      <c r="AV112" s="960"/>
      <c r="AW112" s="960"/>
      <c r="AX112" s="960"/>
      <c r="AY112" s="960"/>
      <c r="AZ112" s="1008" t="s">
        <v>437</v>
      </c>
      <c r="BA112" s="1009"/>
      <c r="BB112" s="1009"/>
      <c r="BC112" s="1009"/>
      <c r="BD112" s="1009"/>
      <c r="BE112" s="1009"/>
      <c r="BF112" s="1009"/>
      <c r="BG112" s="1009"/>
      <c r="BH112" s="1009"/>
      <c r="BI112" s="1009"/>
      <c r="BJ112" s="1009"/>
      <c r="BK112" s="1009"/>
      <c r="BL112" s="1009"/>
      <c r="BM112" s="1009"/>
      <c r="BN112" s="1009"/>
      <c r="BO112" s="1009"/>
      <c r="BP112" s="1010"/>
      <c r="BQ112" s="978">
        <v>26128042</v>
      </c>
      <c r="BR112" s="979"/>
      <c r="BS112" s="979"/>
      <c r="BT112" s="979"/>
      <c r="BU112" s="979"/>
      <c r="BV112" s="979">
        <v>20880015</v>
      </c>
      <c r="BW112" s="979"/>
      <c r="BX112" s="979"/>
      <c r="BY112" s="979"/>
      <c r="BZ112" s="979"/>
      <c r="CA112" s="979">
        <v>17887535</v>
      </c>
      <c r="CB112" s="979"/>
      <c r="CC112" s="979"/>
      <c r="CD112" s="979"/>
      <c r="CE112" s="979"/>
      <c r="CF112" s="973">
        <v>81.900000000000006</v>
      </c>
      <c r="CG112" s="974"/>
      <c r="CH112" s="974"/>
      <c r="CI112" s="974"/>
      <c r="CJ112" s="974"/>
      <c r="CK112" s="1004"/>
      <c r="CL112" s="1005"/>
      <c r="CM112" s="975" t="s">
        <v>438</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388</v>
      </c>
      <c r="DH112" s="979"/>
      <c r="DI112" s="979"/>
      <c r="DJ112" s="979"/>
      <c r="DK112" s="979"/>
      <c r="DL112" s="979" t="s">
        <v>431</v>
      </c>
      <c r="DM112" s="979"/>
      <c r="DN112" s="979"/>
      <c r="DO112" s="979"/>
      <c r="DP112" s="979"/>
      <c r="DQ112" s="979" t="s">
        <v>127</v>
      </c>
      <c r="DR112" s="979"/>
      <c r="DS112" s="979"/>
      <c r="DT112" s="979"/>
      <c r="DU112" s="979"/>
      <c r="DV112" s="980" t="s">
        <v>127</v>
      </c>
      <c r="DW112" s="980"/>
      <c r="DX112" s="980"/>
      <c r="DY112" s="980"/>
      <c r="DZ112" s="981"/>
    </row>
    <row r="113" spans="1:130" s="248" customFormat="1" ht="26.25" customHeight="1" x14ac:dyDescent="0.15">
      <c r="A113" s="1013"/>
      <c r="B113" s="1014"/>
      <c r="C113" s="1009" t="s">
        <v>439</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1952628</v>
      </c>
      <c r="AB113" s="993"/>
      <c r="AC113" s="993"/>
      <c r="AD113" s="993"/>
      <c r="AE113" s="994"/>
      <c r="AF113" s="995">
        <v>1023653</v>
      </c>
      <c r="AG113" s="993"/>
      <c r="AH113" s="993"/>
      <c r="AI113" s="993"/>
      <c r="AJ113" s="994"/>
      <c r="AK113" s="995">
        <v>985678</v>
      </c>
      <c r="AL113" s="993"/>
      <c r="AM113" s="993"/>
      <c r="AN113" s="993"/>
      <c r="AO113" s="994"/>
      <c r="AP113" s="996">
        <v>4.5</v>
      </c>
      <c r="AQ113" s="997"/>
      <c r="AR113" s="997"/>
      <c r="AS113" s="997"/>
      <c r="AT113" s="998"/>
      <c r="AU113" s="959"/>
      <c r="AV113" s="960"/>
      <c r="AW113" s="960"/>
      <c r="AX113" s="960"/>
      <c r="AY113" s="960"/>
      <c r="AZ113" s="1008" t="s">
        <v>440</v>
      </c>
      <c r="BA113" s="1009"/>
      <c r="BB113" s="1009"/>
      <c r="BC113" s="1009"/>
      <c r="BD113" s="1009"/>
      <c r="BE113" s="1009"/>
      <c r="BF113" s="1009"/>
      <c r="BG113" s="1009"/>
      <c r="BH113" s="1009"/>
      <c r="BI113" s="1009"/>
      <c r="BJ113" s="1009"/>
      <c r="BK113" s="1009"/>
      <c r="BL113" s="1009"/>
      <c r="BM113" s="1009"/>
      <c r="BN113" s="1009"/>
      <c r="BO113" s="1009"/>
      <c r="BP113" s="1010"/>
      <c r="BQ113" s="978">
        <v>471514</v>
      </c>
      <c r="BR113" s="979"/>
      <c r="BS113" s="979"/>
      <c r="BT113" s="979"/>
      <c r="BU113" s="979"/>
      <c r="BV113" s="979">
        <v>438153</v>
      </c>
      <c r="BW113" s="979"/>
      <c r="BX113" s="979"/>
      <c r="BY113" s="979"/>
      <c r="BZ113" s="979"/>
      <c r="CA113" s="979">
        <v>465654</v>
      </c>
      <c r="CB113" s="979"/>
      <c r="CC113" s="979"/>
      <c r="CD113" s="979"/>
      <c r="CE113" s="979"/>
      <c r="CF113" s="973">
        <v>2.1</v>
      </c>
      <c r="CG113" s="974"/>
      <c r="CH113" s="974"/>
      <c r="CI113" s="974"/>
      <c r="CJ113" s="974"/>
      <c r="CK113" s="1004"/>
      <c r="CL113" s="1005"/>
      <c r="CM113" s="975" t="s">
        <v>441</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127</v>
      </c>
      <c r="DH113" s="1018"/>
      <c r="DI113" s="1018"/>
      <c r="DJ113" s="1018"/>
      <c r="DK113" s="1019"/>
      <c r="DL113" s="1020" t="s">
        <v>127</v>
      </c>
      <c r="DM113" s="1018"/>
      <c r="DN113" s="1018"/>
      <c r="DO113" s="1018"/>
      <c r="DP113" s="1019"/>
      <c r="DQ113" s="1020" t="s">
        <v>388</v>
      </c>
      <c r="DR113" s="1018"/>
      <c r="DS113" s="1018"/>
      <c r="DT113" s="1018"/>
      <c r="DU113" s="1019"/>
      <c r="DV113" s="1021" t="s">
        <v>388</v>
      </c>
      <c r="DW113" s="1022"/>
      <c r="DX113" s="1022"/>
      <c r="DY113" s="1022"/>
      <c r="DZ113" s="1023"/>
    </row>
    <row r="114" spans="1:130" s="248" customFormat="1" ht="26.25" customHeight="1" x14ac:dyDescent="0.15">
      <c r="A114" s="1013"/>
      <c r="B114" s="1014"/>
      <c r="C114" s="1009" t="s">
        <v>442</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51370</v>
      </c>
      <c r="AB114" s="1018"/>
      <c r="AC114" s="1018"/>
      <c r="AD114" s="1018"/>
      <c r="AE114" s="1019"/>
      <c r="AF114" s="1020">
        <v>48575</v>
      </c>
      <c r="AG114" s="1018"/>
      <c r="AH114" s="1018"/>
      <c r="AI114" s="1018"/>
      <c r="AJ114" s="1019"/>
      <c r="AK114" s="1020">
        <v>34505</v>
      </c>
      <c r="AL114" s="1018"/>
      <c r="AM114" s="1018"/>
      <c r="AN114" s="1018"/>
      <c r="AO114" s="1019"/>
      <c r="AP114" s="1021">
        <v>0.2</v>
      </c>
      <c r="AQ114" s="1022"/>
      <c r="AR114" s="1022"/>
      <c r="AS114" s="1022"/>
      <c r="AT114" s="1023"/>
      <c r="AU114" s="959"/>
      <c r="AV114" s="960"/>
      <c r="AW114" s="960"/>
      <c r="AX114" s="960"/>
      <c r="AY114" s="960"/>
      <c r="AZ114" s="1008" t="s">
        <v>443</v>
      </c>
      <c r="BA114" s="1009"/>
      <c r="BB114" s="1009"/>
      <c r="BC114" s="1009"/>
      <c r="BD114" s="1009"/>
      <c r="BE114" s="1009"/>
      <c r="BF114" s="1009"/>
      <c r="BG114" s="1009"/>
      <c r="BH114" s="1009"/>
      <c r="BI114" s="1009"/>
      <c r="BJ114" s="1009"/>
      <c r="BK114" s="1009"/>
      <c r="BL114" s="1009"/>
      <c r="BM114" s="1009"/>
      <c r="BN114" s="1009"/>
      <c r="BO114" s="1009"/>
      <c r="BP114" s="1010"/>
      <c r="BQ114" s="978">
        <v>4852162</v>
      </c>
      <c r="BR114" s="979"/>
      <c r="BS114" s="979"/>
      <c r="BT114" s="979"/>
      <c r="BU114" s="979"/>
      <c r="BV114" s="979">
        <v>4703166</v>
      </c>
      <c r="BW114" s="979"/>
      <c r="BX114" s="979"/>
      <c r="BY114" s="979"/>
      <c r="BZ114" s="979"/>
      <c r="CA114" s="979">
        <v>4826332</v>
      </c>
      <c r="CB114" s="979"/>
      <c r="CC114" s="979"/>
      <c r="CD114" s="979"/>
      <c r="CE114" s="979"/>
      <c r="CF114" s="973">
        <v>22.1</v>
      </c>
      <c r="CG114" s="974"/>
      <c r="CH114" s="974"/>
      <c r="CI114" s="974"/>
      <c r="CJ114" s="974"/>
      <c r="CK114" s="1004"/>
      <c r="CL114" s="1005"/>
      <c r="CM114" s="975" t="s">
        <v>444</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127</v>
      </c>
      <c r="DH114" s="1018"/>
      <c r="DI114" s="1018"/>
      <c r="DJ114" s="1018"/>
      <c r="DK114" s="1019"/>
      <c r="DL114" s="1020" t="s">
        <v>388</v>
      </c>
      <c r="DM114" s="1018"/>
      <c r="DN114" s="1018"/>
      <c r="DO114" s="1018"/>
      <c r="DP114" s="1019"/>
      <c r="DQ114" s="1020" t="s">
        <v>431</v>
      </c>
      <c r="DR114" s="1018"/>
      <c r="DS114" s="1018"/>
      <c r="DT114" s="1018"/>
      <c r="DU114" s="1019"/>
      <c r="DV114" s="1021" t="s">
        <v>388</v>
      </c>
      <c r="DW114" s="1022"/>
      <c r="DX114" s="1022"/>
      <c r="DY114" s="1022"/>
      <c r="DZ114" s="1023"/>
    </row>
    <row r="115" spans="1:130" s="248" customFormat="1" ht="26.25" customHeight="1" x14ac:dyDescent="0.15">
      <c r="A115" s="1013"/>
      <c r="B115" s="1014"/>
      <c r="C115" s="1009" t="s">
        <v>445</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388</v>
      </c>
      <c r="AB115" s="993"/>
      <c r="AC115" s="993"/>
      <c r="AD115" s="993"/>
      <c r="AE115" s="994"/>
      <c r="AF115" s="995" t="s">
        <v>127</v>
      </c>
      <c r="AG115" s="993"/>
      <c r="AH115" s="993"/>
      <c r="AI115" s="993"/>
      <c r="AJ115" s="994"/>
      <c r="AK115" s="995" t="s">
        <v>127</v>
      </c>
      <c r="AL115" s="993"/>
      <c r="AM115" s="993"/>
      <c r="AN115" s="993"/>
      <c r="AO115" s="994"/>
      <c r="AP115" s="996" t="s">
        <v>431</v>
      </c>
      <c r="AQ115" s="997"/>
      <c r="AR115" s="997"/>
      <c r="AS115" s="997"/>
      <c r="AT115" s="998"/>
      <c r="AU115" s="959"/>
      <c r="AV115" s="960"/>
      <c r="AW115" s="960"/>
      <c r="AX115" s="960"/>
      <c r="AY115" s="960"/>
      <c r="AZ115" s="1008" t="s">
        <v>446</v>
      </c>
      <c r="BA115" s="1009"/>
      <c r="BB115" s="1009"/>
      <c r="BC115" s="1009"/>
      <c r="BD115" s="1009"/>
      <c r="BE115" s="1009"/>
      <c r="BF115" s="1009"/>
      <c r="BG115" s="1009"/>
      <c r="BH115" s="1009"/>
      <c r="BI115" s="1009"/>
      <c r="BJ115" s="1009"/>
      <c r="BK115" s="1009"/>
      <c r="BL115" s="1009"/>
      <c r="BM115" s="1009"/>
      <c r="BN115" s="1009"/>
      <c r="BO115" s="1009"/>
      <c r="BP115" s="1010"/>
      <c r="BQ115" s="978">
        <v>724602</v>
      </c>
      <c r="BR115" s="979"/>
      <c r="BS115" s="979"/>
      <c r="BT115" s="979"/>
      <c r="BU115" s="979"/>
      <c r="BV115" s="979">
        <v>730180</v>
      </c>
      <c r="BW115" s="979"/>
      <c r="BX115" s="979"/>
      <c r="BY115" s="979"/>
      <c r="BZ115" s="979"/>
      <c r="CA115" s="979">
        <v>741587</v>
      </c>
      <c r="CB115" s="979"/>
      <c r="CC115" s="979"/>
      <c r="CD115" s="979"/>
      <c r="CE115" s="979"/>
      <c r="CF115" s="973">
        <v>3.4</v>
      </c>
      <c r="CG115" s="974"/>
      <c r="CH115" s="974"/>
      <c r="CI115" s="974"/>
      <c r="CJ115" s="974"/>
      <c r="CK115" s="1004"/>
      <c r="CL115" s="1005"/>
      <c r="CM115" s="1008" t="s">
        <v>447</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v>418644</v>
      </c>
      <c r="DH115" s="1018"/>
      <c r="DI115" s="1018"/>
      <c r="DJ115" s="1018"/>
      <c r="DK115" s="1019"/>
      <c r="DL115" s="1020">
        <v>445067</v>
      </c>
      <c r="DM115" s="1018"/>
      <c r="DN115" s="1018"/>
      <c r="DO115" s="1018"/>
      <c r="DP115" s="1019"/>
      <c r="DQ115" s="1020">
        <v>664678</v>
      </c>
      <c r="DR115" s="1018"/>
      <c r="DS115" s="1018"/>
      <c r="DT115" s="1018"/>
      <c r="DU115" s="1019"/>
      <c r="DV115" s="1021">
        <v>3</v>
      </c>
      <c r="DW115" s="1022"/>
      <c r="DX115" s="1022"/>
      <c r="DY115" s="1022"/>
      <c r="DZ115" s="1023"/>
    </row>
    <row r="116" spans="1:130" s="248" customFormat="1" ht="26.25" customHeight="1" x14ac:dyDescent="0.15">
      <c r="A116" s="1015"/>
      <c r="B116" s="1016"/>
      <c r="C116" s="1024" t="s">
        <v>448</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191</v>
      </c>
      <c r="AB116" s="1018"/>
      <c r="AC116" s="1018"/>
      <c r="AD116" s="1018"/>
      <c r="AE116" s="1019"/>
      <c r="AF116" s="1020">
        <v>1292</v>
      </c>
      <c r="AG116" s="1018"/>
      <c r="AH116" s="1018"/>
      <c r="AI116" s="1018"/>
      <c r="AJ116" s="1019"/>
      <c r="AK116" s="1020">
        <v>1104</v>
      </c>
      <c r="AL116" s="1018"/>
      <c r="AM116" s="1018"/>
      <c r="AN116" s="1018"/>
      <c r="AO116" s="1019"/>
      <c r="AP116" s="1021">
        <v>0</v>
      </c>
      <c r="AQ116" s="1022"/>
      <c r="AR116" s="1022"/>
      <c r="AS116" s="1022"/>
      <c r="AT116" s="1023"/>
      <c r="AU116" s="959"/>
      <c r="AV116" s="960"/>
      <c r="AW116" s="960"/>
      <c r="AX116" s="960"/>
      <c r="AY116" s="960"/>
      <c r="AZ116" s="1026" t="s">
        <v>449</v>
      </c>
      <c r="BA116" s="1027"/>
      <c r="BB116" s="1027"/>
      <c r="BC116" s="1027"/>
      <c r="BD116" s="1027"/>
      <c r="BE116" s="1027"/>
      <c r="BF116" s="1027"/>
      <c r="BG116" s="1027"/>
      <c r="BH116" s="1027"/>
      <c r="BI116" s="1027"/>
      <c r="BJ116" s="1027"/>
      <c r="BK116" s="1027"/>
      <c r="BL116" s="1027"/>
      <c r="BM116" s="1027"/>
      <c r="BN116" s="1027"/>
      <c r="BO116" s="1027"/>
      <c r="BP116" s="1028"/>
      <c r="BQ116" s="978" t="s">
        <v>127</v>
      </c>
      <c r="BR116" s="979"/>
      <c r="BS116" s="979"/>
      <c r="BT116" s="979"/>
      <c r="BU116" s="979"/>
      <c r="BV116" s="979" t="s">
        <v>431</v>
      </c>
      <c r="BW116" s="979"/>
      <c r="BX116" s="979"/>
      <c r="BY116" s="979"/>
      <c r="BZ116" s="979"/>
      <c r="CA116" s="979" t="s">
        <v>127</v>
      </c>
      <c r="CB116" s="979"/>
      <c r="CC116" s="979"/>
      <c r="CD116" s="979"/>
      <c r="CE116" s="979"/>
      <c r="CF116" s="973" t="s">
        <v>431</v>
      </c>
      <c r="CG116" s="974"/>
      <c r="CH116" s="974"/>
      <c r="CI116" s="974"/>
      <c r="CJ116" s="974"/>
      <c r="CK116" s="1004"/>
      <c r="CL116" s="1005"/>
      <c r="CM116" s="975" t="s">
        <v>450</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431</v>
      </c>
      <c r="DH116" s="1018"/>
      <c r="DI116" s="1018"/>
      <c r="DJ116" s="1018"/>
      <c r="DK116" s="1019"/>
      <c r="DL116" s="1020" t="s">
        <v>388</v>
      </c>
      <c r="DM116" s="1018"/>
      <c r="DN116" s="1018"/>
      <c r="DO116" s="1018"/>
      <c r="DP116" s="1019"/>
      <c r="DQ116" s="1020" t="s">
        <v>388</v>
      </c>
      <c r="DR116" s="1018"/>
      <c r="DS116" s="1018"/>
      <c r="DT116" s="1018"/>
      <c r="DU116" s="1019"/>
      <c r="DV116" s="1021" t="s">
        <v>431</v>
      </c>
      <c r="DW116" s="1022"/>
      <c r="DX116" s="1022"/>
      <c r="DY116" s="1022"/>
      <c r="DZ116" s="1023"/>
    </row>
    <row r="117" spans="1:130" s="248" customFormat="1" ht="26.25" customHeight="1" x14ac:dyDescent="0.15">
      <c r="A117" s="963" t="s">
        <v>185</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451</v>
      </c>
      <c r="Z117" s="945"/>
      <c r="AA117" s="1035">
        <v>6233297</v>
      </c>
      <c r="AB117" s="1036"/>
      <c r="AC117" s="1036"/>
      <c r="AD117" s="1036"/>
      <c r="AE117" s="1037"/>
      <c r="AF117" s="1038">
        <v>5162740</v>
      </c>
      <c r="AG117" s="1036"/>
      <c r="AH117" s="1036"/>
      <c r="AI117" s="1036"/>
      <c r="AJ117" s="1037"/>
      <c r="AK117" s="1038">
        <v>5062626</v>
      </c>
      <c r="AL117" s="1036"/>
      <c r="AM117" s="1036"/>
      <c r="AN117" s="1036"/>
      <c r="AO117" s="1037"/>
      <c r="AP117" s="1039"/>
      <c r="AQ117" s="1040"/>
      <c r="AR117" s="1040"/>
      <c r="AS117" s="1040"/>
      <c r="AT117" s="1041"/>
      <c r="AU117" s="959"/>
      <c r="AV117" s="960"/>
      <c r="AW117" s="960"/>
      <c r="AX117" s="960"/>
      <c r="AY117" s="960"/>
      <c r="AZ117" s="1026" t="s">
        <v>452</v>
      </c>
      <c r="BA117" s="1027"/>
      <c r="BB117" s="1027"/>
      <c r="BC117" s="1027"/>
      <c r="BD117" s="1027"/>
      <c r="BE117" s="1027"/>
      <c r="BF117" s="1027"/>
      <c r="BG117" s="1027"/>
      <c r="BH117" s="1027"/>
      <c r="BI117" s="1027"/>
      <c r="BJ117" s="1027"/>
      <c r="BK117" s="1027"/>
      <c r="BL117" s="1027"/>
      <c r="BM117" s="1027"/>
      <c r="BN117" s="1027"/>
      <c r="BO117" s="1027"/>
      <c r="BP117" s="1028"/>
      <c r="BQ117" s="978" t="s">
        <v>388</v>
      </c>
      <c r="BR117" s="979"/>
      <c r="BS117" s="979"/>
      <c r="BT117" s="979"/>
      <c r="BU117" s="979"/>
      <c r="BV117" s="979" t="s">
        <v>388</v>
      </c>
      <c r="BW117" s="979"/>
      <c r="BX117" s="979"/>
      <c r="BY117" s="979"/>
      <c r="BZ117" s="979"/>
      <c r="CA117" s="979" t="s">
        <v>388</v>
      </c>
      <c r="CB117" s="979"/>
      <c r="CC117" s="979"/>
      <c r="CD117" s="979"/>
      <c r="CE117" s="979"/>
      <c r="CF117" s="973" t="s">
        <v>127</v>
      </c>
      <c r="CG117" s="974"/>
      <c r="CH117" s="974"/>
      <c r="CI117" s="974"/>
      <c r="CJ117" s="974"/>
      <c r="CK117" s="1004"/>
      <c r="CL117" s="1005"/>
      <c r="CM117" s="975" t="s">
        <v>453</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127</v>
      </c>
      <c r="DH117" s="1018"/>
      <c r="DI117" s="1018"/>
      <c r="DJ117" s="1018"/>
      <c r="DK117" s="1019"/>
      <c r="DL117" s="1020" t="s">
        <v>127</v>
      </c>
      <c r="DM117" s="1018"/>
      <c r="DN117" s="1018"/>
      <c r="DO117" s="1018"/>
      <c r="DP117" s="1019"/>
      <c r="DQ117" s="1020" t="s">
        <v>431</v>
      </c>
      <c r="DR117" s="1018"/>
      <c r="DS117" s="1018"/>
      <c r="DT117" s="1018"/>
      <c r="DU117" s="1019"/>
      <c r="DV117" s="1021" t="s">
        <v>431</v>
      </c>
      <c r="DW117" s="1022"/>
      <c r="DX117" s="1022"/>
      <c r="DY117" s="1022"/>
      <c r="DZ117" s="1023"/>
    </row>
    <row r="118" spans="1:130" s="248" customFormat="1" ht="26.25" customHeight="1" x14ac:dyDescent="0.15">
      <c r="A118" s="963" t="s">
        <v>426</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423</v>
      </c>
      <c r="AB118" s="944"/>
      <c r="AC118" s="944"/>
      <c r="AD118" s="944"/>
      <c r="AE118" s="945"/>
      <c r="AF118" s="943" t="s">
        <v>424</v>
      </c>
      <c r="AG118" s="944"/>
      <c r="AH118" s="944"/>
      <c r="AI118" s="944"/>
      <c r="AJ118" s="945"/>
      <c r="AK118" s="943" t="s">
        <v>302</v>
      </c>
      <c r="AL118" s="944"/>
      <c r="AM118" s="944"/>
      <c r="AN118" s="944"/>
      <c r="AO118" s="945"/>
      <c r="AP118" s="1030" t="s">
        <v>425</v>
      </c>
      <c r="AQ118" s="1031"/>
      <c r="AR118" s="1031"/>
      <c r="AS118" s="1031"/>
      <c r="AT118" s="1032"/>
      <c r="AU118" s="959"/>
      <c r="AV118" s="960"/>
      <c r="AW118" s="960"/>
      <c r="AX118" s="960"/>
      <c r="AY118" s="960"/>
      <c r="AZ118" s="1033" t="s">
        <v>454</v>
      </c>
      <c r="BA118" s="1024"/>
      <c r="BB118" s="1024"/>
      <c r="BC118" s="1024"/>
      <c r="BD118" s="1024"/>
      <c r="BE118" s="1024"/>
      <c r="BF118" s="1024"/>
      <c r="BG118" s="1024"/>
      <c r="BH118" s="1024"/>
      <c r="BI118" s="1024"/>
      <c r="BJ118" s="1024"/>
      <c r="BK118" s="1024"/>
      <c r="BL118" s="1024"/>
      <c r="BM118" s="1024"/>
      <c r="BN118" s="1024"/>
      <c r="BO118" s="1024"/>
      <c r="BP118" s="1025"/>
      <c r="BQ118" s="1056" t="s">
        <v>127</v>
      </c>
      <c r="BR118" s="1057"/>
      <c r="BS118" s="1057"/>
      <c r="BT118" s="1057"/>
      <c r="BU118" s="1057"/>
      <c r="BV118" s="1057" t="s">
        <v>127</v>
      </c>
      <c r="BW118" s="1057"/>
      <c r="BX118" s="1057"/>
      <c r="BY118" s="1057"/>
      <c r="BZ118" s="1057"/>
      <c r="CA118" s="1057" t="s">
        <v>127</v>
      </c>
      <c r="CB118" s="1057"/>
      <c r="CC118" s="1057"/>
      <c r="CD118" s="1057"/>
      <c r="CE118" s="1057"/>
      <c r="CF118" s="973" t="s">
        <v>388</v>
      </c>
      <c r="CG118" s="974"/>
      <c r="CH118" s="974"/>
      <c r="CI118" s="974"/>
      <c r="CJ118" s="974"/>
      <c r="CK118" s="1004"/>
      <c r="CL118" s="1005"/>
      <c r="CM118" s="975" t="s">
        <v>455</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127</v>
      </c>
      <c r="DH118" s="1018"/>
      <c r="DI118" s="1018"/>
      <c r="DJ118" s="1018"/>
      <c r="DK118" s="1019"/>
      <c r="DL118" s="1020" t="s">
        <v>127</v>
      </c>
      <c r="DM118" s="1018"/>
      <c r="DN118" s="1018"/>
      <c r="DO118" s="1018"/>
      <c r="DP118" s="1019"/>
      <c r="DQ118" s="1020" t="s">
        <v>127</v>
      </c>
      <c r="DR118" s="1018"/>
      <c r="DS118" s="1018"/>
      <c r="DT118" s="1018"/>
      <c r="DU118" s="1019"/>
      <c r="DV118" s="1021" t="s">
        <v>388</v>
      </c>
      <c r="DW118" s="1022"/>
      <c r="DX118" s="1022"/>
      <c r="DY118" s="1022"/>
      <c r="DZ118" s="1023"/>
    </row>
    <row r="119" spans="1:130" s="248" customFormat="1" ht="26.25" customHeight="1" x14ac:dyDescent="0.15">
      <c r="A119" s="1117" t="s">
        <v>429</v>
      </c>
      <c r="B119" s="1003"/>
      <c r="C119" s="982" t="s">
        <v>430</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388</v>
      </c>
      <c r="AB119" s="951"/>
      <c r="AC119" s="951"/>
      <c r="AD119" s="951"/>
      <c r="AE119" s="952"/>
      <c r="AF119" s="953" t="s">
        <v>127</v>
      </c>
      <c r="AG119" s="951"/>
      <c r="AH119" s="951"/>
      <c r="AI119" s="951"/>
      <c r="AJ119" s="952"/>
      <c r="AK119" s="953" t="s">
        <v>127</v>
      </c>
      <c r="AL119" s="951"/>
      <c r="AM119" s="951"/>
      <c r="AN119" s="951"/>
      <c r="AO119" s="952"/>
      <c r="AP119" s="954" t="s">
        <v>127</v>
      </c>
      <c r="AQ119" s="955"/>
      <c r="AR119" s="955"/>
      <c r="AS119" s="955"/>
      <c r="AT119" s="956"/>
      <c r="AU119" s="961"/>
      <c r="AV119" s="962"/>
      <c r="AW119" s="962"/>
      <c r="AX119" s="962"/>
      <c r="AY119" s="962"/>
      <c r="AZ119" s="279" t="s">
        <v>185</v>
      </c>
      <c r="BA119" s="279"/>
      <c r="BB119" s="279"/>
      <c r="BC119" s="279"/>
      <c r="BD119" s="279"/>
      <c r="BE119" s="279"/>
      <c r="BF119" s="279"/>
      <c r="BG119" s="279"/>
      <c r="BH119" s="279"/>
      <c r="BI119" s="279"/>
      <c r="BJ119" s="279"/>
      <c r="BK119" s="279"/>
      <c r="BL119" s="279"/>
      <c r="BM119" s="279"/>
      <c r="BN119" s="279"/>
      <c r="BO119" s="1034" t="s">
        <v>456</v>
      </c>
      <c r="BP119" s="1065"/>
      <c r="BQ119" s="1056">
        <v>73454492</v>
      </c>
      <c r="BR119" s="1057"/>
      <c r="BS119" s="1057"/>
      <c r="BT119" s="1057"/>
      <c r="BU119" s="1057"/>
      <c r="BV119" s="1057">
        <v>68974699</v>
      </c>
      <c r="BW119" s="1057"/>
      <c r="BX119" s="1057"/>
      <c r="BY119" s="1057"/>
      <c r="BZ119" s="1057"/>
      <c r="CA119" s="1057">
        <v>65618524</v>
      </c>
      <c r="CB119" s="1057"/>
      <c r="CC119" s="1057"/>
      <c r="CD119" s="1057"/>
      <c r="CE119" s="1057"/>
      <c r="CF119" s="1058"/>
      <c r="CG119" s="1059"/>
      <c r="CH119" s="1059"/>
      <c r="CI119" s="1059"/>
      <c r="CJ119" s="1060"/>
      <c r="CK119" s="1006"/>
      <c r="CL119" s="1007"/>
      <c r="CM119" s="1061" t="s">
        <v>457</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388</v>
      </c>
      <c r="DH119" s="1043"/>
      <c r="DI119" s="1043"/>
      <c r="DJ119" s="1043"/>
      <c r="DK119" s="1044"/>
      <c r="DL119" s="1042" t="s">
        <v>388</v>
      </c>
      <c r="DM119" s="1043"/>
      <c r="DN119" s="1043"/>
      <c r="DO119" s="1043"/>
      <c r="DP119" s="1044"/>
      <c r="DQ119" s="1042" t="s">
        <v>127</v>
      </c>
      <c r="DR119" s="1043"/>
      <c r="DS119" s="1043"/>
      <c r="DT119" s="1043"/>
      <c r="DU119" s="1044"/>
      <c r="DV119" s="1045" t="s">
        <v>127</v>
      </c>
      <c r="DW119" s="1046"/>
      <c r="DX119" s="1046"/>
      <c r="DY119" s="1046"/>
      <c r="DZ119" s="1047"/>
    </row>
    <row r="120" spans="1:130" s="248" customFormat="1" ht="26.25" customHeight="1" x14ac:dyDescent="0.15">
      <c r="A120" s="1118"/>
      <c r="B120" s="1005"/>
      <c r="C120" s="975" t="s">
        <v>434</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127</v>
      </c>
      <c r="AB120" s="1018"/>
      <c r="AC120" s="1018"/>
      <c r="AD120" s="1018"/>
      <c r="AE120" s="1019"/>
      <c r="AF120" s="1020" t="s">
        <v>127</v>
      </c>
      <c r="AG120" s="1018"/>
      <c r="AH120" s="1018"/>
      <c r="AI120" s="1018"/>
      <c r="AJ120" s="1019"/>
      <c r="AK120" s="1020" t="s">
        <v>127</v>
      </c>
      <c r="AL120" s="1018"/>
      <c r="AM120" s="1018"/>
      <c r="AN120" s="1018"/>
      <c r="AO120" s="1019"/>
      <c r="AP120" s="1021" t="s">
        <v>388</v>
      </c>
      <c r="AQ120" s="1022"/>
      <c r="AR120" s="1022"/>
      <c r="AS120" s="1022"/>
      <c r="AT120" s="1023"/>
      <c r="AU120" s="1048" t="s">
        <v>458</v>
      </c>
      <c r="AV120" s="1049"/>
      <c r="AW120" s="1049"/>
      <c r="AX120" s="1049"/>
      <c r="AY120" s="1050"/>
      <c r="AZ120" s="999" t="s">
        <v>459</v>
      </c>
      <c r="BA120" s="948"/>
      <c r="BB120" s="948"/>
      <c r="BC120" s="948"/>
      <c r="BD120" s="948"/>
      <c r="BE120" s="948"/>
      <c r="BF120" s="948"/>
      <c r="BG120" s="948"/>
      <c r="BH120" s="948"/>
      <c r="BI120" s="948"/>
      <c r="BJ120" s="948"/>
      <c r="BK120" s="948"/>
      <c r="BL120" s="948"/>
      <c r="BM120" s="948"/>
      <c r="BN120" s="948"/>
      <c r="BO120" s="948"/>
      <c r="BP120" s="949"/>
      <c r="BQ120" s="985">
        <v>1853987</v>
      </c>
      <c r="BR120" s="986"/>
      <c r="BS120" s="986"/>
      <c r="BT120" s="986"/>
      <c r="BU120" s="986"/>
      <c r="BV120" s="986">
        <v>1428452</v>
      </c>
      <c r="BW120" s="986"/>
      <c r="BX120" s="986"/>
      <c r="BY120" s="986"/>
      <c r="BZ120" s="986"/>
      <c r="CA120" s="986">
        <v>1883802</v>
      </c>
      <c r="CB120" s="986"/>
      <c r="CC120" s="986"/>
      <c r="CD120" s="986"/>
      <c r="CE120" s="986"/>
      <c r="CF120" s="1000">
        <v>8.6</v>
      </c>
      <c r="CG120" s="1001"/>
      <c r="CH120" s="1001"/>
      <c r="CI120" s="1001"/>
      <c r="CJ120" s="1001"/>
      <c r="CK120" s="1066" t="s">
        <v>460</v>
      </c>
      <c r="CL120" s="1067"/>
      <c r="CM120" s="1067"/>
      <c r="CN120" s="1067"/>
      <c r="CO120" s="1068"/>
      <c r="CP120" s="1074" t="s">
        <v>461</v>
      </c>
      <c r="CQ120" s="1075"/>
      <c r="CR120" s="1075"/>
      <c r="CS120" s="1075"/>
      <c r="CT120" s="1075"/>
      <c r="CU120" s="1075"/>
      <c r="CV120" s="1075"/>
      <c r="CW120" s="1075"/>
      <c r="CX120" s="1075"/>
      <c r="CY120" s="1075"/>
      <c r="CZ120" s="1075"/>
      <c r="DA120" s="1075"/>
      <c r="DB120" s="1075"/>
      <c r="DC120" s="1075"/>
      <c r="DD120" s="1075"/>
      <c r="DE120" s="1075"/>
      <c r="DF120" s="1076"/>
      <c r="DG120" s="985" t="s">
        <v>388</v>
      </c>
      <c r="DH120" s="986"/>
      <c r="DI120" s="986"/>
      <c r="DJ120" s="986"/>
      <c r="DK120" s="986"/>
      <c r="DL120" s="986">
        <v>20880015</v>
      </c>
      <c r="DM120" s="986"/>
      <c r="DN120" s="986"/>
      <c r="DO120" s="986"/>
      <c r="DP120" s="986"/>
      <c r="DQ120" s="986">
        <v>17884669</v>
      </c>
      <c r="DR120" s="986"/>
      <c r="DS120" s="986"/>
      <c r="DT120" s="986"/>
      <c r="DU120" s="986"/>
      <c r="DV120" s="987">
        <v>81.900000000000006</v>
      </c>
      <c r="DW120" s="987"/>
      <c r="DX120" s="987"/>
      <c r="DY120" s="987"/>
      <c r="DZ120" s="988"/>
    </row>
    <row r="121" spans="1:130" s="248" customFormat="1" ht="26.25" customHeight="1" x14ac:dyDescent="0.15">
      <c r="A121" s="1118"/>
      <c r="B121" s="1005"/>
      <c r="C121" s="1026" t="s">
        <v>462</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127</v>
      </c>
      <c r="AB121" s="1018"/>
      <c r="AC121" s="1018"/>
      <c r="AD121" s="1018"/>
      <c r="AE121" s="1019"/>
      <c r="AF121" s="1020" t="s">
        <v>388</v>
      </c>
      <c r="AG121" s="1018"/>
      <c r="AH121" s="1018"/>
      <c r="AI121" s="1018"/>
      <c r="AJ121" s="1019"/>
      <c r="AK121" s="1020" t="s">
        <v>127</v>
      </c>
      <c r="AL121" s="1018"/>
      <c r="AM121" s="1018"/>
      <c r="AN121" s="1018"/>
      <c r="AO121" s="1019"/>
      <c r="AP121" s="1021" t="s">
        <v>388</v>
      </c>
      <c r="AQ121" s="1022"/>
      <c r="AR121" s="1022"/>
      <c r="AS121" s="1022"/>
      <c r="AT121" s="1023"/>
      <c r="AU121" s="1051"/>
      <c r="AV121" s="1052"/>
      <c r="AW121" s="1052"/>
      <c r="AX121" s="1052"/>
      <c r="AY121" s="1053"/>
      <c r="AZ121" s="1008" t="s">
        <v>463</v>
      </c>
      <c r="BA121" s="1009"/>
      <c r="BB121" s="1009"/>
      <c r="BC121" s="1009"/>
      <c r="BD121" s="1009"/>
      <c r="BE121" s="1009"/>
      <c r="BF121" s="1009"/>
      <c r="BG121" s="1009"/>
      <c r="BH121" s="1009"/>
      <c r="BI121" s="1009"/>
      <c r="BJ121" s="1009"/>
      <c r="BK121" s="1009"/>
      <c r="BL121" s="1009"/>
      <c r="BM121" s="1009"/>
      <c r="BN121" s="1009"/>
      <c r="BO121" s="1009"/>
      <c r="BP121" s="1010"/>
      <c r="BQ121" s="978">
        <v>14427214</v>
      </c>
      <c r="BR121" s="979"/>
      <c r="BS121" s="979"/>
      <c r="BT121" s="979"/>
      <c r="BU121" s="979"/>
      <c r="BV121" s="979">
        <v>12165374</v>
      </c>
      <c r="BW121" s="979"/>
      <c r="BX121" s="979"/>
      <c r="BY121" s="979"/>
      <c r="BZ121" s="979"/>
      <c r="CA121" s="979">
        <v>10991232</v>
      </c>
      <c r="CB121" s="979"/>
      <c r="CC121" s="979"/>
      <c r="CD121" s="979"/>
      <c r="CE121" s="979"/>
      <c r="CF121" s="973">
        <v>50.3</v>
      </c>
      <c r="CG121" s="974"/>
      <c r="CH121" s="974"/>
      <c r="CI121" s="974"/>
      <c r="CJ121" s="974"/>
      <c r="CK121" s="1069"/>
      <c r="CL121" s="1070"/>
      <c r="CM121" s="1070"/>
      <c r="CN121" s="1070"/>
      <c r="CO121" s="1071"/>
      <c r="CP121" s="1079" t="s">
        <v>464</v>
      </c>
      <c r="CQ121" s="1080"/>
      <c r="CR121" s="1080"/>
      <c r="CS121" s="1080"/>
      <c r="CT121" s="1080"/>
      <c r="CU121" s="1080"/>
      <c r="CV121" s="1080"/>
      <c r="CW121" s="1080"/>
      <c r="CX121" s="1080"/>
      <c r="CY121" s="1080"/>
      <c r="CZ121" s="1080"/>
      <c r="DA121" s="1080"/>
      <c r="DB121" s="1080"/>
      <c r="DC121" s="1080"/>
      <c r="DD121" s="1080"/>
      <c r="DE121" s="1080"/>
      <c r="DF121" s="1081"/>
      <c r="DG121" s="978" t="s">
        <v>127</v>
      </c>
      <c r="DH121" s="979"/>
      <c r="DI121" s="979"/>
      <c r="DJ121" s="979"/>
      <c r="DK121" s="979"/>
      <c r="DL121" s="979" t="s">
        <v>127</v>
      </c>
      <c r="DM121" s="979"/>
      <c r="DN121" s="979"/>
      <c r="DO121" s="979"/>
      <c r="DP121" s="979"/>
      <c r="DQ121" s="979">
        <v>2866</v>
      </c>
      <c r="DR121" s="979"/>
      <c r="DS121" s="979"/>
      <c r="DT121" s="979"/>
      <c r="DU121" s="979"/>
      <c r="DV121" s="980">
        <v>0</v>
      </c>
      <c r="DW121" s="980"/>
      <c r="DX121" s="980"/>
      <c r="DY121" s="980"/>
      <c r="DZ121" s="981"/>
    </row>
    <row r="122" spans="1:130" s="248" customFormat="1" ht="26.25" customHeight="1" x14ac:dyDescent="0.15">
      <c r="A122" s="1118"/>
      <c r="B122" s="1005"/>
      <c r="C122" s="975" t="s">
        <v>444</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127</v>
      </c>
      <c r="AB122" s="1018"/>
      <c r="AC122" s="1018"/>
      <c r="AD122" s="1018"/>
      <c r="AE122" s="1019"/>
      <c r="AF122" s="1020" t="s">
        <v>127</v>
      </c>
      <c r="AG122" s="1018"/>
      <c r="AH122" s="1018"/>
      <c r="AI122" s="1018"/>
      <c r="AJ122" s="1019"/>
      <c r="AK122" s="1020" t="s">
        <v>127</v>
      </c>
      <c r="AL122" s="1018"/>
      <c r="AM122" s="1018"/>
      <c r="AN122" s="1018"/>
      <c r="AO122" s="1019"/>
      <c r="AP122" s="1021" t="s">
        <v>127</v>
      </c>
      <c r="AQ122" s="1022"/>
      <c r="AR122" s="1022"/>
      <c r="AS122" s="1022"/>
      <c r="AT122" s="1023"/>
      <c r="AU122" s="1051"/>
      <c r="AV122" s="1052"/>
      <c r="AW122" s="1052"/>
      <c r="AX122" s="1052"/>
      <c r="AY122" s="1053"/>
      <c r="AZ122" s="1033" t="s">
        <v>465</v>
      </c>
      <c r="BA122" s="1024"/>
      <c r="BB122" s="1024"/>
      <c r="BC122" s="1024"/>
      <c r="BD122" s="1024"/>
      <c r="BE122" s="1024"/>
      <c r="BF122" s="1024"/>
      <c r="BG122" s="1024"/>
      <c r="BH122" s="1024"/>
      <c r="BI122" s="1024"/>
      <c r="BJ122" s="1024"/>
      <c r="BK122" s="1024"/>
      <c r="BL122" s="1024"/>
      <c r="BM122" s="1024"/>
      <c r="BN122" s="1024"/>
      <c r="BO122" s="1024"/>
      <c r="BP122" s="1025"/>
      <c r="BQ122" s="1056">
        <v>45011799</v>
      </c>
      <c r="BR122" s="1057"/>
      <c r="BS122" s="1057"/>
      <c r="BT122" s="1057"/>
      <c r="BU122" s="1057"/>
      <c r="BV122" s="1057">
        <v>43862872</v>
      </c>
      <c r="BW122" s="1057"/>
      <c r="BX122" s="1057"/>
      <c r="BY122" s="1057"/>
      <c r="BZ122" s="1057"/>
      <c r="CA122" s="1057">
        <v>43058037</v>
      </c>
      <c r="CB122" s="1057"/>
      <c r="CC122" s="1057"/>
      <c r="CD122" s="1057"/>
      <c r="CE122" s="1057"/>
      <c r="CF122" s="1077">
        <v>197.1</v>
      </c>
      <c r="CG122" s="1078"/>
      <c r="CH122" s="1078"/>
      <c r="CI122" s="1078"/>
      <c r="CJ122" s="1078"/>
      <c r="CK122" s="1069"/>
      <c r="CL122" s="1070"/>
      <c r="CM122" s="1070"/>
      <c r="CN122" s="1070"/>
      <c r="CO122" s="1071"/>
      <c r="CP122" s="1079" t="s">
        <v>400</v>
      </c>
      <c r="CQ122" s="1080"/>
      <c r="CR122" s="1080"/>
      <c r="CS122" s="1080"/>
      <c r="CT122" s="1080"/>
      <c r="CU122" s="1080"/>
      <c r="CV122" s="1080"/>
      <c r="CW122" s="1080"/>
      <c r="CX122" s="1080"/>
      <c r="CY122" s="1080"/>
      <c r="CZ122" s="1080"/>
      <c r="DA122" s="1080"/>
      <c r="DB122" s="1080"/>
      <c r="DC122" s="1080"/>
      <c r="DD122" s="1080"/>
      <c r="DE122" s="1080"/>
      <c r="DF122" s="1081"/>
      <c r="DG122" s="978" t="s">
        <v>127</v>
      </c>
      <c r="DH122" s="979"/>
      <c r="DI122" s="979"/>
      <c r="DJ122" s="979"/>
      <c r="DK122" s="979"/>
      <c r="DL122" s="979" t="s">
        <v>127</v>
      </c>
      <c r="DM122" s="979"/>
      <c r="DN122" s="979"/>
      <c r="DO122" s="979"/>
      <c r="DP122" s="979"/>
      <c r="DQ122" s="979" t="s">
        <v>127</v>
      </c>
      <c r="DR122" s="979"/>
      <c r="DS122" s="979"/>
      <c r="DT122" s="979"/>
      <c r="DU122" s="979"/>
      <c r="DV122" s="980" t="s">
        <v>127</v>
      </c>
      <c r="DW122" s="980"/>
      <c r="DX122" s="980"/>
      <c r="DY122" s="980"/>
      <c r="DZ122" s="981"/>
    </row>
    <row r="123" spans="1:130" s="248" customFormat="1" ht="26.25" customHeight="1" x14ac:dyDescent="0.15">
      <c r="A123" s="1118"/>
      <c r="B123" s="1005"/>
      <c r="C123" s="975" t="s">
        <v>450</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127</v>
      </c>
      <c r="AB123" s="1018"/>
      <c r="AC123" s="1018"/>
      <c r="AD123" s="1018"/>
      <c r="AE123" s="1019"/>
      <c r="AF123" s="1020" t="s">
        <v>127</v>
      </c>
      <c r="AG123" s="1018"/>
      <c r="AH123" s="1018"/>
      <c r="AI123" s="1018"/>
      <c r="AJ123" s="1019"/>
      <c r="AK123" s="1020" t="s">
        <v>127</v>
      </c>
      <c r="AL123" s="1018"/>
      <c r="AM123" s="1018"/>
      <c r="AN123" s="1018"/>
      <c r="AO123" s="1019"/>
      <c r="AP123" s="1021" t="s">
        <v>127</v>
      </c>
      <c r="AQ123" s="1022"/>
      <c r="AR123" s="1022"/>
      <c r="AS123" s="1022"/>
      <c r="AT123" s="1023"/>
      <c r="AU123" s="1054"/>
      <c r="AV123" s="1055"/>
      <c r="AW123" s="1055"/>
      <c r="AX123" s="1055"/>
      <c r="AY123" s="1055"/>
      <c r="AZ123" s="279" t="s">
        <v>185</v>
      </c>
      <c r="BA123" s="279"/>
      <c r="BB123" s="279"/>
      <c r="BC123" s="279"/>
      <c r="BD123" s="279"/>
      <c r="BE123" s="279"/>
      <c r="BF123" s="279"/>
      <c r="BG123" s="279"/>
      <c r="BH123" s="279"/>
      <c r="BI123" s="279"/>
      <c r="BJ123" s="279"/>
      <c r="BK123" s="279"/>
      <c r="BL123" s="279"/>
      <c r="BM123" s="279"/>
      <c r="BN123" s="279"/>
      <c r="BO123" s="1034" t="s">
        <v>466</v>
      </c>
      <c r="BP123" s="1065"/>
      <c r="BQ123" s="1124">
        <v>61293000</v>
      </c>
      <c r="BR123" s="1125"/>
      <c r="BS123" s="1125"/>
      <c r="BT123" s="1125"/>
      <c r="BU123" s="1125"/>
      <c r="BV123" s="1125">
        <v>57456698</v>
      </c>
      <c r="BW123" s="1125"/>
      <c r="BX123" s="1125"/>
      <c r="BY123" s="1125"/>
      <c r="BZ123" s="1125"/>
      <c r="CA123" s="1125">
        <v>55933071</v>
      </c>
      <c r="CB123" s="1125"/>
      <c r="CC123" s="1125"/>
      <c r="CD123" s="1125"/>
      <c r="CE123" s="1125"/>
      <c r="CF123" s="1058"/>
      <c r="CG123" s="1059"/>
      <c r="CH123" s="1059"/>
      <c r="CI123" s="1059"/>
      <c r="CJ123" s="1060"/>
      <c r="CK123" s="1069"/>
      <c r="CL123" s="1070"/>
      <c r="CM123" s="1070"/>
      <c r="CN123" s="1070"/>
      <c r="CO123" s="1071"/>
      <c r="CP123" s="1079" t="s">
        <v>401</v>
      </c>
      <c r="CQ123" s="1080"/>
      <c r="CR123" s="1080"/>
      <c r="CS123" s="1080"/>
      <c r="CT123" s="1080"/>
      <c r="CU123" s="1080"/>
      <c r="CV123" s="1080"/>
      <c r="CW123" s="1080"/>
      <c r="CX123" s="1080"/>
      <c r="CY123" s="1080"/>
      <c r="CZ123" s="1080"/>
      <c r="DA123" s="1080"/>
      <c r="DB123" s="1080"/>
      <c r="DC123" s="1080"/>
      <c r="DD123" s="1080"/>
      <c r="DE123" s="1080"/>
      <c r="DF123" s="1081"/>
      <c r="DG123" s="1017" t="s">
        <v>127</v>
      </c>
      <c r="DH123" s="1018"/>
      <c r="DI123" s="1018"/>
      <c r="DJ123" s="1018"/>
      <c r="DK123" s="1019"/>
      <c r="DL123" s="1020" t="s">
        <v>127</v>
      </c>
      <c r="DM123" s="1018"/>
      <c r="DN123" s="1018"/>
      <c r="DO123" s="1018"/>
      <c r="DP123" s="1019"/>
      <c r="DQ123" s="1020" t="s">
        <v>127</v>
      </c>
      <c r="DR123" s="1018"/>
      <c r="DS123" s="1018"/>
      <c r="DT123" s="1018"/>
      <c r="DU123" s="1019"/>
      <c r="DV123" s="1021" t="s">
        <v>388</v>
      </c>
      <c r="DW123" s="1022"/>
      <c r="DX123" s="1022"/>
      <c r="DY123" s="1022"/>
      <c r="DZ123" s="1023"/>
    </row>
    <row r="124" spans="1:130" s="248" customFormat="1" ht="26.25" customHeight="1" thickBot="1" x14ac:dyDescent="0.2">
      <c r="A124" s="1118"/>
      <c r="B124" s="1005"/>
      <c r="C124" s="975" t="s">
        <v>453</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388</v>
      </c>
      <c r="AB124" s="1018"/>
      <c r="AC124" s="1018"/>
      <c r="AD124" s="1018"/>
      <c r="AE124" s="1019"/>
      <c r="AF124" s="1020" t="s">
        <v>127</v>
      </c>
      <c r="AG124" s="1018"/>
      <c r="AH124" s="1018"/>
      <c r="AI124" s="1018"/>
      <c r="AJ124" s="1019"/>
      <c r="AK124" s="1020" t="s">
        <v>127</v>
      </c>
      <c r="AL124" s="1018"/>
      <c r="AM124" s="1018"/>
      <c r="AN124" s="1018"/>
      <c r="AO124" s="1019"/>
      <c r="AP124" s="1021" t="s">
        <v>127</v>
      </c>
      <c r="AQ124" s="1022"/>
      <c r="AR124" s="1022"/>
      <c r="AS124" s="1022"/>
      <c r="AT124" s="1023"/>
      <c r="AU124" s="1120" t="s">
        <v>467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57.8</v>
      </c>
      <c r="BR124" s="1087"/>
      <c r="BS124" s="1087"/>
      <c r="BT124" s="1087"/>
      <c r="BU124" s="1087"/>
      <c r="BV124" s="1087">
        <v>54</v>
      </c>
      <c r="BW124" s="1087"/>
      <c r="BX124" s="1087"/>
      <c r="BY124" s="1087"/>
      <c r="BZ124" s="1087"/>
      <c r="CA124" s="1087">
        <v>44.3</v>
      </c>
      <c r="CB124" s="1087"/>
      <c r="CC124" s="1087"/>
      <c r="CD124" s="1087"/>
      <c r="CE124" s="1087"/>
      <c r="CF124" s="1088"/>
      <c r="CG124" s="1089"/>
      <c r="CH124" s="1089"/>
      <c r="CI124" s="1089"/>
      <c r="CJ124" s="1090"/>
      <c r="CK124" s="1072"/>
      <c r="CL124" s="1072"/>
      <c r="CM124" s="1072"/>
      <c r="CN124" s="1072"/>
      <c r="CO124" s="1073"/>
      <c r="CP124" s="1079" t="s">
        <v>468</v>
      </c>
      <c r="CQ124" s="1080"/>
      <c r="CR124" s="1080"/>
      <c r="CS124" s="1080"/>
      <c r="CT124" s="1080"/>
      <c r="CU124" s="1080"/>
      <c r="CV124" s="1080"/>
      <c r="CW124" s="1080"/>
      <c r="CX124" s="1080"/>
      <c r="CY124" s="1080"/>
      <c r="CZ124" s="1080"/>
      <c r="DA124" s="1080"/>
      <c r="DB124" s="1080"/>
      <c r="DC124" s="1080"/>
      <c r="DD124" s="1080"/>
      <c r="DE124" s="1080"/>
      <c r="DF124" s="1081"/>
      <c r="DG124" s="1064">
        <v>26128042</v>
      </c>
      <c r="DH124" s="1043"/>
      <c r="DI124" s="1043"/>
      <c r="DJ124" s="1043"/>
      <c r="DK124" s="1044"/>
      <c r="DL124" s="1042" t="s">
        <v>469</v>
      </c>
      <c r="DM124" s="1043"/>
      <c r="DN124" s="1043"/>
      <c r="DO124" s="1043"/>
      <c r="DP124" s="1044"/>
      <c r="DQ124" s="1042" t="s">
        <v>469</v>
      </c>
      <c r="DR124" s="1043"/>
      <c r="DS124" s="1043"/>
      <c r="DT124" s="1043"/>
      <c r="DU124" s="1044"/>
      <c r="DV124" s="1045" t="s">
        <v>470</v>
      </c>
      <c r="DW124" s="1046"/>
      <c r="DX124" s="1046"/>
      <c r="DY124" s="1046"/>
      <c r="DZ124" s="1047"/>
    </row>
    <row r="125" spans="1:130" s="248" customFormat="1" ht="26.25" customHeight="1" x14ac:dyDescent="0.15">
      <c r="A125" s="1118"/>
      <c r="B125" s="1005"/>
      <c r="C125" s="975" t="s">
        <v>455</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471</v>
      </c>
      <c r="AB125" s="1018"/>
      <c r="AC125" s="1018"/>
      <c r="AD125" s="1018"/>
      <c r="AE125" s="1019"/>
      <c r="AF125" s="1020" t="s">
        <v>127</v>
      </c>
      <c r="AG125" s="1018"/>
      <c r="AH125" s="1018"/>
      <c r="AI125" s="1018"/>
      <c r="AJ125" s="1019"/>
      <c r="AK125" s="1020" t="s">
        <v>472</v>
      </c>
      <c r="AL125" s="1018"/>
      <c r="AM125" s="1018"/>
      <c r="AN125" s="1018"/>
      <c r="AO125" s="1019"/>
      <c r="AP125" s="1021" t="s">
        <v>471</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473</v>
      </c>
      <c r="CL125" s="1067"/>
      <c r="CM125" s="1067"/>
      <c r="CN125" s="1067"/>
      <c r="CO125" s="1068"/>
      <c r="CP125" s="999" t="s">
        <v>474</v>
      </c>
      <c r="CQ125" s="948"/>
      <c r="CR125" s="948"/>
      <c r="CS125" s="948"/>
      <c r="CT125" s="948"/>
      <c r="CU125" s="948"/>
      <c r="CV125" s="948"/>
      <c r="CW125" s="948"/>
      <c r="CX125" s="948"/>
      <c r="CY125" s="948"/>
      <c r="CZ125" s="948"/>
      <c r="DA125" s="948"/>
      <c r="DB125" s="948"/>
      <c r="DC125" s="948"/>
      <c r="DD125" s="948"/>
      <c r="DE125" s="948"/>
      <c r="DF125" s="949"/>
      <c r="DG125" s="985" t="s">
        <v>470</v>
      </c>
      <c r="DH125" s="986"/>
      <c r="DI125" s="986"/>
      <c r="DJ125" s="986"/>
      <c r="DK125" s="986"/>
      <c r="DL125" s="986" t="s">
        <v>475</v>
      </c>
      <c r="DM125" s="986"/>
      <c r="DN125" s="986"/>
      <c r="DO125" s="986"/>
      <c r="DP125" s="986"/>
      <c r="DQ125" s="986" t="s">
        <v>469</v>
      </c>
      <c r="DR125" s="986"/>
      <c r="DS125" s="986"/>
      <c r="DT125" s="986"/>
      <c r="DU125" s="986"/>
      <c r="DV125" s="987" t="s">
        <v>476</v>
      </c>
      <c r="DW125" s="987"/>
      <c r="DX125" s="987"/>
      <c r="DY125" s="987"/>
      <c r="DZ125" s="988"/>
    </row>
    <row r="126" spans="1:130" s="248" customFormat="1" ht="26.25" customHeight="1" thickBot="1" x14ac:dyDescent="0.2">
      <c r="A126" s="1118"/>
      <c r="B126" s="1005"/>
      <c r="C126" s="975" t="s">
        <v>457</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471</v>
      </c>
      <c r="AB126" s="1018"/>
      <c r="AC126" s="1018"/>
      <c r="AD126" s="1018"/>
      <c r="AE126" s="1019"/>
      <c r="AF126" s="1020" t="s">
        <v>475</v>
      </c>
      <c r="AG126" s="1018"/>
      <c r="AH126" s="1018"/>
      <c r="AI126" s="1018"/>
      <c r="AJ126" s="1019"/>
      <c r="AK126" s="1020" t="s">
        <v>127</v>
      </c>
      <c r="AL126" s="1018"/>
      <c r="AM126" s="1018"/>
      <c r="AN126" s="1018"/>
      <c r="AO126" s="1019"/>
      <c r="AP126" s="1021" t="s">
        <v>477</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478</v>
      </c>
      <c r="CQ126" s="1009"/>
      <c r="CR126" s="1009"/>
      <c r="CS126" s="1009"/>
      <c r="CT126" s="1009"/>
      <c r="CU126" s="1009"/>
      <c r="CV126" s="1009"/>
      <c r="CW126" s="1009"/>
      <c r="CX126" s="1009"/>
      <c r="CY126" s="1009"/>
      <c r="CZ126" s="1009"/>
      <c r="DA126" s="1009"/>
      <c r="DB126" s="1009"/>
      <c r="DC126" s="1009"/>
      <c r="DD126" s="1009"/>
      <c r="DE126" s="1009"/>
      <c r="DF126" s="1010"/>
      <c r="DG126" s="978">
        <v>724602</v>
      </c>
      <c r="DH126" s="979"/>
      <c r="DI126" s="979"/>
      <c r="DJ126" s="979"/>
      <c r="DK126" s="979"/>
      <c r="DL126" s="979">
        <v>730180</v>
      </c>
      <c r="DM126" s="979"/>
      <c r="DN126" s="979"/>
      <c r="DO126" s="979"/>
      <c r="DP126" s="979"/>
      <c r="DQ126" s="979">
        <v>741587</v>
      </c>
      <c r="DR126" s="979"/>
      <c r="DS126" s="979"/>
      <c r="DT126" s="979"/>
      <c r="DU126" s="979"/>
      <c r="DV126" s="980">
        <v>3.4</v>
      </c>
      <c r="DW126" s="980"/>
      <c r="DX126" s="980"/>
      <c r="DY126" s="980"/>
      <c r="DZ126" s="981"/>
    </row>
    <row r="127" spans="1:130" s="248" customFormat="1" ht="26.25" customHeight="1" x14ac:dyDescent="0.15">
      <c r="A127" s="1119"/>
      <c r="B127" s="1007"/>
      <c r="C127" s="1061" t="s">
        <v>479</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477</v>
      </c>
      <c r="AB127" s="1018"/>
      <c r="AC127" s="1018"/>
      <c r="AD127" s="1018"/>
      <c r="AE127" s="1019"/>
      <c r="AF127" s="1020" t="s">
        <v>480</v>
      </c>
      <c r="AG127" s="1018"/>
      <c r="AH127" s="1018"/>
      <c r="AI127" s="1018"/>
      <c r="AJ127" s="1019"/>
      <c r="AK127" s="1020" t="s">
        <v>470</v>
      </c>
      <c r="AL127" s="1018"/>
      <c r="AM127" s="1018"/>
      <c r="AN127" s="1018"/>
      <c r="AO127" s="1019"/>
      <c r="AP127" s="1021" t="s">
        <v>477</v>
      </c>
      <c r="AQ127" s="1022"/>
      <c r="AR127" s="1022"/>
      <c r="AS127" s="1022"/>
      <c r="AT127" s="1023"/>
      <c r="AU127" s="284"/>
      <c r="AV127" s="284"/>
      <c r="AW127" s="284"/>
      <c r="AX127" s="1091" t="s">
        <v>481</v>
      </c>
      <c r="AY127" s="1092"/>
      <c r="AZ127" s="1092"/>
      <c r="BA127" s="1092"/>
      <c r="BB127" s="1092"/>
      <c r="BC127" s="1092"/>
      <c r="BD127" s="1092"/>
      <c r="BE127" s="1093"/>
      <c r="BF127" s="1094" t="s">
        <v>482</v>
      </c>
      <c r="BG127" s="1092"/>
      <c r="BH127" s="1092"/>
      <c r="BI127" s="1092"/>
      <c r="BJ127" s="1092"/>
      <c r="BK127" s="1092"/>
      <c r="BL127" s="1093"/>
      <c r="BM127" s="1094" t="s">
        <v>483</v>
      </c>
      <c r="BN127" s="1092"/>
      <c r="BO127" s="1092"/>
      <c r="BP127" s="1092"/>
      <c r="BQ127" s="1092"/>
      <c r="BR127" s="1092"/>
      <c r="BS127" s="1093"/>
      <c r="BT127" s="1094" t="s">
        <v>484</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485</v>
      </c>
      <c r="CQ127" s="1009"/>
      <c r="CR127" s="1009"/>
      <c r="CS127" s="1009"/>
      <c r="CT127" s="1009"/>
      <c r="CU127" s="1009"/>
      <c r="CV127" s="1009"/>
      <c r="CW127" s="1009"/>
      <c r="CX127" s="1009"/>
      <c r="CY127" s="1009"/>
      <c r="CZ127" s="1009"/>
      <c r="DA127" s="1009"/>
      <c r="DB127" s="1009"/>
      <c r="DC127" s="1009"/>
      <c r="DD127" s="1009"/>
      <c r="DE127" s="1009"/>
      <c r="DF127" s="1010"/>
      <c r="DG127" s="978" t="s">
        <v>127</v>
      </c>
      <c r="DH127" s="979"/>
      <c r="DI127" s="979"/>
      <c r="DJ127" s="979"/>
      <c r="DK127" s="979"/>
      <c r="DL127" s="979" t="s">
        <v>480</v>
      </c>
      <c r="DM127" s="979"/>
      <c r="DN127" s="979"/>
      <c r="DO127" s="979"/>
      <c r="DP127" s="979"/>
      <c r="DQ127" s="979" t="s">
        <v>470</v>
      </c>
      <c r="DR127" s="979"/>
      <c r="DS127" s="979"/>
      <c r="DT127" s="979"/>
      <c r="DU127" s="979"/>
      <c r="DV127" s="980" t="s">
        <v>127</v>
      </c>
      <c r="DW127" s="980"/>
      <c r="DX127" s="980"/>
      <c r="DY127" s="980"/>
      <c r="DZ127" s="981"/>
    </row>
    <row r="128" spans="1:130" s="248" customFormat="1" ht="26.25" customHeight="1" thickBot="1" x14ac:dyDescent="0.2">
      <c r="A128" s="1102" t="s">
        <v>486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487</v>
      </c>
      <c r="X128" s="1104"/>
      <c r="Y128" s="1104"/>
      <c r="Z128" s="1105"/>
      <c r="AA128" s="1106">
        <v>1057624</v>
      </c>
      <c r="AB128" s="1107"/>
      <c r="AC128" s="1107"/>
      <c r="AD128" s="1107"/>
      <c r="AE128" s="1108"/>
      <c r="AF128" s="1109">
        <v>752685</v>
      </c>
      <c r="AG128" s="1107"/>
      <c r="AH128" s="1107"/>
      <c r="AI128" s="1107"/>
      <c r="AJ128" s="1108"/>
      <c r="AK128" s="1109">
        <v>730016</v>
      </c>
      <c r="AL128" s="1107"/>
      <c r="AM128" s="1107"/>
      <c r="AN128" s="1107"/>
      <c r="AO128" s="1108"/>
      <c r="AP128" s="1110"/>
      <c r="AQ128" s="1111"/>
      <c r="AR128" s="1111"/>
      <c r="AS128" s="1111"/>
      <c r="AT128" s="1112"/>
      <c r="AU128" s="284"/>
      <c r="AV128" s="284"/>
      <c r="AW128" s="284"/>
      <c r="AX128" s="947" t="s">
        <v>488</v>
      </c>
      <c r="AY128" s="948"/>
      <c r="AZ128" s="948"/>
      <c r="BA128" s="948"/>
      <c r="BB128" s="948"/>
      <c r="BC128" s="948"/>
      <c r="BD128" s="948"/>
      <c r="BE128" s="949"/>
      <c r="BF128" s="1113" t="s">
        <v>469</v>
      </c>
      <c r="BG128" s="1114"/>
      <c r="BH128" s="1114"/>
      <c r="BI128" s="1114"/>
      <c r="BJ128" s="1114"/>
      <c r="BK128" s="1114"/>
      <c r="BL128" s="1115"/>
      <c r="BM128" s="1113">
        <v>12.06</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489</v>
      </c>
      <c r="CQ128" s="1096"/>
      <c r="CR128" s="1096"/>
      <c r="CS128" s="1096"/>
      <c r="CT128" s="1096"/>
      <c r="CU128" s="1096"/>
      <c r="CV128" s="1096"/>
      <c r="CW128" s="1096"/>
      <c r="CX128" s="1096"/>
      <c r="CY128" s="1096"/>
      <c r="CZ128" s="1096"/>
      <c r="DA128" s="1096"/>
      <c r="DB128" s="1096"/>
      <c r="DC128" s="1096"/>
      <c r="DD128" s="1096"/>
      <c r="DE128" s="1096"/>
      <c r="DF128" s="1097"/>
      <c r="DG128" s="1098" t="s">
        <v>490</v>
      </c>
      <c r="DH128" s="1099"/>
      <c r="DI128" s="1099"/>
      <c r="DJ128" s="1099"/>
      <c r="DK128" s="1099"/>
      <c r="DL128" s="1099" t="s">
        <v>480</v>
      </c>
      <c r="DM128" s="1099"/>
      <c r="DN128" s="1099"/>
      <c r="DO128" s="1099"/>
      <c r="DP128" s="1099"/>
      <c r="DQ128" s="1099" t="s">
        <v>477</v>
      </c>
      <c r="DR128" s="1099"/>
      <c r="DS128" s="1099"/>
      <c r="DT128" s="1099"/>
      <c r="DU128" s="1099"/>
      <c r="DV128" s="1100" t="s">
        <v>127</v>
      </c>
      <c r="DW128" s="1100"/>
      <c r="DX128" s="1100"/>
      <c r="DY128" s="1100"/>
      <c r="DZ128" s="1101"/>
    </row>
    <row r="129" spans="1:131" s="248" customFormat="1" ht="26.25" customHeight="1" x14ac:dyDescent="0.15">
      <c r="A129" s="989" t="s">
        <v>104</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491</v>
      </c>
      <c r="X129" s="1133"/>
      <c r="Y129" s="1133"/>
      <c r="Z129" s="1134"/>
      <c r="AA129" s="1017">
        <v>24471468</v>
      </c>
      <c r="AB129" s="1018"/>
      <c r="AC129" s="1018"/>
      <c r="AD129" s="1018"/>
      <c r="AE129" s="1019"/>
      <c r="AF129" s="1020">
        <v>24692467</v>
      </c>
      <c r="AG129" s="1018"/>
      <c r="AH129" s="1018"/>
      <c r="AI129" s="1018"/>
      <c r="AJ129" s="1019"/>
      <c r="AK129" s="1020">
        <v>25302622</v>
      </c>
      <c r="AL129" s="1018"/>
      <c r="AM129" s="1018"/>
      <c r="AN129" s="1018"/>
      <c r="AO129" s="1019"/>
      <c r="AP129" s="1135"/>
      <c r="AQ129" s="1136"/>
      <c r="AR129" s="1136"/>
      <c r="AS129" s="1136"/>
      <c r="AT129" s="1137"/>
      <c r="AU129" s="286"/>
      <c r="AV129" s="286"/>
      <c r="AW129" s="286"/>
      <c r="AX129" s="1126" t="s">
        <v>492</v>
      </c>
      <c r="AY129" s="1009"/>
      <c r="AZ129" s="1009"/>
      <c r="BA129" s="1009"/>
      <c r="BB129" s="1009"/>
      <c r="BC129" s="1009"/>
      <c r="BD129" s="1009"/>
      <c r="BE129" s="1010"/>
      <c r="BF129" s="1127" t="s">
        <v>476</v>
      </c>
      <c r="BG129" s="1128"/>
      <c r="BH129" s="1128"/>
      <c r="BI129" s="1128"/>
      <c r="BJ129" s="1128"/>
      <c r="BK129" s="1128"/>
      <c r="BL129" s="1129"/>
      <c r="BM129" s="1127">
        <v>17.059999999999999</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493</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494</v>
      </c>
      <c r="X130" s="1133"/>
      <c r="Y130" s="1133"/>
      <c r="Z130" s="1134"/>
      <c r="AA130" s="1017">
        <v>3461124</v>
      </c>
      <c r="AB130" s="1018"/>
      <c r="AC130" s="1018"/>
      <c r="AD130" s="1018"/>
      <c r="AE130" s="1019"/>
      <c r="AF130" s="1020">
        <v>3387765</v>
      </c>
      <c r="AG130" s="1018"/>
      <c r="AH130" s="1018"/>
      <c r="AI130" s="1018"/>
      <c r="AJ130" s="1019"/>
      <c r="AK130" s="1020">
        <v>3461340</v>
      </c>
      <c r="AL130" s="1018"/>
      <c r="AM130" s="1018"/>
      <c r="AN130" s="1018"/>
      <c r="AO130" s="1019"/>
      <c r="AP130" s="1135"/>
      <c r="AQ130" s="1136"/>
      <c r="AR130" s="1136"/>
      <c r="AS130" s="1136"/>
      <c r="AT130" s="1137"/>
      <c r="AU130" s="286"/>
      <c r="AV130" s="286"/>
      <c r="AW130" s="286"/>
      <c r="AX130" s="1126" t="s">
        <v>495</v>
      </c>
      <c r="AY130" s="1009"/>
      <c r="AZ130" s="1009"/>
      <c r="BA130" s="1009"/>
      <c r="BB130" s="1009"/>
      <c r="BC130" s="1009"/>
      <c r="BD130" s="1009"/>
      <c r="BE130" s="1010"/>
      <c r="BF130" s="1163">
        <v>5.6</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496</v>
      </c>
      <c r="X131" s="1171"/>
      <c r="Y131" s="1171"/>
      <c r="Z131" s="1172"/>
      <c r="AA131" s="1064">
        <v>21010344</v>
      </c>
      <c r="AB131" s="1043"/>
      <c r="AC131" s="1043"/>
      <c r="AD131" s="1043"/>
      <c r="AE131" s="1044"/>
      <c r="AF131" s="1042">
        <v>21304702</v>
      </c>
      <c r="AG131" s="1043"/>
      <c r="AH131" s="1043"/>
      <c r="AI131" s="1043"/>
      <c r="AJ131" s="1044"/>
      <c r="AK131" s="1042">
        <v>21841282</v>
      </c>
      <c r="AL131" s="1043"/>
      <c r="AM131" s="1043"/>
      <c r="AN131" s="1043"/>
      <c r="AO131" s="1044"/>
      <c r="AP131" s="1173"/>
      <c r="AQ131" s="1174"/>
      <c r="AR131" s="1174"/>
      <c r="AS131" s="1174"/>
      <c r="AT131" s="1175"/>
      <c r="AU131" s="286"/>
      <c r="AV131" s="286"/>
      <c r="AW131" s="286"/>
      <c r="AX131" s="1145" t="s">
        <v>497</v>
      </c>
      <c r="AY131" s="1096"/>
      <c r="AZ131" s="1096"/>
      <c r="BA131" s="1096"/>
      <c r="BB131" s="1096"/>
      <c r="BC131" s="1096"/>
      <c r="BD131" s="1096"/>
      <c r="BE131" s="1097"/>
      <c r="BF131" s="1146">
        <v>44.3</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498</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499</v>
      </c>
      <c r="W132" s="1156"/>
      <c r="X132" s="1156"/>
      <c r="Y132" s="1156"/>
      <c r="Z132" s="1157"/>
      <c r="AA132" s="1158">
        <v>8.1604994190000006</v>
      </c>
      <c r="AB132" s="1159"/>
      <c r="AC132" s="1159"/>
      <c r="AD132" s="1159"/>
      <c r="AE132" s="1160"/>
      <c r="AF132" s="1161">
        <v>4.7984243099999997</v>
      </c>
      <c r="AG132" s="1159"/>
      <c r="AH132" s="1159"/>
      <c r="AI132" s="1159"/>
      <c r="AJ132" s="1160"/>
      <c r="AK132" s="1161">
        <v>3.9890973430000001</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500</v>
      </c>
      <c r="W133" s="1139"/>
      <c r="X133" s="1139"/>
      <c r="Y133" s="1139"/>
      <c r="Z133" s="1140"/>
      <c r="AA133" s="1141">
        <v>8.1999999999999993</v>
      </c>
      <c r="AB133" s="1142"/>
      <c r="AC133" s="1142"/>
      <c r="AD133" s="1142"/>
      <c r="AE133" s="1143"/>
      <c r="AF133" s="1141">
        <v>6.9</v>
      </c>
      <c r="AG133" s="1142"/>
      <c r="AH133" s="1142"/>
      <c r="AI133" s="1142"/>
      <c r="AJ133" s="1143"/>
      <c r="AK133" s="1141">
        <v>5.6</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KBHHasZsy/EXxiyz8Tfyix22Anuwhgf4g1i0SAHTa68X/C73MJJl2sUv/8TU9lXSeE700/WwlfsurxACvTYyw==" saltValue="yDmYVkhxMuYu+tUINvyU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331f/86Dg2T2SfOoysrgnXrmLYLm3jA3uFgqff4KxLR1VBKxtGPTKVF+8sHu//Q3lG/7zQwMJ6IvCU89uwfJQ==" saltValue="aSEx17EhtB+IhselxcWA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L4+dVd5lkbvLwzCb76dADH1x/w7nBiFryQcnzkHj4invYdm81dwTgVwCtX5KG/dWgSgHPlru2T+Nbyp4fr2/g==" saltValue="TKhCSTTr1wroncYilPC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509</v>
      </c>
      <c r="AL9" s="1179"/>
      <c r="AM9" s="1179"/>
      <c r="AN9" s="1180"/>
      <c r="AO9" s="314">
        <v>7417118</v>
      </c>
      <c r="AP9" s="314">
        <v>62475</v>
      </c>
      <c r="AQ9" s="315">
        <v>61284</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510</v>
      </c>
      <c r="AL10" s="1179"/>
      <c r="AM10" s="1179"/>
      <c r="AN10" s="1180"/>
      <c r="AO10" s="317">
        <v>177670</v>
      </c>
      <c r="AP10" s="317">
        <v>1497</v>
      </c>
      <c r="AQ10" s="318">
        <v>4056</v>
      </c>
      <c r="AR10" s="319">
        <v>-63.1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511</v>
      </c>
      <c r="AL11" s="1179"/>
      <c r="AM11" s="1179"/>
      <c r="AN11" s="1180"/>
      <c r="AO11" s="317">
        <v>27803</v>
      </c>
      <c r="AP11" s="317">
        <v>234</v>
      </c>
      <c r="AQ11" s="318">
        <v>604</v>
      </c>
      <c r="AR11" s="319">
        <v>-61.3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512</v>
      </c>
      <c r="AL12" s="1179"/>
      <c r="AM12" s="1179"/>
      <c r="AN12" s="1180"/>
      <c r="AO12" s="317" t="s">
        <v>513</v>
      </c>
      <c r="AP12" s="317" t="s">
        <v>513</v>
      </c>
      <c r="AQ12" s="318">
        <v>21</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514</v>
      </c>
      <c r="AL13" s="1179"/>
      <c r="AM13" s="1179"/>
      <c r="AN13" s="1180"/>
      <c r="AO13" s="317">
        <v>297747</v>
      </c>
      <c r="AP13" s="317">
        <v>2508</v>
      </c>
      <c r="AQ13" s="318">
        <v>2509</v>
      </c>
      <c r="AR13" s="319">
        <v>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515</v>
      </c>
      <c r="AL14" s="1179"/>
      <c r="AM14" s="1179"/>
      <c r="AN14" s="1180"/>
      <c r="AO14" s="317">
        <v>35331</v>
      </c>
      <c r="AP14" s="317">
        <v>298</v>
      </c>
      <c r="AQ14" s="318">
        <v>1157</v>
      </c>
      <c r="AR14" s="319">
        <v>-74.2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516</v>
      </c>
      <c r="AL15" s="1185"/>
      <c r="AM15" s="1185"/>
      <c r="AN15" s="1186"/>
      <c r="AO15" s="317">
        <v>-500589</v>
      </c>
      <c r="AP15" s="317">
        <v>-4217</v>
      </c>
      <c r="AQ15" s="318">
        <v>-4228</v>
      </c>
      <c r="AR15" s="319">
        <v>-0.3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185</v>
      </c>
      <c r="AL16" s="1185"/>
      <c r="AM16" s="1185"/>
      <c r="AN16" s="1186"/>
      <c r="AO16" s="317">
        <v>7455080</v>
      </c>
      <c r="AP16" s="317">
        <v>62795</v>
      </c>
      <c r="AQ16" s="318">
        <v>65402</v>
      </c>
      <c r="AR16" s="319">
        <v>-4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521</v>
      </c>
      <c r="AL21" s="1188"/>
      <c r="AM21" s="1188"/>
      <c r="AN21" s="1189"/>
      <c r="AO21" s="330">
        <v>6.23</v>
      </c>
      <c r="AP21" s="331">
        <v>6.06</v>
      </c>
      <c r="AQ21" s="332">
        <v>0.17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522</v>
      </c>
      <c r="AL22" s="1188"/>
      <c r="AM22" s="1188"/>
      <c r="AN22" s="1189"/>
      <c r="AO22" s="335">
        <v>100</v>
      </c>
      <c r="AP22" s="336">
        <v>99.2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526</v>
      </c>
      <c r="AL32" s="1182"/>
      <c r="AM32" s="1182"/>
      <c r="AN32" s="1183"/>
      <c r="AO32" s="345">
        <v>4041339</v>
      </c>
      <c r="AP32" s="345">
        <v>34041</v>
      </c>
      <c r="AQ32" s="346">
        <v>32044</v>
      </c>
      <c r="AR32" s="347">
        <v>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527</v>
      </c>
      <c r="AL33" s="1182"/>
      <c r="AM33" s="1182"/>
      <c r="AN33" s="1183"/>
      <c r="AO33" s="345" t="s">
        <v>513</v>
      </c>
      <c r="AP33" s="345" t="s">
        <v>513</v>
      </c>
      <c r="AQ33" s="346">
        <v>6</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528</v>
      </c>
      <c r="AL34" s="1182"/>
      <c r="AM34" s="1182"/>
      <c r="AN34" s="1183"/>
      <c r="AO34" s="345" t="s">
        <v>513</v>
      </c>
      <c r="AP34" s="345" t="s">
        <v>513</v>
      </c>
      <c r="AQ34" s="346">
        <v>29</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529</v>
      </c>
      <c r="AL35" s="1182"/>
      <c r="AM35" s="1182"/>
      <c r="AN35" s="1183"/>
      <c r="AO35" s="345">
        <v>985678</v>
      </c>
      <c r="AP35" s="345">
        <v>8302</v>
      </c>
      <c r="AQ35" s="346">
        <v>6008</v>
      </c>
      <c r="AR35" s="347">
        <v>38.200000000000003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530</v>
      </c>
      <c r="AL36" s="1182"/>
      <c r="AM36" s="1182"/>
      <c r="AN36" s="1183"/>
      <c r="AO36" s="345">
        <v>34505</v>
      </c>
      <c r="AP36" s="345">
        <v>291</v>
      </c>
      <c r="AQ36" s="346">
        <v>1138</v>
      </c>
      <c r="AR36" s="347">
        <v>-74.400000000000006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531</v>
      </c>
      <c r="AL37" s="1182"/>
      <c r="AM37" s="1182"/>
      <c r="AN37" s="1183"/>
      <c r="AO37" s="345" t="s">
        <v>513</v>
      </c>
      <c r="AP37" s="345" t="s">
        <v>513</v>
      </c>
      <c r="AQ37" s="346">
        <v>852</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532</v>
      </c>
      <c r="AL38" s="1191"/>
      <c r="AM38" s="1191"/>
      <c r="AN38" s="1192"/>
      <c r="AO38" s="348">
        <v>1104</v>
      </c>
      <c r="AP38" s="348">
        <v>9</v>
      </c>
      <c r="AQ38" s="349">
        <v>2</v>
      </c>
      <c r="AR38" s="337">
        <v>350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533</v>
      </c>
      <c r="AL39" s="1191"/>
      <c r="AM39" s="1191"/>
      <c r="AN39" s="1192"/>
      <c r="AO39" s="345">
        <v>-730016</v>
      </c>
      <c r="AP39" s="345">
        <v>-6149</v>
      </c>
      <c r="AQ39" s="346">
        <v>-6316</v>
      </c>
      <c r="AR39" s="347">
        <v>-2.6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534</v>
      </c>
      <c r="AL40" s="1182"/>
      <c r="AM40" s="1182"/>
      <c r="AN40" s="1183"/>
      <c r="AO40" s="345">
        <v>-3461340</v>
      </c>
      <c r="AP40" s="345">
        <v>-29155</v>
      </c>
      <c r="AQ40" s="346">
        <v>-26078</v>
      </c>
      <c r="AR40" s="347">
        <v>11.8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295</v>
      </c>
      <c r="AL41" s="1194"/>
      <c r="AM41" s="1194"/>
      <c r="AN41" s="1195"/>
      <c r="AO41" s="345">
        <v>871270</v>
      </c>
      <c r="AP41" s="345">
        <v>7339</v>
      </c>
      <c r="AQ41" s="346">
        <v>7686</v>
      </c>
      <c r="AR41" s="347">
        <v>-4.5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504</v>
      </c>
      <c r="AN49" s="1198" t="s">
        <v>538</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4185079</v>
      </c>
      <c r="AN51" s="367">
        <v>34454</v>
      </c>
      <c r="AO51" s="368">
        <v>91.8</v>
      </c>
      <c r="AP51" s="369">
        <v>40879</v>
      </c>
      <c r="AQ51" s="370">
        <v>-12</v>
      </c>
      <c r="AR51" s="371">
        <v>103.8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2950898</v>
      </c>
      <c r="AN52" s="375">
        <v>24294</v>
      </c>
      <c r="AO52" s="376">
        <v>286.60000000000002</v>
      </c>
      <c r="AP52" s="377">
        <v>24087</v>
      </c>
      <c r="AQ52" s="378">
        <v>-12.9</v>
      </c>
      <c r="AR52" s="379">
        <v>299.5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2657205</v>
      </c>
      <c r="AN53" s="367">
        <v>21990</v>
      </c>
      <c r="AO53" s="368">
        <v>-36.200000000000003</v>
      </c>
      <c r="AP53" s="369">
        <v>42651</v>
      </c>
      <c r="AQ53" s="370">
        <v>4.3</v>
      </c>
      <c r="AR53" s="371">
        <v>-40.5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1230810</v>
      </c>
      <c r="AN54" s="375">
        <v>10186</v>
      </c>
      <c r="AO54" s="376">
        <v>-58.1</v>
      </c>
      <c r="AP54" s="377">
        <v>22675</v>
      </c>
      <c r="AQ54" s="378">
        <v>-5.9</v>
      </c>
      <c r="AR54" s="379">
        <v>-52.2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1537906</v>
      </c>
      <c r="AN55" s="367">
        <v>12782</v>
      </c>
      <c r="AO55" s="368">
        <v>-41.9</v>
      </c>
      <c r="AP55" s="369">
        <v>43226</v>
      </c>
      <c r="AQ55" s="370">
        <v>1.3</v>
      </c>
      <c r="AR55" s="371">
        <v>-43.2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1111755</v>
      </c>
      <c r="AN56" s="375">
        <v>9240</v>
      </c>
      <c r="AO56" s="376">
        <v>-9.3000000000000007</v>
      </c>
      <c r="AP56" s="377">
        <v>22622</v>
      </c>
      <c r="AQ56" s="378">
        <v>-0.2</v>
      </c>
      <c r="AR56" s="379">
        <v>-9.1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3861129</v>
      </c>
      <c r="AN57" s="367">
        <v>32290</v>
      </c>
      <c r="AO57" s="368">
        <v>152.6</v>
      </c>
      <c r="AP57" s="369">
        <v>42836</v>
      </c>
      <c r="AQ57" s="370">
        <v>-0.9</v>
      </c>
      <c r="AR57" s="371">
        <v>153.5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2595557</v>
      </c>
      <c r="AN58" s="375">
        <v>21706</v>
      </c>
      <c r="AO58" s="376">
        <v>134.9</v>
      </c>
      <c r="AP58" s="377">
        <v>22936</v>
      </c>
      <c r="AQ58" s="378">
        <v>1.4</v>
      </c>
      <c r="AR58" s="379">
        <v>133.5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1922988</v>
      </c>
      <c r="AN59" s="367">
        <v>16198</v>
      </c>
      <c r="AO59" s="368">
        <v>-49.8</v>
      </c>
      <c r="AP59" s="369">
        <v>44161</v>
      </c>
      <c r="AQ59" s="370">
        <v>3.1</v>
      </c>
      <c r="AR59" s="371">
        <v>-52.9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1236719</v>
      </c>
      <c r="AN60" s="375">
        <v>10417</v>
      </c>
      <c r="AO60" s="376">
        <v>-52</v>
      </c>
      <c r="AP60" s="377">
        <v>23644</v>
      </c>
      <c r="AQ60" s="378">
        <v>3.1</v>
      </c>
      <c r="AR60" s="379">
        <v>-55.1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2832861</v>
      </c>
      <c r="AN61" s="382">
        <v>23543</v>
      </c>
      <c r="AO61" s="383">
        <v>23.3</v>
      </c>
      <c r="AP61" s="384">
        <v>42751</v>
      </c>
      <c r="AQ61" s="385">
        <v>-0.8</v>
      </c>
      <c r="AR61" s="371">
        <v>24.1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1825148</v>
      </c>
      <c r="AN62" s="375">
        <v>15169</v>
      </c>
      <c r="AO62" s="376">
        <v>60.4</v>
      </c>
      <c r="AP62" s="377">
        <v>23193</v>
      </c>
      <c r="AQ62" s="378">
        <v>-2.9</v>
      </c>
      <c r="AR62" s="379">
        <v>63.3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wgN6a2PFJztVeAsW5IS0ntFIsGSVvS97mnZdjzI/0l8oUL1sjfnYfm7G8sP1dU99AoQdspS7H+KA3ewKpZu6g==" saltValue="wif48RFYApcPFN2aG81a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SXykPcp/lalKnFoXKCr+dTADebFUL9jZ22KX5t6g8iEdvg9UqVpmy+Xw+vhsNlMh17T2YHqnacPuQxZ3Ait7PA==" saltValue="WBn7y7Vu0f5/4Ilks9a0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Ws9KVOhEQxqzpD9j2kL9qzHsiYcQJEQ+r16g62F50Iab0gXAAIxRwZTX8ErvCosF7gOrhn3LM4HaZxV5V5cnmw==" saltValue="s+oJWZ8nLcFN1cMaRAW2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1" t="s">
        <v>3</v>
      </c>
      <c r="D47" s="1201"/>
      <c r="E47" s="1202"/>
      <c r="F47" s="11">
        <v>3.76</v>
      </c>
      <c r="G47" s="12">
        <v>2.67</v>
      </c>
      <c r="H47" s="12">
        <v>1.87</v>
      </c>
      <c r="I47" s="12">
        <v>1.83</v>
      </c>
      <c r="J47" s="13">
        <v>2.63</v>
      </c>
    </row>
    <row r="48" spans="2:10" ht="57.75" customHeight="1" x14ac:dyDescent="0.15">
      <c r="B48" s="14"/>
      <c r="C48" s="1203" t="s">
        <v>4</v>
      </c>
      <c r="D48" s="1203"/>
      <c r="E48" s="1204"/>
      <c r="F48" s="15">
        <v>0.61</v>
      </c>
      <c r="G48" s="16">
        <v>0.66</v>
      </c>
      <c r="H48" s="16">
        <v>0.39</v>
      </c>
      <c r="I48" s="16">
        <v>0.46</v>
      </c>
      <c r="J48" s="17">
        <v>2.62</v>
      </c>
    </row>
    <row r="49" spans="2:10" ht="57.75" customHeight="1" thickBot="1" x14ac:dyDescent="0.2">
      <c r="B49" s="18"/>
      <c r="C49" s="1205" t="s">
        <v>5</v>
      </c>
      <c r="D49" s="1205"/>
      <c r="E49" s="1206"/>
      <c r="F49" s="19" t="s">
        <v>559</v>
      </c>
      <c r="G49" s="20" t="s">
        <v>560</v>
      </c>
      <c r="H49" s="20" t="s">
        <v>561</v>
      </c>
      <c r="I49" s="20">
        <v>0.04</v>
      </c>
      <c r="J49" s="21">
        <v>3.02</v>
      </c>
    </row>
    <row r="50" spans="2:10" ht="13.5" customHeight="1" x14ac:dyDescent="0.15"/>
  </sheetData>
  <sheetProtection algorithmName="SHA-512" hashValue="7EbsajrPISIIQVRJZA0/ZhWCKV2e+MaWMqcfBjYiK6ECap+crvjIji+ALNVKcxnQ3fwwJ5peC4sI9IuvnK7u/g==" saltValue="qPz4k9blEKyJLRmEDxIE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04160</dc:creator>
  <cp:lastModifiedBy> </cp:lastModifiedBy>
  <cp:lastPrinted>2022-03-17T04:31:18Z</cp:lastPrinted>
  <dcterms:created xsi:type="dcterms:W3CDTF">2022-03-16T04:34:00Z</dcterms:created>
  <dcterms:modified xsi:type="dcterms:W3CDTF">2022-09-28T10:05:13Z</dcterms:modified>
</cp:coreProperties>
</file>