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
    </mc:Choice>
  </mc:AlternateContent>
  <bookViews>
    <workbookView xWindow="0" yWindow="0" windowWidth="27795" windowHeight="112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<sst xmlns="http://schemas.openxmlformats.org/spreadsheetml/2006/main" count="1160" uniqueCount="622">
  <si>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</si>
  <si>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</si>
  <si>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</si>
  <si>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</si>
  <si>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</si>
  <si>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</si>
  <si>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</si>
  <si>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</si>
  <si>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</si>
  <si>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</si>
  <si>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</si>
  <si>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</si>
  <si>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</si>
  <si>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</si>
  <si>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</si>
  <si>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</si>
  <si>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</si>
  <si>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</si>
  <si>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</si>
  <si>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</si>
  <si>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</si>
  <si>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</si>
  <si>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</si>
  <si>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</si>
  <si>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</si>
  <si>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</si>
  <si>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</si>
  <si>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</si>
  <si>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</si>
  <si>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</si>
  <si>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</si>
  <si>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</si>
  <si>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</si>
  <si>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</si>
  <si>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</si>
  <si>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</si>
  <si>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</si>
  <si>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</si>
  <si>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</si>
  <si>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</si>
  <si>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</si>
  <si>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</si>
  <si>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</si>
  <si>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</si>
  <si>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</si>
  <si>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</si>
  <si>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</si>
  <si>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</si>
  <si>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</si>
  <si>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</si>
  <si>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</si>
  <si>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</si>
  <si>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</si>
  <si>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</si>
  <si>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</si>
  <si>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</si>
  <si>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</si>
  <si>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</si>
  <si>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</si>
  <si>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</si>
  <si>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</si>
  <si>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</si>
  <si>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</si>
  <si>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</si>
  <si>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</si>
  <si>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</si>
  <si>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</si>
  <si>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</si>
  <si>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</si>
  <si>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</si>
  <si>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</si>
  <si>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</si>
  <si>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</si>
  <si>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</si>
  <si>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</si>
  <si>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</si>
  <si>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</si>
  <si>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</si>
  <si>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</si>
  <si>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</si>
  <si>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</si>
  <si>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</si>
  <si>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</si>
  <si>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</si>
  <si>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</si>
  <si>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</si>
  <si>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</si>
  <si>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</si>
  <si>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</si>
  <si>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</si>
  <si>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</si>
  <si>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</si>
  <si>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</si>
  <si>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</si>
  <si>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</si>
  <si>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</si>
  <si>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</si>
  <si>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富田林市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</si>
  <si>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</si>
  <si>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</si>
  <si>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</si>
  <si>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</si>
  <si>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</si>
  <si>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</si>
  <si>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</si>
  <si>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</si>
  <si>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</si>
  <si>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</si>
  <si>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</si>
  <si>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</si>
  <si>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</si>
  <si>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</si>
  <si>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</si>
  <si>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</si>
  <si>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</si>
  <si>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</si>
  <si>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</si>
  <si>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</si>
  <si>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</si>
  <si>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</si>
  <si>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</si>
  <si>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</si>
  <si>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</si>
  <si>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</si>
  <si>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</si>
  <si>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</si>
  <si>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</si>
  <si>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</si>
  <si>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</si>
  <si>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</si>
  <si>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</si>
  <si>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</si>
  <si>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</si>
  <si>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</si>
  <si>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</si>
  <si>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</si>
  <si>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</si>
  <si>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</si>
  <si>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</si>
  <si>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</si>
  <si>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</si>
  <si>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</si>
  <si>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</si>
  <si>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</si>
  <si>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</si>
  <si>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</si>
  <si>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</si>
  <si>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</si>
  <si>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</si>
  <si>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</si>
  <si>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</si>
  <si>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</si>
  <si>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</si>
  <si>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</si>
  <si>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</si>
  <si>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</si>
  <si>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</si>
  <si>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</si>
  <si>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</si>
  <si>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</si>
  <si>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</si>
  <si>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</si>
  <si>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</si>
  <si>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</si>
  <si>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</si>
  <si>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</si>
  <si>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</si>
  <si>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</si>
  <si>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</si>
  <si>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</si>
  <si>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</si>
  <si>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</si>
  <si>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</si>
  <si>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</si>
  <si>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</si>
  <si>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</si>
  <si>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</si>
  <si>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</si>
  <si>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</si>
  <si>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</si>
  <si>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</si>
  <si>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</si>
  <si>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</si>
  <si>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</si>
  <si>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</si>
  <si>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</si>
  <si>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</si>
  <si>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</si>
  <si>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</si>
  <si>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</si>
  <si>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</si>
  <si>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</si>
  <si>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</si>
  <si>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</si>
  <si>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</si>
  <si>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</si>
  <si>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</si>
  <si>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</si>
  <si>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</si>
  <si>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</si>
  <si>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</si>
  <si>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</si>
  <si>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</si>
  <si>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</si>
  <si>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</si>
  <si>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</si>
  <si>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</si>
  <si>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</si>
  <si>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</si>
  <si>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</si>
  <si>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</si>
  <si>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</si>
  <si>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大阪府富田林市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</si>
  <si>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</si>
  <si>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</si>
  <si>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</si>
  <si>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</si>
  <si>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</si>
  <si>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</si>
  <si>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</si>
  <si>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</si>
  <si>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</si>
  <si>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</si>
  <si>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</si>
  <si>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</si>
  <si>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</si>
  <si>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</si>
  <si>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</si>
  <si>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</si>
  <si>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</si>
  <si>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</si>
  <si>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</si>
  <si>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</si>
  <si>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</si>
  <si>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</si>
  <si>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</si>
  <si>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</si>
  <si>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</si>
  <si>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</si>
  <si>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</si>
  <si>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</si>
  <si>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</si>
  <si>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</si>
  <si>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</si>
  <si>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</si>
  <si>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</si>
  <si>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</si>
  <si>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</si>
  <si>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</si>
  <si>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</si>
  <si>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</si>
  <si>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</si>
  <si>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</si>
  <si>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</si>
  <si>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</si>
  <si>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</si>
  <si>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</si>
  <si>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</si>
  <si>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</si>
  <si>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</si>
  <si>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</si>
  <si>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</si>
  <si>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</si>
  <si>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</si>
  <si>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</si>
  <si>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</si>
  <si>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</si>
  <si>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</si>
  <si>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</si>
  <si>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</si>
  <si>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</si>
  <si>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</si>
  <si>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</si>
  <si>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</si>
  <si>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</si>
  <si>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</si>
  <si>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</si>
  <si>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</si>
  <si>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</si>
  <si>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</si>
  <si>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</si>
  <si>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</si>
  <si>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</si>
  <si>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</si>
  <si>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</si>
  <si>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</si>
  <si>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</si>
  <si>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</si>
  <si>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</si>
  <si>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</si>
  <si>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</si>
  <si>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</si>
  <si>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</si>
  <si>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</si>
  <si>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</si>
  <si>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</si>
  <si>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</si>
  <si>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</si>
  <si>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</si>
  <si>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</si>
  <si>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</si>
  <si>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</si>
  <si>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</si>
  <si>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</si>
  <si>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</si>
  <si>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</si>
  <si>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</si>
  <si>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</si>
  <si>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</si>
  <si>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</si>
  <si>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</si>
  <si>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</si>
  <si>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</si>
  <si>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</si>
  <si>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</si>
  <si>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</si>
  <si>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</si>
  <si>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</si>
  <si>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</si>
  <si>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</si>
  <si>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</si>
  <si>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</si>
  <si>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</si>
  <si>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</si>
  <si>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</si>
  <si>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</si>
  <si>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</si>
  <si>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</si>
  <si>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</si>
  <si>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</si>
  <si>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</si>
  <si>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</si>
  <si>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</si>
  <si>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</si>
  <si>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</si>
  <si>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</si>
  <si>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</si>
  <si>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</si>
  <si>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</si>
  <si>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</si>
  <si>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</si>
  <si>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</si>
  <si>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</si>
  <si>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</si>
  <si>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</si>
  <si>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</si>
  <si>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</si>
  <si>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</si>
  <si>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</si>
  <si>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</si>
  <si>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</si>
  <si>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</si>
  <si>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</si>
  <si>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</si>
  <si>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</si>
  <si>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</si>
  <si>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</si>
  <si>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</si>
  <si>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</si>
  <si>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</si>
  <si>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</si>
  <si>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</si>
  <si>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</si>
  <si>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</si>
  <si>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</si>
  <si>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</si>
  <si>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</si>
  <si>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</si>
  <si>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大阪府富田林市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</si>
  <si>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</si>
  <si>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</si>
  <si>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</si>
  <si>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</si>
  <si>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</si>
  <si>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</si>
  <si>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</si>
  <si>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</si>
  <si>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</si>
  <si>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</si>
  <si>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</si>
  <si>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</si>
  <si>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</si>
  <si>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</si>
  <si>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</si>
  <si>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</si>
  <si>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</si>
  <si>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</si>
  <si>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</si>
  <si>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</si>
  <si>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南河内広域行政共同処理事業特別会計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</si>
  <si>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</si>
  <si>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</si>
  <si>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</si>
  <si>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</si>
  <si>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</si>
  <si>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</si>
  <si>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</si>
  <si>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</si>
  <si>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</si>
  <si>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</si>
  <si>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</si>
  <si>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</si>
  <si>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</si>
  <si>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</si>
  <si>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</si>
  <si>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</si>
  <si>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</si>
  <si>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</si>
  <si>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</si>
  <si>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</si>
  <si>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</si>
  <si>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</si>
  <si>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</si>
  <si>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</si>
  <si>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</si>
  <si>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</si>
  <si>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</si>
  <si>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</si>
  <si>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</si>
  <si>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</si>
  <si>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</si>
  <si>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</si>
  <si>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</si>
  <si>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</si>
  <si>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</si>
  <si>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</si>
  <si>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</si>
  <si>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</si>
  <si>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</si>
  <si>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</si>
  <si>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</si>
  <si>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</si>
  <si>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</si>
  <si>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</si>
  <si>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</si>
  <si>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</si>
  <si>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</si>
  <si>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</si>
  <si>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</si>
  <si>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</si>
  <si>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</si>
  <si>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</si>
  <si>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</si>
  <si>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</si>
  <si>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</si>
  <si>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</si>
  <si>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</si>
  <si>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</si>
  <si>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</si>
  <si>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</si>
  <si>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</si>
  <si>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</si>
  <si>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</si>
  <si>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</si>
  <si>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</si>
  <si>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</si>
  <si>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</si>
  <si>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</si>
  <si>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</si>
  <si>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</si>
  <si>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</si>
  <si>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</si>
  <si>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</si>
  <si>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</si>
  <si>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</si>
  <si>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</si>
  <si>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</si>
  <si>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</si>
  <si>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</si>
  <si>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</si>
  <si>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</si>
  <si>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</si>
  <si>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</si>
  <si>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</si>
  <si>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</si>
  <si>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</si>
  <si>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</si>
  <si>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</si>
  <si>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</si>
  <si>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</si>
  <si>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</si>
  <si>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</si>
  <si>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</si>
  <si>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</si>
  <si>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</si>
  <si>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</si>
  <si>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</si>
  <si>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</si>
  <si>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</si>
  <si>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</si>
  <si>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</si>
  <si>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</si>
  <si>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</si>
  <si>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</si>
  <si>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</si>
  <si>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</si>
  <si>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</si>
  <si>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</si>
  <si>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</si>
  <si>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</si>
  <si>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</si>
  <si>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</si>
  <si>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</si>
  <si>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</si>
  <si>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</si>
  <si>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</si>
  <si>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</si>
  <si>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</si>
  <si>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</si>
  <si>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</si>
  <si>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</si>
  <si>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</si>
  <si>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</si>
  <si>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</si>
  <si>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</si>
  <si>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</si>
  <si>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</si>
  <si>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</si>
  <si>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</si>
  <si>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</si>
  <si>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</si>
  <si>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</si>
  <si>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</si>
  <si>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</si>
  <si>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</si>
  <si>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</si>
  <si>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</si>
  <si>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</si>
  <si>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</si>
  <si>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</si>
  <si>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</si>
  <si>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</si>
  <si>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</si>
  <si>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</si>
  <si>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</si>
  <si>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</si>
  <si>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</si>
  <si>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</si>
  <si>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</si>
  <si>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</si>
  <si>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</si>
  <si>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</si>
  <si>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</si>
  <si>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</si>
  <si>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</si>
  <si>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</si>
  <si>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</si>
  <si>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</si>
  <si>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</si>
  <si>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</si>
  <si>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</si>
  <si>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</si>
  <si>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</si>
  <si>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</si>
  <si>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</si>
  <si>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</si>
  <si>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</si>
  <si>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</si>
  <si>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</si>
  <si>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</si>
  <si>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</si>
  <si>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</si>
  <si>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</si>
  <si>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</si>
  <si>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</si>
  <si>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</si>
  <si>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</si>
  <si>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</si>
  <si>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</si>
  <si>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</si>
  <si>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</si>
  <si>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</si>
  <si>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</si>
  <si>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0.12</t>
  </si>
  <si>
    <t>▲ 1.02</t>
  </si>
  <si>
    <t>水道事業会計</t>
  </si>
  <si>
    <t>一般会計</t>
  </si>
  <si>
    <t>下水道事業会計</t>
  </si>
  <si>
    <t>国民健康保険事業特別会計</t>
  </si>
  <si>
    <t>▲ 0.30</t>
  </si>
  <si>
    <t>介護保険事業特別会計</t>
  </si>
  <si>
    <t>後期高齢者医療事業特別会計</t>
  </si>
  <si>
    <t>南河内広域行政共同処理事業特別会計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</si>
  <si>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</si>
  <si>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</si>
  <si>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</si>
  <si>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</si>
  <si>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</si>
  <si>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</si>
  <si>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</si>
  <si>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</si>
  <si>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</si>
  <si>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</si>
  <si>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</si>
  <si>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</si>
  <si>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</si>
  <si>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南河内環境事業組合</t>
    <rPh sb="0" eb="3">
      <t>ミナミカワチ</t>
    </rPh>
    <rPh sb="3" eb="5">
      <t>カンキョウ</t>
    </rPh>
    <rPh sb="5" eb="7">
      <t>ジギョウ</t>
    </rPh>
    <rPh sb="7" eb="9">
      <t>クミアイ</t>
    </rPh>
    <phoneticPr fontId="2"/>
  </si>
  <si>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2"/>
  </si>
  <si>
    <t>公共施設整備基金</t>
    <rPh sb="0" eb="2">
      <t>コウキョウ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</si>
  <si>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</si>
  <si>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地域福祉基金</t>
    <rPh sb="0" eb="2">
      <t>チイキ</t>
    </rPh>
    <rPh sb="2" eb="4">
      <t>フクシ</t>
    </rPh>
    <rPh sb="4" eb="6">
      <t>キキン</t>
    </rPh>
    <phoneticPr fontId="5"/>
  </si>
  <si>
    <t>駅前整備基金</t>
    <rPh sb="0" eb="2">
      <t>エキマエ</t>
    </rPh>
    <rPh sb="2" eb="4">
      <t>セイビ</t>
    </rPh>
    <rPh sb="4" eb="6">
      <t>キキン</t>
    </rPh>
    <phoneticPr fontId="5"/>
  </si>
  <si>
    <t>生活つなぎ資金</t>
    <rPh sb="0" eb="2">
      <t>セイカツ</t>
    </rPh>
    <rPh sb="5" eb="7">
      <t>シキン</t>
    </rPh>
    <phoneticPr fontId="5"/>
  </si>
  <si>
    <t>富田林市福祉公社</t>
    <rPh sb="0" eb="4">
      <t>トンダバヤシシ</t>
    </rPh>
    <rPh sb="4" eb="6">
      <t>フクシ</t>
    </rPh>
    <rPh sb="6" eb="8">
      <t>コウシャ</t>
    </rPh>
    <phoneticPr fontId="2"/>
  </si>
  <si>
    <t>富田林市文化振興事業団</t>
    <rPh sb="0" eb="4">
      <t>トンダバヤシシ</t>
    </rPh>
    <rPh sb="4" eb="6">
      <t>ブンカ</t>
    </rPh>
    <rPh sb="6" eb="8">
      <t>シンコウ</t>
    </rPh>
    <rPh sb="8" eb="11">
      <t>ジギョウダン</t>
    </rPh>
    <phoneticPr fontId="2"/>
  </si>
  <si>
    <t>富田林市公園緑化協会</t>
    <rPh sb="0" eb="4">
      <t>トンダバヤシシ</t>
    </rPh>
    <rPh sb="4" eb="6">
      <t>コウエン</t>
    </rPh>
    <rPh sb="6" eb="8">
      <t>リョッカ</t>
    </rPh>
    <rPh sb="8" eb="10">
      <t>キョウカイ</t>
    </rPh>
    <phoneticPr fontId="2"/>
  </si>
  <si>
    <t>富田林学校給食</t>
    <rPh sb="0" eb="3">
      <t>トンダバヤシ</t>
    </rPh>
    <rPh sb="3" eb="5">
      <t>ガッコウ</t>
    </rPh>
    <rPh sb="5" eb="7">
      <t>キュウショク</t>
    </rPh>
    <phoneticPr fontId="2"/>
  </si>
  <si>
    <t>〇</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</si>
  <si>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</si>
  <si>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</si>
  <si>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</si>
  <si>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</si>
  <si>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</si>
  <si>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</si>
  <si>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</si>
  <si>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本市では、平成28～令和2年度において将来負担比率は発生していない。実質公債費比率は令和2年度で▲1.3％と類似団体内平均値より5.5ポイント低い数値となっている。しかし、老朽化が進んでいる施設が多い状況であることから、今後は施設の更新等の整備が増えることが予想され、地方債の発行額が増加することにより、実質公債費比率の上昇が見込まれる。適切な起債管理を行うため、計画的に施設整備を進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</si>
  <si>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</si>
  <si>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</si>
  <si>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</si>
  <si>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本市では、平成28～令和2年度において将来負担比率は発生していない。有形固定資産減価償却率は令和2年度で64.3％と類似団体内平均値より1.2ポイント、大阪府平均より1.5ポイント高い数値となっており、老朽化が進んでいる施設が多い状況である。今後は施設の更新等の整備が増えることが予想され、地方債の発行額が増加することにより、将来負担比率の上昇が見込まれる。適切な起債管理を行うため、計画的に施設整備を進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</si>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</sst>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7DEC-41A2-A421-B3E9361A7A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21705</c:v>
                </c:pt>
                <c:pt idx="1">
                  <c:v>38977</c:v>
                </c:pt>
                <c:pt idx="2">
                  <c:v>35432</c:v>
                </c:pt>
                <c:pt idx="3">
                  <c:v>53252</c:v>
                </c:pt>
                <c:pt idx="4">
                  <c:v>37722</c:v>
                </c:pt>
              </c:numCache>
            </c:numRef>
          </c:val>
          <c:smooth val="0"/>
          <c:extLst>
            <c:ext xmlns:c16="http://schemas.microsoft.com/office/drawing/2014/chart" uri="{C3380CC4-5D6E-409C-BE32-E72D297353CC}">
              <c16:uniqueId val="{00000001-7DEC-41A2-A421-B3E9361A7A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2.44</c:v>
                </c:pt>
                <c:pt idx="1">
                  <c:v>1.88</c:v>
                </c:pt>
                <c:pt idx="2">
                  <c:v>3.41</c:v>
                </c:pt>
                <c:pt idx="3">
                  <c:v>3.12</c:v>
                </c:pt>
                <c:pt idx="4">
                  <c:v>3</c:v>
                </c:pt>
              </c:numCache>
            </c:numRef>
          </c:val>
          <c:extLst>
            <c:ext xmlns:c16="http://schemas.microsoft.com/office/drawing/2014/chart" uri="{C3380CC4-5D6E-409C-BE32-E72D297353CC}">
              <c16:uniqueId val="{00000000-E892-4B7F-B1DE-FE3845B3F5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16.920000000000002</c:v>
                </c:pt>
                <c:pt idx="1">
                  <c:v>16.45</c:v>
                </c:pt>
                <c:pt idx="2">
                  <c:v>16.34</c:v>
                </c:pt>
                <c:pt idx="3">
                  <c:v>15.99</c:v>
                </c:pt>
                <c:pt idx="4">
                  <c:v>14.27</c:v>
                </c:pt>
              </c:numCache>
            </c:numRef>
          </c:val>
          <c:extLst>
            <c:ext xmlns:c16="http://schemas.microsoft.com/office/drawing/2014/chart" uri="{C3380CC4-5D6E-409C-BE32-E72D297353CC}">
              <c16:uniqueId val="{00000001-E892-4B7F-B1DE-FE3845B3F58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-0.12</c:v>
                </c:pt>
                <c:pt idx="1">
                  <c:v>-1.02</c:v>
                </c:pt>
                <c:pt idx="2">
                  <c:v>1.56</c:v>
                </c:pt>
                <c:pt idx="3">
                  <c:v>0.6</c:v>
                </c:pt>
                <c:pt idx="4">
                  <c:v>1.51</c:v>
                </c:pt>
              </c:numCache>
            </c:numRef>
          </c:val>
          <c:smooth val="0"/>
          <c:extLst>
            <c:ext xmlns:c16="http://schemas.microsoft.com/office/drawing/2014/chart" uri="{C3380CC4-5D6E-409C-BE32-E72D297353CC}">
              <c16:uniqueId val="{00000002-E892-4B7F-B1DE-FE3845B3F58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EF-43ED-A480-B629499049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EF-43ED-A480-B629499049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EF-43ED-A480-B62949904998}"/>
            </c:ext>
          </c:extLst>
        </c:ser>
        <c:ser>
          <c:idx val="3"/>
          <c:order val="3"/>
          <c:tx>
            <c:strRef>
              <c:f>データシート!$A$30</c:f>
              <c:strCache>
                <c:ptCount val="1"/>
                <c:pt idx="0">
                  <c:v>南河内広域行政共同処理事業特別会計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8CEF-43ED-A480-B6294990499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0.24</c:v>
                </c:pt>
                <c:pt idx="2">
                  <c:v>#N/A</c:v>
                </c:pt>
                <c:pt idx="3">
                  <c:v>0.26</c:v>
                </c:pt>
                <c:pt idx="4">
                  <c:v>#N/A</c:v>
                </c:pt>
                <c:pt idx="5">
                  <c:v>0.26</c:v>
                </c:pt>
                <c:pt idx="6">
                  <c:v>#N/A</c:v>
                </c:pt>
                <c:pt idx="7">
                  <c:v>0.26</c:v>
                </c:pt>
                <c:pt idx="8">
                  <c:v>#N/A</c:v>
                </c:pt>
                <c:pt idx="9">
                  <c:v>0.26</c:v>
                </c:pt>
              </c:numCache>
            </c:numRef>
          </c:val>
          <c:extLst>
            <c:ext xmlns:c16="http://schemas.microsoft.com/office/drawing/2014/chart" uri="{C3380CC4-5D6E-409C-BE32-E72D297353CC}">
              <c16:uniqueId val="{00000004-8CEF-43ED-A480-B6294990499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0.65</c:v>
                </c:pt>
                <c:pt idx="2">
                  <c:v>#N/A</c:v>
                </c:pt>
                <c:pt idx="3">
                  <c:v>0.62</c:v>
                </c:pt>
                <c:pt idx="4">
                  <c:v>#N/A</c:v>
                </c:pt>
                <c:pt idx="5">
                  <c:v>0.79</c:v>
                </c:pt>
                <c:pt idx="6">
                  <c:v>#N/A</c:v>
                </c:pt>
                <c:pt idx="7">
                  <c:v>1.24</c:v>
                </c:pt>
                <c:pt idx="8">
                  <c:v>#N/A</c:v>
                </c:pt>
                <c:pt idx="9">
                  <c:v>0.76</c:v>
                </c:pt>
              </c:numCache>
            </c:numRef>
          </c:val>
          <c:extLst>
            <c:ext xmlns:c16="http://schemas.microsoft.com/office/drawing/2014/chart" uri="{C3380CC4-5D6E-409C-BE32-E72D297353CC}">
              <c16:uniqueId val="{00000005-8CEF-43ED-A480-B6294990499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0.3</c:v>
                </c:pt>
                <c:pt idx="1">
                  <c:v>#N/A</c:v>
                </c:pt>
                <c:pt idx="2">
                  <c:v>#N/A</c:v>
                </c:pt>
                <c:pt idx="3">
                  <c:v>0.23</c:v>
                </c:pt>
                <c:pt idx="4">
                  <c:v>#N/A</c:v>
                </c:pt>
                <c:pt idx="5">
                  <c:v>0.04</c:v>
                </c:pt>
                <c:pt idx="6">
                  <c:v>#N/A</c:v>
                </c:pt>
                <c:pt idx="7">
                  <c:v>0.49</c:v>
                </c:pt>
                <c:pt idx="8">
                  <c:v>#N/A</c:v>
                </c:pt>
                <c:pt idx="9">
                  <c:v>1.28</c:v>
                </c:pt>
              </c:numCache>
            </c:numRef>
          </c:val>
          <c:extLst>
            <c:ext xmlns:c16="http://schemas.microsoft.com/office/drawing/2014/chart" uri="{C3380CC4-5D6E-409C-BE32-E72D297353CC}">
              <c16:uniqueId val="{00000006-8CEF-43ED-A480-B6294990499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1.51</c:v>
                </c:pt>
                <c:pt idx="2">
                  <c:v>#N/A</c:v>
                </c:pt>
                <c:pt idx="3">
                  <c:v>1.4</c:v>
                </c:pt>
                <c:pt idx="4">
                  <c:v>#N/A</c:v>
                </c:pt>
                <c:pt idx="5">
                  <c:v>1.25</c:v>
                </c:pt>
                <c:pt idx="6">
                  <c:v>#N/A</c:v>
                </c:pt>
                <c:pt idx="7">
                  <c:v>1.33</c:v>
                </c:pt>
                <c:pt idx="8">
                  <c:v>#N/A</c:v>
                </c:pt>
                <c:pt idx="9">
                  <c:v>1.38</c:v>
                </c:pt>
              </c:numCache>
            </c:numRef>
          </c:val>
          <c:extLst>
            <c:ext xmlns:c16="http://schemas.microsoft.com/office/drawing/2014/chart" uri="{C3380CC4-5D6E-409C-BE32-E72D297353CC}">
              <c16:uniqueId val="{00000007-8CEF-43ED-A480-B629499049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2.42</c:v>
                </c:pt>
                <c:pt idx="2">
                  <c:v>#N/A</c:v>
                </c:pt>
                <c:pt idx="3">
                  <c:v>1.86</c:v>
                </c:pt>
                <c:pt idx="4">
                  <c:v>#N/A</c:v>
                </c:pt>
                <c:pt idx="5">
                  <c:v>3.39</c:v>
                </c:pt>
                <c:pt idx="6">
                  <c:v>#N/A</c:v>
                </c:pt>
                <c:pt idx="7">
                  <c:v>3.1</c:v>
                </c:pt>
                <c:pt idx="8">
                  <c:v>#N/A</c:v>
                </c:pt>
                <c:pt idx="9">
                  <c:v>2.98</c:v>
                </c:pt>
              </c:numCache>
            </c:numRef>
          </c:val>
          <c:extLst>
            <c:ext xmlns:c16="http://schemas.microsoft.com/office/drawing/2014/chart" uri="{C3380CC4-5D6E-409C-BE32-E72D297353CC}">
              <c16:uniqueId val="{00000008-8CEF-43ED-A480-B6294990499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15.36</c:v>
                </c:pt>
                <c:pt idx="2">
                  <c:v>#N/A</c:v>
                </c:pt>
                <c:pt idx="3">
                  <c:v>15.1</c:v>
                </c:pt>
                <c:pt idx="4">
                  <c:v>#N/A</c:v>
                </c:pt>
                <c:pt idx="5">
                  <c:v>12.81</c:v>
                </c:pt>
                <c:pt idx="6">
                  <c:v>#N/A</c:v>
                </c:pt>
                <c:pt idx="7">
                  <c:v>11.21</c:v>
                </c:pt>
                <c:pt idx="8">
                  <c:v>#N/A</c:v>
                </c:pt>
                <c:pt idx="9">
                  <c:v>8.8800000000000008</c:v>
                </c:pt>
              </c:numCache>
            </c:numRef>
          </c:val>
          <c:extLst>
            <c:ext xmlns:c16="http://schemas.microsoft.com/office/drawing/2014/chart" uri="{C3380CC4-5D6E-409C-BE32-E72D297353CC}">
              <c16:uniqueId val="{00000009-8CEF-43ED-A480-B629499049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3573</c:v>
                </c:pt>
                <c:pt idx="5">
                  <c:v>3578</c:v>
                </c:pt>
                <c:pt idx="8">
                  <c:v>3572</c:v>
                </c:pt>
                <c:pt idx="11">
                  <c:v>3498</c:v>
                </c:pt>
                <c:pt idx="14">
                  <c:v>3554</c:v>
                </c:pt>
              </c:numCache>
            </c:numRef>
          </c:val>
          <c:extLst>
            <c:ext xmlns:c16="http://schemas.microsoft.com/office/drawing/2014/chart" uri="{C3380CC4-5D6E-409C-BE32-E72D297353CC}">
              <c16:uniqueId val="{00000000-5FE7-4DF3-AD83-E00582FE4D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E7-4DF3-AD83-E00582FE4D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c:v>
                </c:pt>
                <c:pt idx="3">
                  <c:v>119</c:v>
                </c:pt>
                <c:pt idx="6">
                  <c:v>0</c:v>
                </c:pt>
                <c:pt idx="9">
                  <c:v>0</c:v>
                </c:pt>
                <c:pt idx="12">
                  <c:v>0</c:v>
                </c:pt>
              </c:numCache>
            </c:numRef>
          </c:val>
          <c:extLst>
            <c:ext xmlns:c16="http://schemas.microsoft.com/office/drawing/2014/chart" uri="{C3380CC4-5D6E-409C-BE32-E72D297353CC}">
              <c16:uniqueId val="{00000002-5FE7-4DF3-AD83-E00582FE4D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70</c:v>
                </c:pt>
                <c:pt idx="3">
                  <c:v>17</c:v>
                </c:pt>
                <c:pt idx="6">
                  <c:v>17</c:v>
                </c:pt>
                <c:pt idx="9">
                  <c:v>2</c:v>
                </c:pt>
                <c:pt idx="12">
                  <c:v>2</c:v>
                </c:pt>
              </c:numCache>
            </c:numRef>
          </c:val>
          <c:extLst>
            <c:ext xmlns:c16="http://schemas.microsoft.com/office/drawing/2014/chart" uri="{C3380CC4-5D6E-409C-BE32-E72D297353CC}">
              <c16:uniqueId val="{00000003-5FE7-4DF3-AD83-E00582FE4D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866</c:v>
                </c:pt>
                <c:pt idx="3">
                  <c:v>817</c:v>
                </c:pt>
                <c:pt idx="6">
                  <c:v>798</c:v>
                </c:pt>
                <c:pt idx="9">
                  <c:v>779</c:v>
                </c:pt>
                <c:pt idx="12">
                  <c:v>793</c:v>
                </c:pt>
              </c:numCache>
            </c:numRef>
          </c:val>
          <c:extLst>
            <c:ext xmlns:c16="http://schemas.microsoft.com/office/drawing/2014/chart" uri="{C3380CC4-5D6E-409C-BE32-E72D297353CC}">
              <c16:uniqueId val="{00000004-5FE7-4DF3-AD83-E00582FE4D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E7-4DF3-AD83-E00582FE4D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E7-4DF3-AD83-E00582FE4D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2323</c:v>
                </c:pt>
                <c:pt idx="3">
                  <c:v>2428</c:v>
                </c:pt>
                <c:pt idx="6">
                  <c:v>2421</c:v>
                </c:pt>
                <c:pt idx="9">
                  <c:v>2476</c:v>
                </c:pt>
                <c:pt idx="12">
                  <c:v>2502</c:v>
                </c:pt>
              </c:numCache>
            </c:numRef>
          </c:val>
          <c:extLst>
            <c:ext xmlns:c16="http://schemas.microsoft.com/office/drawing/2014/chart" uri="{C3380CC4-5D6E-409C-BE32-E72D297353CC}">
              <c16:uniqueId val="{00000007-5FE7-4DF3-AD83-E00582FE4D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-287</c:v>
                </c:pt>
                <c:pt idx="2">
                  <c:v>#N/A</c:v>
                </c:pt>
                <c:pt idx="3">
                  <c:v>#N/A</c:v>
                </c:pt>
                <c:pt idx="4">
                  <c:v>-197</c:v>
                </c:pt>
                <c:pt idx="5">
                  <c:v>#N/A</c:v>
                </c:pt>
                <c:pt idx="6">
                  <c:v>#N/A</c:v>
                </c:pt>
                <c:pt idx="7">
                  <c:v>-336</c:v>
                </c:pt>
                <c:pt idx="8">
                  <c:v>#N/A</c:v>
                </c:pt>
                <c:pt idx="9">
                  <c:v>#N/A</c:v>
                </c:pt>
                <c:pt idx="10">
                  <c:v>-241</c:v>
                </c:pt>
                <c:pt idx="11">
                  <c:v>#N/A</c:v>
                </c:pt>
                <c:pt idx="12">
                  <c:v>#N/A</c:v>
                </c:pt>
                <c:pt idx="13">
                  <c:v>-257</c:v>
                </c:pt>
                <c:pt idx="14">
                  <c:v>#N/A</c:v>
                </c:pt>
              </c:numCache>
            </c:numRef>
          </c:val>
          <c:smooth val="0"/>
          <c:extLst>
            <c:ext xmlns:c16="http://schemas.microsoft.com/office/drawing/2014/chart" uri="{C3380CC4-5D6E-409C-BE32-E72D297353CC}">
              <c16:uniqueId val="{00000008-5FE7-4DF3-AD83-E00582FE4D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30978</c:v>
                </c:pt>
                <c:pt idx="5">
                  <c:v>31761</c:v>
                </c:pt>
                <c:pt idx="8">
                  <c:v>31381</c:v>
                </c:pt>
                <c:pt idx="11">
                  <c:v>30792</c:v>
                </c:pt>
                <c:pt idx="14">
                  <c:v>30235</c:v>
                </c:pt>
              </c:numCache>
            </c:numRef>
          </c:val>
          <c:extLst>
            <c:ext xmlns:c16="http://schemas.microsoft.com/office/drawing/2014/chart" uri="{C3380CC4-5D6E-409C-BE32-E72D297353CC}">
              <c16:uniqueId val="{00000000-7D2D-4E24-B519-FE5A9DAB44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8746</c:v>
                </c:pt>
                <c:pt idx="5">
                  <c:v>9110</c:v>
                </c:pt>
                <c:pt idx="8">
                  <c:v>8927</c:v>
                </c:pt>
                <c:pt idx="11">
                  <c:v>8767</c:v>
                </c:pt>
                <c:pt idx="14">
                  <c:v>9169</c:v>
                </c:pt>
              </c:numCache>
            </c:numRef>
          </c:val>
          <c:extLst>
            <c:ext xmlns:c16="http://schemas.microsoft.com/office/drawing/2014/chart" uri="{C3380CC4-5D6E-409C-BE32-E72D297353CC}">
              <c16:uniqueId val="{00000001-7D2D-4E24-B519-FE5A9DAB44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11066</c:v>
                </c:pt>
                <c:pt idx="5">
                  <c:v>10908</c:v>
                </c:pt>
                <c:pt idx="8">
                  <c:v>11280</c:v>
                </c:pt>
                <c:pt idx="11">
                  <c:v>10613</c:v>
                </c:pt>
                <c:pt idx="14">
                  <c:v>10201</c:v>
                </c:pt>
              </c:numCache>
            </c:numRef>
          </c:val>
          <c:extLst>
            <c:ext xmlns:c16="http://schemas.microsoft.com/office/drawing/2014/chart" uri="{C3380CC4-5D6E-409C-BE32-E72D297353CC}">
              <c16:uniqueId val="{00000002-7D2D-4E24-B519-FE5A9DAB44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2D-4E24-B519-FE5A9DAB44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2D-4E24-B519-FE5A9DAB44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2D-4E24-B519-FE5A9DAB44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5811</c:v>
                </c:pt>
                <c:pt idx="3">
                  <c:v>5834</c:v>
                </c:pt>
                <c:pt idx="6">
                  <c:v>5634</c:v>
                </c:pt>
                <c:pt idx="9">
                  <c:v>5578</c:v>
                </c:pt>
                <c:pt idx="12">
                  <c:v>5826</c:v>
                </c:pt>
              </c:numCache>
            </c:numRef>
          </c:val>
          <c:extLst>
            <c:ext xmlns:c16="http://schemas.microsoft.com/office/drawing/2014/chart" uri="{C3380CC4-5D6E-409C-BE32-E72D297353CC}">
              <c16:uniqueId val="{00000006-7D2D-4E24-B519-FE5A9DAB44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c:v>
                </c:pt>
                <c:pt idx="3">
                  <c:v>19</c:v>
                </c:pt>
                <c:pt idx="6">
                  <c:v>4</c:v>
                </c:pt>
                <c:pt idx="9">
                  <c:v>21</c:v>
                </c:pt>
                <c:pt idx="12">
                  <c:v>340</c:v>
                </c:pt>
              </c:numCache>
            </c:numRef>
          </c:val>
          <c:extLst>
            <c:ext xmlns:c16="http://schemas.microsoft.com/office/drawing/2014/chart" uri="{C3380CC4-5D6E-409C-BE32-E72D297353CC}">
              <c16:uniqueId val="{00000007-7D2D-4E24-B519-FE5A9DAB44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9704</c:v>
                </c:pt>
                <c:pt idx="3">
                  <c:v>9224</c:v>
                </c:pt>
                <c:pt idx="6">
                  <c:v>8296</c:v>
                </c:pt>
                <c:pt idx="9">
                  <c:v>7780</c:v>
                </c:pt>
                <c:pt idx="12">
                  <c:v>7533</c:v>
                </c:pt>
              </c:numCache>
            </c:numRef>
          </c:val>
          <c:extLst>
            <c:ext xmlns:c16="http://schemas.microsoft.com/office/drawing/2014/chart" uri="{C3380CC4-5D6E-409C-BE32-E72D297353CC}">
              <c16:uniqueId val="{00000008-7D2D-4E24-B519-FE5A9DAB44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119</c:v>
                </c:pt>
                <c:pt idx="3">
                  <c:v>0</c:v>
                </c:pt>
                <c:pt idx="6">
                  <c:v>0</c:v>
                </c:pt>
                <c:pt idx="9">
                  <c:v>0</c:v>
                </c:pt>
                <c:pt idx="12">
                  <c:v>0</c:v>
                </c:pt>
              </c:numCache>
            </c:numRef>
          </c:val>
          <c:extLst>
            <c:ext xmlns:c16="http://schemas.microsoft.com/office/drawing/2014/chart" uri="{C3380CC4-5D6E-409C-BE32-E72D297353CC}">
              <c16:uniqueId val="{00000009-7D2D-4E24-B519-FE5A9DAB44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26736</c:v>
                </c:pt>
                <c:pt idx="3">
                  <c:v>28467</c:v>
                </c:pt>
                <c:pt idx="6">
                  <c:v>29779</c:v>
                </c:pt>
                <c:pt idx="9">
                  <c:v>31598</c:v>
                </c:pt>
                <c:pt idx="12">
                  <c:v>31377</c:v>
                </c:pt>
              </c:numCache>
            </c:numRef>
          </c:val>
          <c:extLst>
            <c:ext xmlns:c16="http://schemas.microsoft.com/office/drawing/2014/chart" uri="{C3380CC4-5D6E-409C-BE32-E72D297353CC}">
              <c16:uniqueId val="{0000000A-7D2D-4E24-B519-FE5A9DAB44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D2D-4E24-B519-FE5A9DAB44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3701</c:v>
                </c:pt>
                <c:pt idx="1">
                  <c:v>3632</c:v>
                </c:pt>
                <c:pt idx="2">
                  <c:v>3347</c:v>
                </c:pt>
              </c:numCache>
            </c:numRef>
          </c:val>
          <c:extLst>
            <c:ext xmlns:c16="http://schemas.microsoft.com/office/drawing/2014/chart" uri="{C3380CC4-5D6E-409C-BE32-E72D297353CC}">
              <c16:uniqueId val="{00000000-9174-433F-AEC5-56AAE6455C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174-433F-AEC5-56AAE6455C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7228</c:v>
                </c:pt>
                <c:pt idx="1">
                  <c:v>6630</c:v>
                </c:pt>
                <c:pt idx="2">
                  <c:v>6231</c:v>
                </c:pt>
              </c:numCache>
            </c:numRef>
          </c:val>
          <c:extLst>
            <c:ext xmlns:c16="http://schemas.microsoft.com/office/drawing/2014/chart" uri="{C3380CC4-5D6E-409C-BE32-E72D297353CC}">
              <c16:uniqueId val="{00000002-9174-433F-AEC5-56AAE6455C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{17831058-153A-4E90-BE3B-77C3D2998DA0}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9C9-46EE-87E4-54BD20FD21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{452D9628-1D13-450F-B901-8395B4C66774}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C9-46EE-87E4-54BD20FD21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{5E0CA1CE-5DDB-4A58-BECA-17B42DDC7725}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C9-46EE-87E4-54BD20FD21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{45D1D8D5-2939-49D1-A4C8-4A42EFFC3C2A}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C9-46EE-87E4-54BD20FD21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{980EFAD5-59E9-4B68-AECD-AA8CE64094EF}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C9-46EE-87E4-54BD20FD216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{883BD4D1-5151-4D2D-9E59-E5F8D43A80FC}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9C9-46EE-87E4-54BD20FD216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{53ED3FB7-9398-4F15-8850-A4BEC429E2B6}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9C9-46EE-87E4-54BD20FD216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{F426E6D0-4627-4754-B179-DFB63FDBD343}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9C9-46EE-87E4-54BD20FD216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{B3F242B2-BCA9-4E22-B3C6-08FE9B4A0CE7}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9C9-46EE-87E4-54BD20FD21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64.400000000000006</c:v>
                </c:pt>
                <c:pt idx="8">
                  <c:v>63.6</c:v>
                </c:pt>
                <c:pt idx="16">
                  <c:v>64.099999999999994</c:v>
                </c:pt>
                <c:pt idx="24">
                  <c:v>62.9</c:v>
                </c:pt>
                <c:pt idx="32">
                  <c:v>64.3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9C9-46EE-87E4-54BD20FD21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{C4E9D899-933B-4AF7-A922-59B03027C14F}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9C9-46EE-87E4-54BD20FD21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{9BCB183A-34D2-4015-AA5E-5D20B7256D90}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C9-46EE-87E4-54BD20FD21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{761BDC66-AB46-45F9-A6D7-3F793D619397}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C9-46EE-87E4-54BD20FD21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{70FDDF1E-4AA4-4BBF-97EC-69A2BB9A3254}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C9-46EE-87E4-54BD20FD21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{89AFC055-0878-49DD-875B-DAED8301364A}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C9-46EE-87E4-54BD20FD216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{C3EF484C-7CC2-413D-964B-E82F1413DB7C}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9C9-46EE-87E4-54BD20FD216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{1F8C2F3B-8890-4692-8D37-D677BCF5F124}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9C9-46EE-87E4-54BD20FD216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{4A166665-D950-4136-BF66-97FCB3F22C46}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9C9-46EE-87E4-54BD20FD216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{6FF17849-45FD-4BC9-9A7F-3C722CBC649F}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9C9-46EE-87E4-54BD20FD21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19C9-46EE-87E4-54BD20FD216B}"/>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{E96682A4-5CD1-4237-864C-D065CF5A1213}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4FA-4C5C-9D3C-4DB0597DC0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{C1CF8042-7E1A-4CA5-B478-3CD80C508132}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FA-4C5C-9D3C-4DB0597DC0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{369F8A1D-54E0-4813-9E51-B57FF06B3896}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FA-4C5C-9D3C-4DB0597DC0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{6DD9227C-29A2-40DE-A81F-B94ABAEE441B}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FA-4C5C-9D3C-4DB0597DC0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{87EF2616-B936-4871-ABA1-2095E0AD93A2}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FA-4C5C-9D3C-4DB0597DC0E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{07E67778-A4B9-4081-80A2-3AE5BCF4BCBD}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4FA-4C5C-9D3C-4DB0597DC0E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{C60CFD39-5D1C-456A-B1FD-7CE27824081E}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4FA-4C5C-9D3C-4DB0597DC0E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{08915284-A41F-429A-90E6-BAF504218782}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4FA-4C5C-9D3C-4DB0597DC0E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{67913704-65B3-45B7-BE15-B0C4E02CD585}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4FA-4C5C-9D3C-4DB0597DC0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-1.1000000000000001</c:v>
                </c:pt>
                <c:pt idx="16">
                  <c:v>-1.3</c:v>
                </c:pt>
                <c:pt idx="24">
                  <c:v>-1.2</c:v>
                </c:pt>
                <c:pt idx="32">
                  <c:v>-1.3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4FA-4C5C-9D3C-4DB0597DC0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{899524B3-771D-42FB-A418-67F646B0554E}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4FA-4C5C-9D3C-4DB0597DC0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{4CCFE586-B307-4E18-AFB2-B7FC07E577AB}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FA-4C5C-9D3C-4DB0597DC0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{27A16027-7B06-437D-B4F4-9808C238557F}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FA-4C5C-9D3C-4DB0597DC0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{8385CB29-7925-4EA0-B429-3570343E2F28}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FA-4C5C-9D3C-4DB0597DC0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{D6A3D3A3-373C-4E2E-956A-7034CD2198F1}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FA-4C5C-9D3C-4DB0597DC0E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{F0ED9B6E-AA4B-434B-925F-B3C4656450B0}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4FA-4C5C-9D3C-4DB0597DC0E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{B9A75C2C-8737-4CB2-A21C-F16E7E169F75}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4FA-4C5C-9D3C-4DB0597DC0E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{4049CED7-3CAA-4694-948D-DC3AE1C5950F}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4FA-4C5C-9D3C-4DB0597DC0E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{50BE40E0-EBFE-4B97-8181-0FD338CF4EA3}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4FA-4C5C-9D3C-4DB0597DC0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94FA-4C5C-9D3C-4DB0597DC0E1}"/>
            </c:ext>
          </c:extLst>
        </c:ser>
        <c:dLbls>
          <c:showLegendKey val="0"/>
          <c:showVal val="1"/>
          <c:showCatName val="0"/>
          <c:showSerName val="0"/>
          <c:showPercent val="0"/>
          <c:showBubbleSize val="0"/>
        </c:dLbls>
        <c:axId val="84219776"/>
        <c:axId val="84234240"/>
      </c:scatterChart>
      <c:valAx>
        <c:axId val="84219776"/>
        <c:scaling>
          <c:orientation val="maxMin"/>
          <c:max val="5.099999999999999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令和２年度は、一般会計の給食センター建替事業債の元金償還開始などにより、令和元年度に比べて元利償還金が</a:t>
          </a:r>
          <a:r>
            <a:rPr kumimoji="1" lang="en-US" altLang="ja-JP" sz="1400">
              <a:solidFill>
                <a:srgbClr val="000000"/>
              </a:solidFill>
              <a:latin typeface="ＭＳ ゴシック" pitchFamily="49" charset="-128"/>
              <a:ea typeface="ＭＳ ゴシック" pitchFamily="49" charset="-128"/>
            </a:rPr>
            <a:t>26</a:t>
          </a:r>
          <a:r>
            <a:rPr kumimoji="1" lang="ja-JP" altLang="en-US" sz="1400">
              <a:solidFill>
                <a:srgbClr val="000000"/>
              </a:solidFill>
              <a:latin typeface="ＭＳ ゴシック" pitchFamily="49" charset="-128"/>
              <a:ea typeface="ＭＳ ゴシック" pitchFamily="49" charset="-128"/>
            </a:rPr>
            <a:t>百万円増加した。</a:t>
          </a:r>
        </a:p>
        <a:p>
          <a:r>
            <a:rPr kumimoji="1" lang="ja-JP" altLang="en-US" sz="1400">
              <a:solidFill>
                <a:srgbClr val="000000"/>
              </a:solidFill>
              <a:latin typeface="ＭＳ ゴシック" pitchFamily="49" charset="-128"/>
              <a:ea typeface="ＭＳ ゴシック" pitchFamily="49" charset="-128"/>
            </a:rPr>
            <a:t>　一方、算入公債費等については、公営住宅使用料のうち元利償還金にあたる額が増加したことなどにより、</a:t>
          </a:r>
          <a:r>
            <a:rPr kumimoji="1" lang="en-US" altLang="ja-JP" sz="1400">
              <a:solidFill>
                <a:srgbClr val="000000"/>
              </a:solidFill>
              <a:latin typeface="ＭＳ ゴシック" pitchFamily="49" charset="-128"/>
              <a:ea typeface="ＭＳ ゴシック" pitchFamily="49" charset="-128"/>
            </a:rPr>
            <a:t>56</a:t>
          </a:r>
          <a:r>
            <a:rPr kumimoji="1" lang="ja-JP" altLang="en-US" sz="1400">
              <a:solidFill>
                <a:srgbClr val="000000"/>
              </a:solidFill>
              <a:latin typeface="ＭＳ ゴシック" pitchFamily="49" charset="-128"/>
              <a:ea typeface="ＭＳ ゴシック" pitchFamily="49" charset="-128"/>
            </a:rPr>
            <a:t>百万円増加したため、実質公債費比率はやや減少した。</a:t>
          </a:r>
        </a:p>
        <a:p>
          <a:r>
            <a:rPr kumimoji="1" lang="ja-JP" altLang="en-US" sz="1400">
              <a:solidFill>
                <a:srgbClr val="000000"/>
              </a:solidFill>
              <a:latin typeface="ＭＳ ゴシック" pitchFamily="49" charset="-128"/>
              <a:ea typeface="ＭＳ ゴシック" pitchFamily="49" charset="-128"/>
            </a:rPr>
            <a:t>　今後も、一般会計の市債を繰上償還することや、交付税算入される有利な起債を積極的に利用することで、実質公債費比率の低い水準を維持できるよう努める。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２年度は、南河内環境事業組合での新発債が増加したことなどによる組合等負担等見込額の増加や、一般会計等の退職手当対象一般職員数が増加したことなどによる退職手当負担見込額の増加により、令和元年度に比べて将来負担額は</a:t>
          </a:r>
          <a:r>
            <a:rPr kumimoji="1" lang="en-US" altLang="ja-JP" sz="1400">
              <a:solidFill>
                <a:srgbClr val="000000"/>
              </a:solidFill>
              <a:latin typeface="ＭＳ ゴシック" pitchFamily="49" charset="-128"/>
              <a:ea typeface="ＭＳ ゴシック" pitchFamily="49" charset="-128"/>
            </a:rPr>
            <a:t>99</a:t>
          </a:r>
          <a:r>
            <a:rPr kumimoji="1" lang="ja-JP" altLang="en-US" sz="1400">
              <a:solidFill>
                <a:srgbClr val="000000"/>
              </a:solidFill>
              <a:latin typeface="ＭＳ ゴシック" pitchFamily="49" charset="-128"/>
              <a:ea typeface="ＭＳ ゴシック" pitchFamily="49" charset="-128"/>
            </a:rPr>
            <a:t>百万円増加した。</a:t>
          </a:r>
        </a:p>
        <a:p>
          <a:r>
            <a:rPr kumimoji="1" lang="ja-JP" altLang="en-US" sz="1400">
              <a:solidFill>
                <a:srgbClr val="000000"/>
              </a:solidFill>
              <a:latin typeface="ＭＳ ゴシック" pitchFamily="49" charset="-128"/>
              <a:ea typeface="ＭＳ ゴシック" pitchFamily="49" charset="-128"/>
            </a:rPr>
            <a:t>　一方、市債の繰上償還に充てるため財政調整基金を、富田林病院建替事業の財源に充てるため公共施設整備基金をそれぞれ取崩したことなどにより、充当可能基金が減少したため、令和元年度に比べて充当可能財源等は</a:t>
          </a:r>
          <a:r>
            <a:rPr kumimoji="1" lang="en-US" altLang="ja-JP" sz="1400">
              <a:solidFill>
                <a:srgbClr val="000000"/>
              </a:solidFill>
              <a:latin typeface="ＭＳ ゴシック" pitchFamily="49" charset="-128"/>
              <a:ea typeface="ＭＳ ゴシック" pitchFamily="49" charset="-128"/>
            </a:rPr>
            <a:t>567</a:t>
          </a:r>
          <a:r>
            <a:rPr kumimoji="1" lang="ja-JP" altLang="en-US" sz="1400">
              <a:solidFill>
                <a:srgbClr val="000000"/>
              </a:solidFill>
              <a:latin typeface="ＭＳ ゴシック" pitchFamily="49" charset="-128"/>
              <a:ea typeface="ＭＳ ゴシック" pitchFamily="49" charset="-128"/>
            </a:rPr>
            <a:t>百万円減少し、将来負担比率はやや増加した。</a:t>
          </a:r>
        </a:p>
        <a:p>
          <a:r>
            <a:rPr kumimoji="1" lang="ja-JP" altLang="en-US" sz="1400">
              <a:solidFill>
                <a:srgbClr val="000000"/>
              </a:solidFill>
              <a:latin typeface="ＭＳ ゴシック" pitchFamily="49" charset="-128"/>
              <a:ea typeface="ＭＳ ゴシック" pitchFamily="49" charset="-128"/>
            </a:rPr>
            <a:t>　今後、老朽化した公共施設の更新が控えており、将来負担比率の上昇が見込まれるが、引き続き計画的な起債管理を行うなど、将来負担比率の急激な変動を抑制できるよう努める。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大阪府富田林市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令和２年度末の基金残高は、普通会計合計で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9,578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684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内訳として、財政調整基金は市債を繰上償還したため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百万円減少し、公共施設整備基金は富田林病院の建替資金に充てるため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353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災害対応等への不測の事態への対応に加え、老朽化の進む公共施設の更新等に備えて、計画的な基金の運用を行う。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公共施設整備基金：公共施設の整備資金に充てる。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職員退職手当基金：職員の退職手当の支給に充てる。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地域福祉基金：高齢者福祉施策に充てる。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駅前整備基金：駅前の整備資金に充てる。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生活つなぎ資金貸付基金：生活つなぎ資金貸付金に充てる。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公共施設整備基金に利子等を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百万円積立てたが、富田林病院建替資金に充てるため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521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百万円取崩したことにより、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353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また、地域福祉基金を高齢者福祉施設改修等の資金に充てるため、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百万円取崩したことにより減となった。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については、今後も、富田林病院や市庁舎などの施設建替を予定していることから、取崩しが増える見込みであるが、事業費の精査、交付税算入のある起債や国・府の補助金を活用することにより、取崩しを最小限に抑えていく。</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職員退職手当基金については、引き続き計画的な積立て及び取崩しを行い、財政負担の平準化を図る。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令和２年度末の基金残高は、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3,347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百万円で、前年度より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これまで、前年度剰余金や基金利子等を基金へ積み立ててきたところであるが、公債費を平準化させる目的で、財政調整基金を計画的に取り崩し、令和元年度及び令和２年度に市債の繰上償還を行ったため、残高が減少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災害の復旧等、予測できない事務又は事業に要する経費や市債の償還に要する費用に充てるなど、市財政の健全な運営に資するため、前年度剰余金及び基金利子を今後も積立てる。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109,994
108,419
39.72
55,760,796
54,982,219
703,191
23,452,377
31,377,368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年度は橋梁長寿命化工事の竣工や小中学校の非構造部材耐震化など有形固定資産の増加につながる事業はあったものの、大規模な施設の更新等はなかったため資産の減価償却が進み、令和元年度から令和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ポイント増加し、類似団体内平均値と比べて</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ポイント高い数値となった。</a:t>
          </a:r>
        </a:p>
        <a:p>
          <a:r>
            <a:rPr kumimoji="1" lang="ja-JP" altLang="en-US" sz="1100">
              <a:latin typeface="ＭＳ Ｐゴシック" panose="020B0600070205080204" pitchFamily="50" charset="-128"/>
              <a:ea typeface="ＭＳ Ｐゴシック" panose="020B0600070205080204" pitchFamily="50" charset="-128"/>
            </a:rPr>
            <a:t>　また、大阪府平均と比べても</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ポイント高く、老朽化が進んでいる施設が多いことがわかる。今後は公共施設等総合管理計画に沿って、引き続き老朽化した施設の更新に取り組む。</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73" name="直線コネクタ 72"/>
        <xdr:cNvCxnSpPr/>
      </xdr:nvCxnSpPr>
      <xdr:spPr>
        <a:xfrm flipV="1">
          <a:off x="4760595" y="4660773"/>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4" name="有形固定資産減価償却率最小値テキスト"/>
        <xdr:cNvSpPr txBox="1"/>
      </xdr:nvSpPr>
      <xdr:spPr>
        <a:xfrm>
          <a:off x="4813300"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5" name="直線コネクタ 74"/>
        <xdr:cNvCxnSpPr/>
      </xdr:nvCxnSpPr>
      <xdr:spPr>
        <a:xfrm>
          <a:off x="4673600" y="594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6" name="有形固定資産減価償却率最大値テキスト"/>
        <xdr:cNvSpPr txBox="1"/>
      </xdr:nvSpPr>
      <xdr:spPr>
        <a:xfrm>
          <a:off x="4813300" y="443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7" name="直線コネクタ 76"/>
        <xdr:cNvCxnSpPr/>
      </xdr:nvCxnSpPr>
      <xdr:spPr>
        <a:xfrm>
          <a:off x="4673600" y="466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78" name="有形固定資産減価償却率平均値テキスト"/>
        <xdr:cNvSpPr txBox="1"/>
      </xdr:nvSpPr>
      <xdr:spPr>
        <a:xfrm>
          <a:off x="4813300" y="4979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フローチャート: 判断 78"/>
        <xdr:cNvSpPr/>
      </xdr:nvSpPr>
      <xdr:spPr>
        <a:xfrm>
          <a:off x="4711700" y="512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80" name="フローチャート: 判断 79"/>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81" name="フローチャート: 判断 80"/>
        <xdr:cNvSpPr/>
      </xdr:nvSpPr>
      <xdr:spPr>
        <a:xfrm>
          <a:off x="3238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82" name="フローチャート: 判断 81"/>
        <xdr:cNvSpPr/>
      </xdr:nvSpPr>
      <xdr:spPr>
        <a:xfrm>
          <a:off x="2476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83" name="フローチャート: 判断 82"/>
        <xdr:cNvSpPr/>
      </xdr:nvSpPr>
      <xdr:spPr>
        <a:xfrm>
          <a:off x="1714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36449</xdr:rowOff>
    </xdr:from>
    <xdr:to>
      <xdr:col>23</xdr:col>
      <xdr:colOff>136525</xdr:colOff>
      <xdr:row>30</xdr:row>
      <xdr:rowOff>138049</xdr:rowOff>
    </xdr:to>
    <xdr:sp macro="" textlink="">
      <xdr:nvSpPr>
        <xdr:cNvPr id="89" name="楕円 88"/>
        <xdr:cNvSpPr/>
      </xdr:nvSpPr>
      <xdr:spPr>
        <a:xfrm>
          <a:off x="4711700" y="51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14876</xdr:rowOff>
    </xdr:from>
    <xdr:ext cx="405111" cy="259045"/>
    <xdr:sp macro="" textlink="">
      <xdr:nvSpPr>
        <xdr:cNvPr id="90" name="有形固定資産減価償却率該当値テキスト"/>
        <xdr:cNvSpPr txBox="1"/>
      </xdr:nvSpPr>
      <xdr:spPr>
        <a:xfrm>
          <a:off x="4813300" y="5158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147447</xdr:rowOff>
    </xdr:from>
    <xdr:to>
      <xdr:col>19</xdr:col>
      <xdr:colOff>187325</xdr:colOff>
      <xdr:row>30</xdr:row>
      <xdr:rowOff>77597</xdr:rowOff>
    </xdr:to>
    <xdr:sp macro="" textlink="">
      <xdr:nvSpPr>
        <xdr:cNvPr id="91" name="楕円 90"/>
        <xdr:cNvSpPr/>
      </xdr:nvSpPr>
      <xdr:spPr>
        <a:xfrm>
          <a:off x="4000500" y="51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26797</xdr:rowOff>
    </xdr:from>
    <xdr:to>
      <xdr:col>23</xdr:col>
      <xdr:colOff>85725</xdr:colOff>
      <xdr:row>30</xdr:row>
      <xdr:rowOff>87249</xdr:rowOff>
    </xdr:to>
    <xdr:cxnSp macro="">
      <xdr:nvCxnSpPr>
        <xdr:cNvPr id="92" name="直線コネクタ 91"/>
        <xdr:cNvCxnSpPr/>
      </xdr:nvCxnSpPr>
      <xdr:spPr>
        <a:xfrm>
          <a:off x="4051300" y="5170297"/>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27813</xdr:rowOff>
    </xdr:from>
    <xdr:to>
      <xdr:col>15</xdr:col>
      <xdr:colOff>187325</xdr:colOff>
      <xdr:row>30</xdr:row>
      <xdr:rowOff>129413</xdr:rowOff>
    </xdr:to>
    <xdr:sp macro="" textlink="">
      <xdr:nvSpPr>
        <xdr:cNvPr id="93" name="楕円 92"/>
        <xdr:cNvSpPr/>
      </xdr:nvSpPr>
      <xdr:spPr>
        <a:xfrm>
          <a:off x="3238500" y="51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26797</xdr:rowOff>
    </xdr:from>
    <xdr:to>
      <xdr:col>19</xdr:col>
      <xdr:colOff>136525</xdr:colOff>
      <xdr:row>30</xdr:row>
      <xdr:rowOff>78613</xdr:rowOff>
    </xdr:to>
    <xdr:cxnSp macro="">
      <xdr:nvCxnSpPr>
        <xdr:cNvPr id="94" name="直線コネクタ 93"/>
        <xdr:cNvCxnSpPr/>
      </xdr:nvCxnSpPr>
      <xdr:spPr>
        <a:xfrm flipV="1">
          <a:off x="3289300" y="5170297"/>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6223</xdr:rowOff>
    </xdr:from>
    <xdr:to>
      <xdr:col>11</xdr:col>
      <xdr:colOff>187325</xdr:colOff>
      <xdr:row>30</xdr:row>
      <xdr:rowOff>107823</xdr:rowOff>
    </xdr:to>
    <xdr:sp macro="" textlink="">
      <xdr:nvSpPr>
        <xdr:cNvPr id="95" name="楕円 94"/>
        <xdr:cNvSpPr/>
      </xdr:nvSpPr>
      <xdr:spPr>
        <a:xfrm>
          <a:off x="2476500" y="51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57023</xdr:rowOff>
    </xdr:from>
    <xdr:to>
      <xdr:col>15</xdr:col>
      <xdr:colOff>136525</xdr:colOff>
      <xdr:row>30</xdr:row>
      <xdr:rowOff>78613</xdr:rowOff>
    </xdr:to>
    <xdr:cxnSp macro="">
      <xdr:nvCxnSpPr>
        <xdr:cNvPr id="96" name="直線コネクタ 95"/>
        <xdr:cNvCxnSpPr/>
      </xdr:nvCxnSpPr>
      <xdr:spPr>
        <a:xfrm>
          <a:off x="2527300" y="520052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40767</xdr:rowOff>
    </xdr:from>
    <xdr:to>
      <xdr:col>7</xdr:col>
      <xdr:colOff>187325</xdr:colOff>
      <xdr:row>30</xdr:row>
      <xdr:rowOff>142367</xdr:rowOff>
    </xdr:to>
    <xdr:sp macro="" textlink="">
      <xdr:nvSpPr>
        <xdr:cNvPr id="97" name="楕円 96"/>
        <xdr:cNvSpPr/>
      </xdr:nvSpPr>
      <xdr:spPr>
        <a:xfrm>
          <a:off x="1714500" y="51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57023</xdr:rowOff>
    </xdr:from>
    <xdr:to>
      <xdr:col>11</xdr:col>
      <xdr:colOff>136525</xdr:colOff>
      <xdr:row>30</xdr:row>
      <xdr:rowOff>91567</xdr:rowOff>
    </xdr:to>
    <xdr:cxnSp macro="">
      <xdr:nvCxnSpPr>
        <xdr:cNvPr id="98" name="直線コネクタ 97"/>
        <xdr:cNvCxnSpPr/>
      </xdr:nvCxnSpPr>
      <xdr:spPr>
        <a:xfrm flipV="1">
          <a:off x="1765300" y="5200523"/>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99" name="n_1aveValue有形固定資産減価償却率"/>
        <xdr:cNvSpPr txBox="1"/>
      </xdr:nvSpPr>
      <xdr:spPr>
        <a:xfrm>
          <a:off x="3836044" y="488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100" name="n_2aveValue有形固定資産減価償却率"/>
        <xdr:cNvSpPr txBox="1"/>
      </xdr:nvSpPr>
      <xdr:spPr>
        <a:xfrm>
          <a:off x="3086744" y="484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20718</xdr:rowOff>
    </xdr:from>
    <xdr:ext cx="405111" cy="259045"/>
    <xdr:sp macro="" textlink="">
      <xdr:nvSpPr>
        <xdr:cNvPr id="101" name="n_3aveValue有形固定資産減価償却率"/>
        <xdr:cNvSpPr txBox="1"/>
      </xdr:nvSpPr>
      <xdr:spPr>
        <a:xfrm>
          <a:off x="2324744" y="48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102" name="n_4aveValue有形固定資産減価償却率"/>
        <xdr:cNvSpPr txBox="1"/>
      </xdr:nvSpPr>
      <xdr:spPr>
        <a:xfrm>
          <a:off x="1562744" y="477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68724</xdr:rowOff>
    </xdr:from>
    <xdr:ext cx="405111" cy="259045"/>
    <xdr:sp macro="" textlink="">
      <xdr:nvSpPr>
        <xdr:cNvPr id="103" name="n_1mainValue有形固定資産減価償却率"/>
        <xdr:cNvSpPr txBox="1"/>
      </xdr:nvSpPr>
      <xdr:spPr>
        <a:xfrm>
          <a:off x="3836044" y="5212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120540</xdr:rowOff>
    </xdr:from>
    <xdr:ext cx="405111" cy="259045"/>
    <xdr:sp macro="" textlink="">
      <xdr:nvSpPr>
        <xdr:cNvPr id="104" name="n_2mainValue有形固定資産減価償却率"/>
        <xdr:cNvSpPr txBox="1"/>
      </xdr:nvSpPr>
      <xdr:spPr>
        <a:xfrm>
          <a:off x="3086744" y="5264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98950</xdr:rowOff>
    </xdr:from>
    <xdr:ext cx="405111" cy="259045"/>
    <xdr:sp macro="" textlink="">
      <xdr:nvSpPr>
        <xdr:cNvPr id="105" name="n_3mainValue有形固定資産減価償却率"/>
        <xdr:cNvSpPr txBox="1"/>
      </xdr:nvSpPr>
      <xdr:spPr>
        <a:xfrm>
          <a:off x="2324744" y="524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133494</xdr:rowOff>
    </xdr:from>
    <xdr:ext cx="405111" cy="259045"/>
    <xdr:sp macro="" textlink="">
      <xdr:nvSpPr>
        <xdr:cNvPr id="106" name="n_4mainValue有形固定資産減価償却率"/>
        <xdr:cNvSpPr txBox="1"/>
      </xdr:nvSpPr>
      <xdr:spPr>
        <a:xfrm>
          <a:off x="1562744" y="5276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年度は富田林病院建替事業など多額の地方債を発行した一方、過年度の臨時財政対策債の繰上償還を実施したことにより、令和元年度から令和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年度では</a:t>
          </a:r>
          <a:r>
            <a:rPr kumimoji="1" lang="en-US" altLang="ja-JP" sz="1100">
              <a:latin typeface="ＭＳ Ｐゴシック" panose="020B0600070205080204" pitchFamily="50" charset="-128"/>
              <a:ea typeface="ＭＳ Ｐゴシック" panose="020B0600070205080204" pitchFamily="50" charset="-128"/>
            </a:rPr>
            <a:t>102.4</a:t>
          </a:r>
          <a:r>
            <a:rPr kumimoji="1" lang="ja-JP" altLang="en-US" sz="1100">
              <a:latin typeface="ＭＳ Ｐゴシック" panose="020B0600070205080204" pitchFamily="50" charset="-128"/>
              <a:ea typeface="ＭＳ Ｐゴシック" panose="020B0600070205080204" pitchFamily="50" charset="-128"/>
            </a:rPr>
            <a:t>ポイント減少し、類似団体内平均値と比べて</a:t>
          </a:r>
          <a:r>
            <a:rPr kumimoji="1" lang="en-US" altLang="ja-JP" sz="1100">
              <a:latin typeface="ＭＳ Ｐゴシック" panose="020B0600070205080204" pitchFamily="50" charset="-128"/>
              <a:ea typeface="ＭＳ Ｐゴシック" panose="020B0600070205080204" pitchFamily="50" charset="-128"/>
            </a:rPr>
            <a:t>41.5</a:t>
          </a:r>
          <a:r>
            <a:rPr kumimoji="1" lang="ja-JP" altLang="en-US" sz="1100">
              <a:latin typeface="ＭＳ Ｐゴシック" panose="020B0600070205080204" pitchFamily="50" charset="-128"/>
              <a:ea typeface="ＭＳ Ｐゴシック" panose="020B0600070205080204" pitchFamily="50" charset="-128"/>
            </a:rPr>
            <a:t>ポイント低い数値となった。</a:t>
          </a:r>
        </a:p>
        <a:p>
          <a:r>
            <a:rPr kumimoji="1" lang="ja-JP" altLang="en-US" sz="1100">
              <a:latin typeface="ＭＳ Ｐゴシック" panose="020B0600070205080204" pitchFamily="50" charset="-128"/>
              <a:ea typeface="ＭＳ Ｐゴシック" panose="020B0600070205080204" pitchFamily="50" charset="-128"/>
            </a:rPr>
            <a:t>　富田林病院については令和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年度も多額の地方債発行が見込まれ、今後も老朽化が進む施設の更新などで比率の悪化が予想されるが、繰上償還の実施や計画的な施設更新により、適正な起債管理に努める。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5" name="直線コネクタ 134"/>
        <xdr:cNvCxnSpPr/>
      </xdr:nvCxnSpPr>
      <xdr:spPr>
        <a:xfrm flipV="1">
          <a:off x="14793595" y="4541308"/>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6" name="債務償還比率最小値テキスト"/>
        <xdr:cNvSpPr txBox="1"/>
      </xdr:nvSpPr>
      <xdr:spPr>
        <a:xfrm>
          <a:off x="14846300" y="5767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7" name="直線コネクタ 136"/>
        <xdr:cNvCxnSpPr/>
      </xdr:nvCxnSpPr>
      <xdr:spPr>
        <a:xfrm>
          <a:off x="14706600" y="576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40" name="債務償還比率平均値テキスト"/>
        <xdr:cNvSpPr txBox="1"/>
      </xdr:nvSpPr>
      <xdr:spPr>
        <a:xfrm>
          <a:off x="14846300" y="489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41" name="フローチャート: 判断 140"/>
        <xdr:cNvSpPr/>
      </xdr:nvSpPr>
      <xdr:spPr>
        <a:xfrm>
          <a:off x="14744700" y="49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2" name="フローチャート: 判断 141"/>
        <xdr:cNvSpPr/>
      </xdr:nvSpPr>
      <xdr:spPr>
        <a:xfrm>
          <a:off x="14033500" y="492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3" name="フローチャート: 判断 142"/>
        <xdr:cNvSpPr/>
      </xdr:nvSpPr>
      <xdr:spPr>
        <a:xfrm>
          <a:off x="13271500" y="49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4" name="フローチャート: 判断 143"/>
        <xdr:cNvSpPr/>
      </xdr:nvSpPr>
      <xdr:spPr>
        <a:xfrm>
          <a:off x="12509500" y="493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5" name="フローチャート: 判断 144"/>
        <xdr:cNvSpPr/>
      </xdr:nvSpPr>
      <xdr:spPr>
        <a:xfrm>
          <a:off x="11747500" y="494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83206</xdr:rowOff>
    </xdr:from>
    <xdr:to>
      <xdr:col>76</xdr:col>
      <xdr:colOff>73025</xdr:colOff>
      <xdr:row>29</xdr:row>
      <xdr:rowOff>13356</xdr:rowOff>
    </xdr:to>
    <xdr:sp macro="" textlink="">
      <xdr:nvSpPr>
        <xdr:cNvPr id="151" name="楕円 150"/>
        <xdr:cNvSpPr/>
      </xdr:nvSpPr>
      <xdr:spPr>
        <a:xfrm>
          <a:off x="14744700" y="48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106083</xdr:rowOff>
    </xdr:from>
    <xdr:ext cx="469744" cy="259045"/>
    <xdr:sp macro="" textlink="">
      <xdr:nvSpPr>
        <xdr:cNvPr id="152" name="債務償還比率該当値テキスト"/>
        <xdr:cNvSpPr txBox="1"/>
      </xdr:nvSpPr>
      <xdr:spPr>
        <a:xfrm>
          <a:off x="14846300" y="473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156900</xdr:rowOff>
    </xdr:from>
    <xdr:to>
      <xdr:col>72</xdr:col>
      <xdr:colOff>123825</xdr:colOff>
      <xdr:row>29</xdr:row>
      <xdr:rowOff>87050</xdr:rowOff>
    </xdr:to>
    <xdr:sp macro="" textlink="">
      <xdr:nvSpPr>
        <xdr:cNvPr id="153" name="楕円 152"/>
        <xdr:cNvSpPr/>
      </xdr:nvSpPr>
      <xdr:spPr>
        <a:xfrm>
          <a:off x="14033500" y="49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134006</xdr:rowOff>
    </xdr:from>
    <xdr:to>
      <xdr:col>76</xdr:col>
      <xdr:colOff>22225</xdr:colOff>
      <xdr:row>29</xdr:row>
      <xdr:rowOff>36250</xdr:rowOff>
    </xdr:to>
    <xdr:cxnSp macro="">
      <xdr:nvCxnSpPr>
        <xdr:cNvPr id="154" name="直線コネクタ 153"/>
        <xdr:cNvCxnSpPr/>
      </xdr:nvCxnSpPr>
      <xdr:spPr>
        <a:xfrm flipV="1">
          <a:off x="14084300" y="4934606"/>
          <a:ext cx="711200" cy="7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67733</xdr:rowOff>
    </xdr:from>
    <xdr:to>
      <xdr:col>68</xdr:col>
      <xdr:colOff>123825</xdr:colOff>
      <xdr:row>28</xdr:row>
      <xdr:rowOff>169333</xdr:rowOff>
    </xdr:to>
    <xdr:sp macro="" textlink="">
      <xdr:nvSpPr>
        <xdr:cNvPr id="155" name="楕円 154"/>
        <xdr:cNvSpPr/>
      </xdr:nvSpPr>
      <xdr:spPr>
        <a:xfrm>
          <a:off x="13271500" y="48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118533</xdr:rowOff>
    </xdr:from>
    <xdr:to>
      <xdr:col>72</xdr:col>
      <xdr:colOff>73025</xdr:colOff>
      <xdr:row>29</xdr:row>
      <xdr:rowOff>36250</xdr:rowOff>
    </xdr:to>
    <xdr:cxnSp macro="">
      <xdr:nvCxnSpPr>
        <xdr:cNvPr id="156" name="直線コネクタ 155"/>
        <xdr:cNvCxnSpPr/>
      </xdr:nvCxnSpPr>
      <xdr:spPr>
        <a:xfrm>
          <a:off x="13322300" y="4919133"/>
          <a:ext cx="762000" cy="8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98967</xdr:rowOff>
    </xdr:from>
    <xdr:to>
      <xdr:col>64</xdr:col>
      <xdr:colOff>123825</xdr:colOff>
      <xdr:row>29</xdr:row>
      <xdr:rowOff>29117</xdr:rowOff>
    </xdr:to>
    <xdr:sp macro="" textlink="">
      <xdr:nvSpPr>
        <xdr:cNvPr id="157" name="楕円 156"/>
        <xdr:cNvSpPr/>
      </xdr:nvSpPr>
      <xdr:spPr>
        <a:xfrm>
          <a:off x="12509500" y="48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118533</xdr:rowOff>
    </xdr:from>
    <xdr:to>
      <xdr:col>68</xdr:col>
      <xdr:colOff>73025</xdr:colOff>
      <xdr:row>28</xdr:row>
      <xdr:rowOff>149767</xdr:rowOff>
    </xdr:to>
    <xdr:cxnSp macro="">
      <xdr:nvCxnSpPr>
        <xdr:cNvPr id="158" name="直線コネクタ 157"/>
        <xdr:cNvCxnSpPr/>
      </xdr:nvCxnSpPr>
      <xdr:spPr>
        <a:xfrm flipV="1">
          <a:off x="12560300" y="4919133"/>
          <a:ext cx="762000" cy="3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75074</xdr:rowOff>
    </xdr:from>
    <xdr:to>
      <xdr:col>60</xdr:col>
      <xdr:colOff>123825</xdr:colOff>
      <xdr:row>29</xdr:row>
      <xdr:rowOff>5224</xdr:rowOff>
    </xdr:to>
    <xdr:sp macro="" textlink="">
      <xdr:nvSpPr>
        <xdr:cNvPr id="159" name="楕円 158"/>
        <xdr:cNvSpPr/>
      </xdr:nvSpPr>
      <xdr:spPr>
        <a:xfrm>
          <a:off x="11747500" y="48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125874</xdr:rowOff>
    </xdr:from>
    <xdr:to>
      <xdr:col>64</xdr:col>
      <xdr:colOff>73025</xdr:colOff>
      <xdr:row>28</xdr:row>
      <xdr:rowOff>149767</xdr:rowOff>
    </xdr:to>
    <xdr:cxnSp macro="">
      <xdr:nvCxnSpPr>
        <xdr:cNvPr id="160" name="直線コネクタ 159"/>
        <xdr:cNvCxnSpPr/>
      </xdr:nvCxnSpPr>
      <xdr:spPr>
        <a:xfrm>
          <a:off x="11798300" y="4926474"/>
          <a:ext cx="762000" cy="2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61" name="n_1aveValue債務償還比率"/>
        <xdr:cNvSpPr txBox="1"/>
      </xdr:nvSpPr>
      <xdr:spPr>
        <a:xfrm>
          <a:off x="13836727" y="470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37948</xdr:rowOff>
    </xdr:from>
    <xdr:ext cx="469744" cy="259045"/>
    <xdr:sp macro="" textlink="">
      <xdr:nvSpPr>
        <xdr:cNvPr id="162" name="n_2aveValue債務償還比率"/>
        <xdr:cNvSpPr txBox="1"/>
      </xdr:nvSpPr>
      <xdr:spPr>
        <a:xfrm>
          <a:off x="13087427" y="500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63" name="n_3aveValue債務償還比率"/>
        <xdr:cNvSpPr txBox="1"/>
      </xdr:nvSpPr>
      <xdr:spPr>
        <a:xfrm>
          <a:off x="12325427" y="502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64" name="n_4aveValue債務償還比率"/>
        <xdr:cNvSpPr txBox="1"/>
      </xdr:nvSpPr>
      <xdr:spPr>
        <a:xfrm>
          <a:off x="11563427" y="503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78177</xdr:rowOff>
    </xdr:from>
    <xdr:ext cx="469744" cy="259045"/>
    <xdr:sp macro="" textlink="">
      <xdr:nvSpPr>
        <xdr:cNvPr id="165" name="n_1mainValue債務償還比率"/>
        <xdr:cNvSpPr txBox="1"/>
      </xdr:nvSpPr>
      <xdr:spPr>
        <a:xfrm>
          <a:off x="13836727" y="50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14410</xdr:rowOff>
    </xdr:from>
    <xdr:ext cx="469744" cy="259045"/>
    <xdr:sp macro="" textlink="">
      <xdr:nvSpPr>
        <xdr:cNvPr id="166" name="n_2mainValue債務償還比率"/>
        <xdr:cNvSpPr txBox="1"/>
      </xdr:nvSpPr>
      <xdr:spPr>
        <a:xfrm>
          <a:off x="13087427" y="464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45644</xdr:rowOff>
    </xdr:from>
    <xdr:ext cx="469744" cy="259045"/>
    <xdr:sp macro="" textlink="">
      <xdr:nvSpPr>
        <xdr:cNvPr id="167" name="n_3mainValue債務償還比率"/>
        <xdr:cNvSpPr txBox="1"/>
      </xdr:nvSpPr>
      <xdr:spPr>
        <a:xfrm>
          <a:off x="12325427" y="46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21751</xdr:rowOff>
    </xdr:from>
    <xdr:ext cx="469744" cy="259045"/>
    <xdr:sp macro="" textlink="">
      <xdr:nvSpPr>
        <xdr:cNvPr id="168" name="n_4mainValue債務償還比率"/>
        <xdr:cNvSpPr txBox="1"/>
      </xdr:nvSpPr>
      <xdr:spPr>
        <a:xfrm>
          <a:off x="11563427" y="46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109,994
108,419
39.72
55,760,796
54,982,219
703,191
23,452,377
31,377,368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xdr:cNvSpPr txBox="1"/>
      </xdr:nvSpPr>
      <xdr:spPr>
        <a:xfrm>
          <a:off x="46736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125984</xdr:rowOff>
    </xdr:from>
    <xdr:to>
      <xdr:col>24</xdr:col>
      <xdr:colOff>114300</xdr:colOff>
      <xdr:row>36</xdr:row>
      <xdr:rowOff>56134</xdr:rowOff>
    </xdr:to>
    <xdr:sp macro="" textlink="">
      <xdr:nvSpPr>
        <xdr:cNvPr id="71" name="楕円 70"/>
        <xdr:cNvSpPr/>
      </xdr:nvSpPr>
      <xdr:spPr>
        <a:xfrm>
          <a:off x="45847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148861</xdr:rowOff>
    </xdr:from>
    <xdr:ext cx="405111" cy="259045"/>
    <xdr:sp macro="" textlink="">
      <xdr:nvSpPr>
        <xdr:cNvPr id="72" name="【道路】&#10;有形固定資産減価償却率該当値テキスト"/>
        <xdr:cNvSpPr txBox="1"/>
      </xdr:nvSpPr>
      <xdr:spPr>
        <a:xfrm>
          <a:off x="4673600" y="597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89408</xdr:rowOff>
    </xdr:from>
    <xdr:to>
      <xdr:col>20</xdr:col>
      <xdr:colOff>38100</xdr:colOff>
      <xdr:row>36</xdr:row>
      <xdr:rowOff>19558</xdr:rowOff>
    </xdr:to>
    <xdr:sp macro="" textlink="">
      <xdr:nvSpPr>
        <xdr:cNvPr id="73" name="楕円 72"/>
        <xdr:cNvSpPr/>
      </xdr:nvSpPr>
      <xdr:spPr>
        <a:xfrm>
          <a:off x="374650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140208</xdr:rowOff>
    </xdr:from>
    <xdr:to>
      <xdr:col>24</xdr:col>
      <xdr:colOff>63500</xdr:colOff>
      <xdr:row>36</xdr:row>
      <xdr:rowOff>5334</xdr:rowOff>
    </xdr:to>
    <xdr:cxnSp macro="">
      <xdr:nvCxnSpPr>
        <xdr:cNvPr id="74" name="直線コネクタ 73"/>
        <xdr:cNvCxnSpPr/>
      </xdr:nvCxnSpPr>
      <xdr:spPr>
        <a:xfrm>
          <a:off x="3797300" y="614095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82550</xdr:rowOff>
    </xdr:from>
    <xdr:to>
      <xdr:col>15</xdr:col>
      <xdr:colOff>101600</xdr:colOff>
      <xdr:row>36</xdr:row>
      <xdr:rowOff>12700</xdr:rowOff>
    </xdr:to>
    <xdr:sp macro="" textlink="">
      <xdr:nvSpPr>
        <xdr:cNvPr id="75" name="楕円 74"/>
        <xdr:cNvSpPr/>
      </xdr:nvSpPr>
      <xdr:spPr>
        <a:xfrm>
          <a:off x="2857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133350</xdr:rowOff>
    </xdr:from>
    <xdr:to>
      <xdr:col>19</xdr:col>
      <xdr:colOff>177800</xdr:colOff>
      <xdr:row>35</xdr:row>
      <xdr:rowOff>140208</xdr:rowOff>
    </xdr:to>
    <xdr:cxnSp macro="">
      <xdr:nvCxnSpPr>
        <xdr:cNvPr id="76" name="直線コネクタ 75"/>
        <xdr:cNvCxnSpPr/>
      </xdr:nvCxnSpPr>
      <xdr:spPr>
        <a:xfrm>
          <a:off x="2908300" y="61341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87122</xdr:rowOff>
    </xdr:from>
    <xdr:to>
      <xdr:col>10</xdr:col>
      <xdr:colOff>165100</xdr:colOff>
      <xdr:row>36</xdr:row>
      <xdr:rowOff>17272</xdr:rowOff>
    </xdr:to>
    <xdr:sp macro="" textlink="">
      <xdr:nvSpPr>
        <xdr:cNvPr id="77" name="楕円 76"/>
        <xdr:cNvSpPr/>
      </xdr:nvSpPr>
      <xdr:spPr>
        <a:xfrm>
          <a:off x="1968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133350</xdr:rowOff>
    </xdr:from>
    <xdr:to>
      <xdr:col>15</xdr:col>
      <xdr:colOff>50800</xdr:colOff>
      <xdr:row>35</xdr:row>
      <xdr:rowOff>137922</xdr:rowOff>
    </xdr:to>
    <xdr:cxnSp macro="">
      <xdr:nvCxnSpPr>
        <xdr:cNvPr id="78" name="直線コネクタ 77"/>
        <xdr:cNvCxnSpPr/>
      </xdr:nvCxnSpPr>
      <xdr:spPr>
        <a:xfrm flipV="1">
          <a:off x="2019300" y="6134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73406</xdr:rowOff>
    </xdr:from>
    <xdr:to>
      <xdr:col>6</xdr:col>
      <xdr:colOff>38100</xdr:colOff>
      <xdr:row>36</xdr:row>
      <xdr:rowOff>3556</xdr:rowOff>
    </xdr:to>
    <xdr:sp macro="" textlink="">
      <xdr:nvSpPr>
        <xdr:cNvPr id="79" name="楕円 78"/>
        <xdr:cNvSpPr/>
      </xdr:nvSpPr>
      <xdr:spPr>
        <a:xfrm>
          <a:off x="1079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124206</xdr:rowOff>
    </xdr:from>
    <xdr:to>
      <xdr:col>10</xdr:col>
      <xdr:colOff>114300</xdr:colOff>
      <xdr:row>35</xdr:row>
      <xdr:rowOff>137922</xdr:rowOff>
    </xdr:to>
    <xdr:cxnSp macro="">
      <xdr:nvCxnSpPr>
        <xdr:cNvPr id="80" name="直線コネクタ 79"/>
        <xdr:cNvCxnSpPr/>
      </xdr:nvCxnSpPr>
      <xdr:spPr>
        <a:xfrm>
          <a:off x="1130300" y="6124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36085</xdr:rowOff>
    </xdr:from>
    <xdr:ext cx="405111" cy="259045"/>
    <xdr:sp macro="" textlink="">
      <xdr:nvSpPr>
        <xdr:cNvPr id="85" name="n_1mainValue【道路】&#10;有形固定資産減価償却率"/>
        <xdr:cNvSpPr txBox="1"/>
      </xdr:nvSpPr>
      <xdr:spPr>
        <a:xfrm>
          <a:off x="3582044" y="586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6" name="n_2main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33799</xdr:rowOff>
    </xdr:from>
    <xdr:ext cx="405111" cy="259045"/>
    <xdr:sp macro="" textlink="">
      <xdr:nvSpPr>
        <xdr:cNvPr id="87" name="n_3mainValue【道路】&#10;有形固定資産減価償却率"/>
        <xdr:cNvSpPr txBox="1"/>
      </xdr:nvSpPr>
      <xdr:spPr>
        <a:xfrm>
          <a:off x="1816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20083</xdr:rowOff>
    </xdr:from>
    <xdr:ext cx="405111" cy="259045"/>
    <xdr:sp macro="" textlink="">
      <xdr:nvSpPr>
        <xdr:cNvPr id="88" name="n_4mainValue【道路】&#10;有形固定資産減価償却率"/>
        <xdr:cNvSpPr txBox="1"/>
      </xdr:nvSpPr>
      <xdr:spPr>
        <a:xfrm>
          <a:off x="927744"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97028</xdr:rowOff>
    </xdr:from>
    <xdr:to>
      <xdr:col>55</xdr:col>
      <xdr:colOff>50800</xdr:colOff>
      <xdr:row>41</xdr:row>
      <xdr:rowOff>27178</xdr:rowOff>
    </xdr:to>
    <xdr:sp macro="" textlink="">
      <xdr:nvSpPr>
        <xdr:cNvPr id="128" name="楕円 127"/>
        <xdr:cNvSpPr/>
      </xdr:nvSpPr>
      <xdr:spPr>
        <a:xfrm>
          <a:off x="10426700" y="69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11955</xdr:rowOff>
    </xdr:from>
    <xdr:ext cx="469744" cy="259045"/>
    <xdr:sp macro="" textlink="">
      <xdr:nvSpPr>
        <xdr:cNvPr id="129" name="【道路】&#10;一人当たり延長該当値テキスト"/>
        <xdr:cNvSpPr txBox="1"/>
      </xdr:nvSpPr>
      <xdr:spPr>
        <a:xfrm>
          <a:off x="10515600" y="686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101829</xdr:rowOff>
    </xdr:from>
    <xdr:to>
      <xdr:col>50</xdr:col>
      <xdr:colOff>165100</xdr:colOff>
      <xdr:row>41</xdr:row>
      <xdr:rowOff>31979</xdr:rowOff>
    </xdr:to>
    <xdr:sp macro="" textlink="">
      <xdr:nvSpPr>
        <xdr:cNvPr id="130" name="楕円 129"/>
        <xdr:cNvSpPr/>
      </xdr:nvSpPr>
      <xdr:spPr>
        <a:xfrm>
          <a:off x="9588500" y="695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147828</xdr:rowOff>
    </xdr:from>
    <xdr:to>
      <xdr:col>55</xdr:col>
      <xdr:colOff>0</xdr:colOff>
      <xdr:row>40</xdr:row>
      <xdr:rowOff>152629</xdr:rowOff>
    </xdr:to>
    <xdr:cxnSp macro="">
      <xdr:nvCxnSpPr>
        <xdr:cNvPr id="131" name="直線コネクタ 130"/>
        <xdr:cNvCxnSpPr/>
      </xdr:nvCxnSpPr>
      <xdr:spPr>
        <a:xfrm flipV="1">
          <a:off x="9639300" y="7005828"/>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107011</xdr:rowOff>
    </xdr:from>
    <xdr:to>
      <xdr:col>46</xdr:col>
      <xdr:colOff>38100</xdr:colOff>
      <xdr:row>41</xdr:row>
      <xdr:rowOff>37161</xdr:rowOff>
    </xdr:to>
    <xdr:sp macro="" textlink="">
      <xdr:nvSpPr>
        <xdr:cNvPr id="132" name="楕円 131"/>
        <xdr:cNvSpPr/>
      </xdr:nvSpPr>
      <xdr:spPr>
        <a:xfrm>
          <a:off x="8699500" y="69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152629</xdr:rowOff>
    </xdr:from>
    <xdr:to>
      <xdr:col>50</xdr:col>
      <xdr:colOff>114300</xdr:colOff>
      <xdr:row>40</xdr:row>
      <xdr:rowOff>157811</xdr:rowOff>
    </xdr:to>
    <xdr:cxnSp macro="">
      <xdr:nvCxnSpPr>
        <xdr:cNvPr id="133" name="直線コネクタ 132"/>
        <xdr:cNvCxnSpPr/>
      </xdr:nvCxnSpPr>
      <xdr:spPr>
        <a:xfrm flipV="1">
          <a:off x="8750300" y="7010629"/>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112496</xdr:rowOff>
    </xdr:from>
    <xdr:to>
      <xdr:col>41</xdr:col>
      <xdr:colOff>101600</xdr:colOff>
      <xdr:row>41</xdr:row>
      <xdr:rowOff>42646</xdr:rowOff>
    </xdr:to>
    <xdr:sp macro="" textlink="">
      <xdr:nvSpPr>
        <xdr:cNvPr id="134" name="楕円 133"/>
        <xdr:cNvSpPr/>
      </xdr:nvSpPr>
      <xdr:spPr>
        <a:xfrm>
          <a:off x="7810500" y="69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157811</xdr:rowOff>
    </xdr:from>
    <xdr:to>
      <xdr:col>45</xdr:col>
      <xdr:colOff>177800</xdr:colOff>
      <xdr:row>40</xdr:row>
      <xdr:rowOff>163296</xdr:rowOff>
    </xdr:to>
    <xdr:cxnSp macro="">
      <xdr:nvCxnSpPr>
        <xdr:cNvPr id="135" name="直線コネクタ 134"/>
        <xdr:cNvCxnSpPr/>
      </xdr:nvCxnSpPr>
      <xdr:spPr>
        <a:xfrm flipV="1">
          <a:off x="7861300" y="7015811"/>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121488</xdr:rowOff>
    </xdr:from>
    <xdr:to>
      <xdr:col>36</xdr:col>
      <xdr:colOff>165100</xdr:colOff>
      <xdr:row>41</xdr:row>
      <xdr:rowOff>51638</xdr:rowOff>
    </xdr:to>
    <xdr:sp macro="" textlink="">
      <xdr:nvSpPr>
        <xdr:cNvPr id="136" name="楕円 135"/>
        <xdr:cNvSpPr/>
      </xdr:nvSpPr>
      <xdr:spPr>
        <a:xfrm>
          <a:off x="6921500" y="69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163296</xdr:rowOff>
    </xdr:from>
    <xdr:to>
      <xdr:col>41</xdr:col>
      <xdr:colOff>50800</xdr:colOff>
      <xdr:row>41</xdr:row>
      <xdr:rowOff>838</xdr:rowOff>
    </xdr:to>
    <xdr:cxnSp macro="">
      <xdr:nvCxnSpPr>
        <xdr:cNvPr id="137" name="直線コネクタ 136"/>
        <xdr:cNvCxnSpPr/>
      </xdr:nvCxnSpPr>
      <xdr:spPr>
        <a:xfrm flipV="1">
          <a:off x="6972300" y="7021296"/>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23106</xdr:rowOff>
    </xdr:from>
    <xdr:ext cx="469744" cy="259045"/>
    <xdr:sp macro="" textlink="">
      <xdr:nvSpPr>
        <xdr:cNvPr id="142" name="n_1mainValue【道路】&#10;一人当たり延長"/>
        <xdr:cNvSpPr txBox="1"/>
      </xdr:nvSpPr>
      <xdr:spPr>
        <a:xfrm>
          <a:off x="9391727" y="70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28288</xdr:rowOff>
    </xdr:from>
    <xdr:ext cx="469744" cy="259045"/>
    <xdr:sp macro="" textlink="">
      <xdr:nvSpPr>
        <xdr:cNvPr id="143" name="n_2mainValue【道路】&#10;一人当たり延長"/>
        <xdr:cNvSpPr txBox="1"/>
      </xdr:nvSpPr>
      <xdr:spPr>
        <a:xfrm>
          <a:off x="8515427" y="705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33773</xdr:rowOff>
    </xdr:from>
    <xdr:ext cx="469744" cy="259045"/>
    <xdr:sp macro="" textlink="">
      <xdr:nvSpPr>
        <xdr:cNvPr id="144" name="n_3mainValue【道路】&#10;一人当たり延長"/>
        <xdr:cNvSpPr txBox="1"/>
      </xdr:nvSpPr>
      <xdr:spPr>
        <a:xfrm>
          <a:off x="7626427" y="706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42765</xdr:rowOff>
    </xdr:from>
    <xdr:ext cx="469744" cy="259045"/>
    <xdr:sp macro="" textlink="">
      <xdr:nvSpPr>
        <xdr:cNvPr id="145" name="n_4mainValue【道路】&#10;一人当たり延長"/>
        <xdr:cNvSpPr txBox="1"/>
      </xdr:nvSpPr>
      <xdr:spPr>
        <a:xfrm>
          <a:off x="6737427" y="707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74930</xdr:rowOff>
    </xdr:from>
    <xdr:to>
      <xdr:col>24</xdr:col>
      <xdr:colOff>114300</xdr:colOff>
      <xdr:row>59</xdr:row>
      <xdr:rowOff>5080</xdr:rowOff>
    </xdr:to>
    <xdr:sp macro="" textlink="">
      <xdr:nvSpPr>
        <xdr:cNvPr id="190" name="楕円 189"/>
        <xdr:cNvSpPr/>
      </xdr:nvSpPr>
      <xdr:spPr>
        <a:xfrm>
          <a:off x="4584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97807</xdr:rowOff>
    </xdr:from>
    <xdr:ext cx="405111" cy="259045"/>
    <xdr:sp macro="" textlink="">
      <xdr:nvSpPr>
        <xdr:cNvPr id="191" name="【橋りょう・トンネル】&#10;有形固定資産減価償却率該当値テキスト"/>
        <xdr:cNvSpPr txBox="1"/>
      </xdr:nvSpPr>
      <xdr:spPr>
        <a:xfrm>
          <a:off x="4673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106363</xdr:rowOff>
    </xdr:from>
    <xdr:to>
      <xdr:col>20</xdr:col>
      <xdr:colOff>38100</xdr:colOff>
      <xdr:row>60</xdr:row>
      <xdr:rowOff>36513</xdr:rowOff>
    </xdr:to>
    <xdr:sp macro="" textlink="">
      <xdr:nvSpPr>
        <xdr:cNvPr id="192" name="楕円 191"/>
        <xdr:cNvSpPr/>
      </xdr:nvSpPr>
      <xdr:spPr>
        <a:xfrm>
          <a:off x="3746500" y="102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125730</xdr:rowOff>
    </xdr:from>
    <xdr:to>
      <xdr:col>24</xdr:col>
      <xdr:colOff>63500</xdr:colOff>
      <xdr:row>59</xdr:row>
      <xdr:rowOff>157163</xdr:rowOff>
    </xdr:to>
    <xdr:cxnSp macro="">
      <xdr:nvCxnSpPr>
        <xdr:cNvPr id="193" name="直線コネクタ 192"/>
        <xdr:cNvCxnSpPr/>
      </xdr:nvCxnSpPr>
      <xdr:spPr>
        <a:xfrm flipV="1">
          <a:off x="3797300" y="10069830"/>
          <a:ext cx="838200" cy="20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60643</xdr:rowOff>
    </xdr:from>
    <xdr:to>
      <xdr:col>15</xdr:col>
      <xdr:colOff>101600</xdr:colOff>
      <xdr:row>59</xdr:row>
      <xdr:rowOff>162243</xdr:rowOff>
    </xdr:to>
    <xdr:sp macro="" textlink="">
      <xdr:nvSpPr>
        <xdr:cNvPr id="194" name="楕円 193"/>
        <xdr:cNvSpPr/>
      </xdr:nvSpPr>
      <xdr:spPr>
        <a:xfrm>
          <a:off x="2857500" y="101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111443</xdr:rowOff>
    </xdr:from>
    <xdr:to>
      <xdr:col>19</xdr:col>
      <xdr:colOff>177800</xdr:colOff>
      <xdr:row>59</xdr:row>
      <xdr:rowOff>157163</xdr:rowOff>
    </xdr:to>
    <xdr:cxnSp macro="">
      <xdr:nvCxnSpPr>
        <xdr:cNvPr id="195" name="直線コネクタ 194"/>
        <xdr:cNvCxnSpPr/>
      </xdr:nvCxnSpPr>
      <xdr:spPr>
        <a:xfrm>
          <a:off x="2908300" y="1022699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xdr:rowOff>
    </xdr:from>
    <xdr:to>
      <xdr:col>10</xdr:col>
      <xdr:colOff>165100</xdr:colOff>
      <xdr:row>59</xdr:row>
      <xdr:rowOff>113665</xdr:rowOff>
    </xdr:to>
    <xdr:sp macro="" textlink="">
      <xdr:nvSpPr>
        <xdr:cNvPr id="196" name="楕円 195"/>
        <xdr:cNvSpPr/>
      </xdr:nvSpPr>
      <xdr:spPr>
        <a:xfrm>
          <a:off x="1968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62865</xdr:rowOff>
    </xdr:from>
    <xdr:to>
      <xdr:col>15</xdr:col>
      <xdr:colOff>50800</xdr:colOff>
      <xdr:row>59</xdr:row>
      <xdr:rowOff>111443</xdr:rowOff>
    </xdr:to>
    <xdr:cxnSp macro="">
      <xdr:nvCxnSpPr>
        <xdr:cNvPr id="197" name="直線コネクタ 196"/>
        <xdr:cNvCxnSpPr/>
      </xdr:nvCxnSpPr>
      <xdr:spPr>
        <a:xfrm>
          <a:off x="2019300" y="10178415"/>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154940</xdr:rowOff>
    </xdr:from>
    <xdr:to>
      <xdr:col>6</xdr:col>
      <xdr:colOff>38100</xdr:colOff>
      <xdr:row>59</xdr:row>
      <xdr:rowOff>85090</xdr:rowOff>
    </xdr:to>
    <xdr:sp macro="" textlink="">
      <xdr:nvSpPr>
        <xdr:cNvPr id="198" name="楕円 197"/>
        <xdr:cNvSpPr/>
      </xdr:nvSpPr>
      <xdr:spPr>
        <a:xfrm>
          <a:off x="1079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34290</xdr:rowOff>
    </xdr:from>
    <xdr:to>
      <xdr:col>10</xdr:col>
      <xdr:colOff>114300</xdr:colOff>
      <xdr:row>59</xdr:row>
      <xdr:rowOff>62865</xdr:rowOff>
    </xdr:to>
    <xdr:cxnSp macro="">
      <xdr:nvCxnSpPr>
        <xdr:cNvPr id="199" name="直線コネクタ 198"/>
        <xdr:cNvCxnSpPr/>
      </xdr:nvCxnSpPr>
      <xdr:spPr>
        <a:xfrm>
          <a:off x="1130300" y="101498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200" name="n_1aveValue【橋りょう・トンネ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7320</xdr:rowOff>
    </xdr:from>
    <xdr:ext cx="405111" cy="259045"/>
    <xdr:sp macro="" textlink="">
      <xdr:nvSpPr>
        <xdr:cNvPr id="201" name="n_2aveValue【橋りょう・トンネル】&#10;有形固定資産減価償却率"/>
        <xdr:cNvSpPr txBox="1"/>
      </xdr:nvSpPr>
      <xdr:spPr>
        <a:xfrm>
          <a:off x="2705744" y="977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4462</xdr:rowOff>
    </xdr:from>
    <xdr:ext cx="405111" cy="259045"/>
    <xdr:sp macro="" textlink="">
      <xdr:nvSpPr>
        <xdr:cNvPr id="202" name="n_3aveValue【橋りょう・トンネル】&#10;有形固定資産減価償却率"/>
        <xdr:cNvSpPr txBox="1"/>
      </xdr:nvSpPr>
      <xdr:spPr>
        <a:xfrm>
          <a:off x="1816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203" name="n_4aveValue【橋りょう・トンネル】&#10;有形固定資産減価償却率"/>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27640</xdr:rowOff>
    </xdr:from>
    <xdr:ext cx="405111" cy="259045"/>
    <xdr:sp macro="" textlink="">
      <xdr:nvSpPr>
        <xdr:cNvPr id="204" name="n_1mainValue【橋りょう・トンネル】&#10;有形固定資産減価償却率"/>
        <xdr:cNvSpPr txBox="1"/>
      </xdr:nvSpPr>
      <xdr:spPr>
        <a:xfrm>
          <a:off x="3582044" y="10314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153370</xdr:rowOff>
    </xdr:from>
    <xdr:ext cx="405111" cy="259045"/>
    <xdr:sp macro="" textlink="">
      <xdr:nvSpPr>
        <xdr:cNvPr id="205" name="n_2mainValue【橋りょう・トンネル】&#10;有形固定資産減価償却率"/>
        <xdr:cNvSpPr txBox="1"/>
      </xdr:nvSpPr>
      <xdr:spPr>
        <a:xfrm>
          <a:off x="27057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104792</xdr:rowOff>
    </xdr:from>
    <xdr:ext cx="405111" cy="259045"/>
    <xdr:sp macro="" textlink="">
      <xdr:nvSpPr>
        <xdr:cNvPr id="206" name="n_3mainValue【橋りょう・トンネル】&#10;有形固定資産減価償却率"/>
        <xdr:cNvSpPr txBox="1"/>
      </xdr:nvSpPr>
      <xdr:spPr>
        <a:xfrm>
          <a:off x="1816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76217</xdr:rowOff>
    </xdr:from>
    <xdr:ext cx="405111" cy="259045"/>
    <xdr:sp macro="" textlink="">
      <xdr:nvSpPr>
        <xdr:cNvPr id="207" name="n_4mainValue【橋りょう・トンネル】&#10;有形固定資産減価償却率"/>
        <xdr:cNvSpPr txBox="1"/>
      </xdr:nvSpPr>
      <xdr:spPr>
        <a:xfrm>
          <a:off x="927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106557</xdr:rowOff>
    </xdr:from>
    <xdr:to>
      <xdr:col>55</xdr:col>
      <xdr:colOff>50800</xdr:colOff>
      <xdr:row>64</xdr:row>
      <xdr:rowOff>36707</xdr:rowOff>
    </xdr:to>
    <xdr:sp macro="" textlink="">
      <xdr:nvSpPr>
        <xdr:cNvPr id="247" name="楕円 246"/>
        <xdr:cNvSpPr/>
      </xdr:nvSpPr>
      <xdr:spPr>
        <a:xfrm>
          <a:off x="10426700" y="109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21484</xdr:rowOff>
    </xdr:from>
    <xdr:ext cx="534377" cy="259045"/>
    <xdr:sp macro="" textlink="">
      <xdr:nvSpPr>
        <xdr:cNvPr id="248" name="【橋りょう・トンネル】&#10;一人当たり有形固定資産（償却資産）額該当値テキスト"/>
        <xdr:cNvSpPr txBox="1"/>
      </xdr:nvSpPr>
      <xdr:spPr>
        <a:xfrm>
          <a:off x="10515600" y="108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118410</xdr:rowOff>
    </xdr:from>
    <xdr:to>
      <xdr:col>50</xdr:col>
      <xdr:colOff>165100</xdr:colOff>
      <xdr:row>64</xdr:row>
      <xdr:rowOff>48560</xdr:rowOff>
    </xdr:to>
    <xdr:sp macro="" textlink="">
      <xdr:nvSpPr>
        <xdr:cNvPr id="249" name="楕円 248"/>
        <xdr:cNvSpPr/>
      </xdr:nvSpPr>
      <xdr:spPr>
        <a:xfrm>
          <a:off x="9588500" y="109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157357</xdr:rowOff>
    </xdr:from>
    <xdr:to>
      <xdr:col>55</xdr:col>
      <xdr:colOff>0</xdr:colOff>
      <xdr:row>63</xdr:row>
      <xdr:rowOff>169210</xdr:rowOff>
    </xdr:to>
    <xdr:cxnSp macro="">
      <xdr:nvCxnSpPr>
        <xdr:cNvPr id="250" name="直線コネクタ 249"/>
        <xdr:cNvCxnSpPr/>
      </xdr:nvCxnSpPr>
      <xdr:spPr>
        <a:xfrm flipV="1">
          <a:off x="9639300" y="10958707"/>
          <a:ext cx="8382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119015</xdr:rowOff>
    </xdr:from>
    <xdr:to>
      <xdr:col>46</xdr:col>
      <xdr:colOff>38100</xdr:colOff>
      <xdr:row>64</xdr:row>
      <xdr:rowOff>49165</xdr:rowOff>
    </xdr:to>
    <xdr:sp macro="" textlink="">
      <xdr:nvSpPr>
        <xdr:cNvPr id="251" name="楕円 250"/>
        <xdr:cNvSpPr/>
      </xdr:nvSpPr>
      <xdr:spPr>
        <a:xfrm>
          <a:off x="8699500" y="1092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169210</xdr:rowOff>
    </xdr:from>
    <xdr:to>
      <xdr:col>50</xdr:col>
      <xdr:colOff>114300</xdr:colOff>
      <xdr:row>63</xdr:row>
      <xdr:rowOff>169815</xdr:rowOff>
    </xdr:to>
    <xdr:cxnSp macro="">
      <xdr:nvCxnSpPr>
        <xdr:cNvPr id="252" name="直線コネクタ 251"/>
        <xdr:cNvCxnSpPr/>
      </xdr:nvCxnSpPr>
      <xdr:spPr>
        <a:xfrm flipV="1">
          <a:off x="8750300" y="10970560"/>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119728</xdr:rowOff>
    </xdr:from>
    <xdr:to>
      <xdr:col>41</xdr:col>
      <xdr:colOff>101600</xdr:colOff>
      <xdr:row>64</xdr:row>
      <xdr:rowOff>49878</xdr:rowOff>
    </xdr:to>
    <xdr:sp macro="" textlink="">
      <xdr:nvSpPr>
        <xdr:cNvPr id="253" name="楕円 252"/>
        <xdr:cNvSpPr/>
      </xdr:nvSpPr>
      <xdr:spPr>
        <a:xfrm>
          <a:off x="7810500" y="1092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169815</xdr:rowOff>
    </xdr:from>
    <xdr:to>
      <xdr:col>45</xdr:col>
      <xdr:colOff>177800</xdr:colOff>
      <xdr:row>63</xdr:row>
      <xdr:rowOff>170528</xdr:rowOff>
    </xdr:to>
    <xdr:cxnSp macro="">
      <xdr:nvCxnSpPr>
        <xdr:cNvPr id="254" name="直線コネクタ 253"/>
        <xdr:cNvCxnSpPr/>
      </xdr:nvCxnSpPr>
      <xdr:spPr>
        <a:xfrm flipV="1">
          <a:off x="7861300" y="10971165"/>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121020</xdr:rowOff>
    </xdr:from>
    <xdr:to>
      <xdr:col>36</xdr:col>
      <xdr:colOff>165100</xdr:colOff>
      <xdr:row>64</xdr:row>
      <xdr:rowOff>51170</xdr:rowOff>
    </xdr:to>
    <xdr:sp macro="" textlink="">
      <xdr:nvSpPr>
        <xdr:cNvPr id="255" name="楕円 254"/>
        <xdr:cNvSpPr/>
      </xdr:nvSpPr>
      <xdr:spPr>
        <a:xfrm>
          <a:off x="6921500" y="109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170528</xdr:rowOff>
    </xdr:from>
    <xdr:to>
      <xdr:col>41</xdr:col>
      <xdr:colOff>50800</xdr:colOff>
      <xdr:row>64</xdr:row>
      <xdr:rowOff>370</xdr:rowOff>
    </xdr:to>
    <xdr:cxnSp macro="">
      <xdr:nvCxnSpPr>
        <xdr:cNvPr id="256" name="直線コネクタ 255"/>
        <xdr:cNvCxnSpPr/>
      </xdr:nvCxnSpPr>
      <xdr:spPr>
        <a:xfrm flipV="1">
          <a:off x="6972300" y="10971878"/>
          <a:ext cx="8890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57" name="n_1aveValue【橋りょう・トンネル】&#10;一人当たり有形固定資産（償却資産）額"/>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58" name="n_2aveValue【橋りょう・トンネル】&#10;一人当たり有形固定資産（償却資産）額"/>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59" name="n_3aveValue【橋りょう・トンネル】&#10;一人当たり有形固定資産（償却資産）額"/>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39687</xdr:rowOff>
    </xdr:from>
    <xdr:ext cx="534377" cy="259045"/>
    <xdr:sp macro="" textlink="">
      <xdr:nvSpPr>
        <xdr:cNvPr id="261" name="n_1mainValue【橋りょう・トンネル】&#10;一人当たり有形固定資産（償却資産）額"/>
        <xdr:cNvSpPr txBox="1"/>
      </xdr:nvSpPr>
      <xdr:spPr>
        <a:xfrm>
          <a:off x="9359411" y="110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40292</xdr:rowOff>
    </xdr:from>
    <xdr:ext cx="534377" cy="259045"/>
    <xdr:sp macro="" textlink="">
      <xdr:nvSpPr>
        <xdr:cNvPr id="262" name="n_2mainValue【橋りょう・トンネル】&#10;一人当たり有形固定資産（償却資産）額"/>
        <xdr:cNvSpPr txBox="1"/>
      </xdr:nvSpPr>
      <xdr:spPr>
        <a:xfrm>
          <a:off x="8483111" y="1101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41005</xdr:rowOff>
    </xdr:from>
    <xdr:ext cx="534377" cy="259045"/>
    <xdr:sp macro="" textlink="">
      <xdr:nvSpPr>
        <xdr:cNvPr id="263" name="n_3mainValue【橋りょう・トンネル】&#10;一人当たり有形固定資産（償却資産）額"/>
        <xdr:cNvSpPr txBox="1"/>
      </xdr:nvSpPr>
      <xdr:spPr>
        <a:xfrm>
          <a:off x="7594111" y="1101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42297</xdr:rowOff>
    </xdr:from>
    <xdr:ext cx="534377" cy="259045"/>
    <xdr:sp macro="" textlink="">
      <xdr:nvSpPr>
        <xdr:cNvPr id="264" name="n_4mainValue【橋りょう・トンネル】&#10;一人当たり有形固定資産（償却資産）額"/>
        <xdr:cNvSpPr txBox="1"/>
      </xdr:nvSpPr>
      <xdr:spPr>
        <a:xfrm>
          <a:off x="6705111" y="110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94" name="【公営住宅】&#10;有形固定資産減価償却率平均値テキスト"/>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162561</xdr:rowOff>
    </xdr:from>
    <xdr:to>
      <xdr:col>24</xdr:col>
      <xdr:colOff>114300</xdr:colOff>
      <xdr:row>80</xdr:row>
      <xdr:rowOff>92711</xdr:rowOff>
    </xdr:to>
    <xdr:sp macro="" textlink="">
      <xdr:nvSpPr>
        <xdr:cNvPr id="305" name="楕円 304"/>
        <xdr:cNvSpPr/>
      </xdr:nvSpPr>
      <xdr:spPr>
        <a:xfrm>
          <a:off x="45847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13988</xdr:rowOff>
    </xdr:from>
    <xdr:ext cx="405111" cy="259045"/>
    <xdr:sp macro="" textlink="">
      <xdr:nvSpPr>
        <xdr:cNvPr id="306" name="【公営住宅】&#10;有形固定資産減価償却率該当値テキスト"/>
        <xdr:cNvSpPr txBox="1"/>
      </xdr:nvSpPr>
      <xdr:spPr>
        <a:xfrm>
          <a:off x="4673600"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118745</xdr:rowOff>
    </xdr:from>
    <xdr:to>
      <xdr:col>20</xdr:col>
      <xdr:colOff>38100</xdr:colOff>
      <xdr:row>80</xdr:row>
      <xdr:rowOff>48895</xdr:rowOff>
    </xdr:to>
    <xdr:sp macro="" textlink="">
      <xdr:nvSpPr>
        <xdr:cNvPr id="307" name="楕円 306"/>
        <xdr:cNvSpPr/>
      </xdr:nvSpPr>
      <xdr:spPr>
        <a:xfrm>
          <a:off x="3746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169545</xdr:rowOff>
    </xdr:from>
    <xdr:to>
      <xdr:col>24</xdr:col>
      <xdr:colOff>63500</xdr:colOff>
      <xdr:row>80</xdr:row>
      <xdr:rowOff>41911</xdr:rowOff>
    </xdr:to>
    <xdr:cxnSp macro="">
      <xdr:nvCxnSpPr>
        <xdr:cNvPr id="308" name="直線コネクタ 307"/>
        <xdr:cNvCxnSpPr/>
      </xdr:nvCxnSpPr>
      <xdr:spPr>
        <a:xfrm>
          <a:off x="3797300" y="137140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90170</xdr:rowOff>
    </xdr:from>
    <xdr:to>
      <xdr:col>15</xdr:col>
      <xdr:colOff>101600</xdr:colOff>
      <xdr:row>82</xdr:row>
      <xdr:rowOff>20320</xdr:rowOff>
    </xdr:to>
    <xdr:sp macro="" textlink="">
      <xdr:nvSpPr>
        <xdr:cNvPr id="309" name="楕円 308"/>
        <xdr:cNvSpPr/>
      </xdr:nvSpPr>
      <xdr:spPr>
        <a:xfrm>
          <a:off x="2857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169545</xdr:rowOff>
    </xdr:from>
    <xdr:to>
      <xdr:col>19</xdr:col>
      <xdr:colOff>177800</xdr:colOff>
      <xdr:row>81</xdr:row>
      <xdr:rowOff>140970</xdr:rowOff>
    </xdr:to>
    <xdr:cxnSp macro="">
      <xdr:nvCxnSpPr>
        <xdr:cNvPr id="310" name="直線コネクタ 309"/>
        <xdr:cNvCxnSpPr/>
      </xdr:nvCxnSpPr>
      <xdr:spPr>
        <a:xfrm flipV="1">
          <a:off x="2908300" y="1371409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52070</xdr:rowOff>
    </xdr:from>
    <xdr:to>
      <xdr:col>10</xdr:col>
      <xdr:colOff>165100</xdr:colOff>
      <xdr:row>81</xdr:row>
      <xdr:rowOff>153670</xdr:rowOff>
    </xdr:to>
    <xdr:sp macro="" textlink="">
      <xdr:nvSpPr>
        <xdr:cNvPr id="311" name="楕円 310"/>
        <xdr:cNvSpPr/>
      </xdr:nvSpPr>
      <xdr:spPr>
        <a:xfrm>
          <a:off x="1968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102870</xdr:rowOff>
    </xdr:from>
    <xdr:to>
      <xdr:col>15</xdr:col>
      <xdr:colOff>50800</xdr:colOff>
      <xdr:row>81</xdr:row>
      <xdr:rowOff>140970</xdr:rowOff>
    </xdr:to>
    <xdr:cxnSp macro="">
      <xdr:nvCxnSpPr>
        <xdr:cNvPr id="312" name="直線コネクタ 311"/>
        <xdr:cNvCxnSpPr/>
      </xdr:nvCxnSpPr>
      <xdr:spPr>
        <a:xfrm>
          <a:off x="2019300" y="13990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15875</xdr:rowOff>
    </xdr:from>
    <xdr:to>
      <xdr:col>6</xdr:col>
      <xdr:colOff>38100</xdr:colOff>
      <xdr:row>81</xdr:row>
      <xdr:rowOff>117475</xdr:rowOff>
    </xdr:to>
    <xdr:sp macro="" textlink="">
      <xdr:nvSpPr>
        <xdr:cNvPr id="313" name="楕円 312"/>
        <xdr:cNvSpPr/>
      </xdr:nvSpPr>
      <xdr:spPr>
        <a:xfrm>
          <a:off x="1079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66675</xdr:rowOff>
    </xdr:from>
    <xdr:to>
      <xdr:col>10</xdr:col>
      <xdr:colOff>114300</xdr:colOff>
      <xdr:row>81</xdr:row>
      <xdr:rowOff>102870</xdr:rowOff>
    </xdr:to>
    <xdr:cxnSp macro="">
      <xdr:nvCxnSpPr>
        <xdr:cNvPr id="314" name="直線コネクタ 313"/>
        <xdr:cNvCxnSpPr/>
      </xdr:nvCxnSpPr>
      <xdr:spPr>
        <a:xfrm>
          <a:off x="1130300" y="139541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5"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6" name="n_2aveValue【公営住宅】&#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7" name="n_3aveValue【公営住宅】&#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65422</xdr:rowOff>
    </xdr:from>
    <xdr:ext cx="405111" cy="259045"/>
    <xdr:sp macro="" textlink="">
      <xdr:nvSpPr>
        <xdr:cNvPr id="319" name="n_1mainValue【公営住宅】&#10;有形固定資産減価償却率"/>
        <xdr:cNvSpPr txBox="1"/>
      </xdr:nvSpPr>
      <xdr:spPr>
        <a:xfrm>
          <a:off x="35820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320" name="n_2main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21" name="n_3mainValue【公営住宅】&#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134002</xdr:rowOff>
    </xdr:from>
    <xdr:ext cx="405111" cy="259045"/>
    <xdr:sp macro="" textlink="">
      <xdr:nvSpPr>
        <xdr:cNvPr id="322" name="n_4mainValue【公営住宅】&#10;有形固定資産減価償却率"/>
        <xdr:cNvSpPr txBox="1"/>
      </xdr:nvSpPr>
      <xdr:spPr>
        <a:xfrm>
          <a:off x="927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19304</xdr:rowOff>
    </xdr:from>
    <xdr:to>
      <xdr:col>55</xdr:col>
      <xdr:colOff>50800</xdr:colOff>
      <xdr:row>84</xdr:row>
      <xdr:rowOff>120904</xdr:rowOff>
    </xdr:to>
    <xdr:sp macro="" textlink="">
      <xdr:nvSpPr>
        <xdr:cNvPr id="358" name="楕円 357"/>
        <xdr:cNvSpPr/>
      </xdr:nvSpPr>
      <xdr:spPr>
        <a:xfrm>
          <a:off x="10426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169181</xdr:rowOff>
    </xdr:from>
    <xdr:ext cx="469744" cy="259045"/>
    <xdr:sp macro="" textlink="">
      <xdr:nvSpPr>
        <xdr:cNvPr id="359" name="【公営住宅】&#10;一人当たり面積該当値テキスト"/>
        <xdr:cNvSpPr txBox="1"/>
      </xdr:nvSpPr>
      <xdr:spPr>
        <a:xfrm>
          <a:off x="10515600"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21589</xdr:rowOff>
    </xdr:from>
    <xdr:to>
      <xdr:col>50</xdr:col>
      <xdr:colOff>165100</xdr:colOff>
      <xdr:row>84</xdr:row>
      <xdr:rowOff>123189</xdr:rowOff>
    </xdr:to>
    <xdr:sp macro="" textlink="">
      <xdr:nvSpPr>
        <xdr:cNvPr id="360" name="楕円 359"/>
        <xdr:cNvSpPr/>
      </xdr:nvSpPr>
      <xdr:spPr>
        <a:xfrm>
          <a:off x="9588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70104</xdr:rowOff>
    </xdr:from>
    <xdr:to>
      <xdr:col>55</xdr:col>
      <xdr:colOff>0</xdr:colOff>
      <xdr:row>84</xdr:row>
      <xdr:rowOff>72389</xdr:rowOff>
    </xdr:to>
    <xdr:cxnSp macro="">
      <xdr:nvCxnSpPr>
        <xdr:cNvPr id="361" name="直線コネクタ 360"/>
        <xdr:cNvCxnSpPr/>
      </xdr:nvCxnSpPr>
      <xdr:spPr>
        <a:xfrm flipV="1">
          <a:off x="9639300" y="1447190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24448</xdr:rowOff>
    </xdr:from>
    <xdr:to>
      <xdr:col>46</xdr:col>
      <xdr:colOff>38100</xdr:colOff>
      <xdr:row>84</xdr:row>
      <xdr:rowOff>126048</xdr:rowOff>
    </xdr:to>
    <xdr:sp macro="" textlink="">
      <xdr:nvSpPr>
        <xdr:cNvPr id="362" name="楕円 361"/>
        <xdr:cNvSpPr/>
      </xdr:nvSpPr>
      <xdr:spPr>
        <a:xfrm>
          <a:off x="8699500" y="144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72389</xdr:rowOff>
    </xdr:from>
    <xdr:to>
      <xdr:col>50</xdr:col>
      <xdr:colOff>114300</xdr:colOff>
      <xdr:row>84</xdr:row>
      <xdr:rowOff>75248</xdr:rowOff>
    </xdr:to>
    <xdr:cxnSp macro="">
      <xdr:nvCxnSpPr>
        <xdr:cNvPr id="363" name="直線コネクタ 362"/>
        <xdr:cNvCxnSpPr/>
      </xdr:nvCxnSpPr>
      <xdr:spPr>
        <a:xfrm flipV="1">
          <a:off x="8750300" y="14474189"/>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26163</xdr:rowOff>
    </xdr:from>
    <xdr:to>
      <xdr:col>41</xdr:col>
      <xdr:colOff>101600</xdr:colOff>
      <xdr:row>84</xdr:row>
      <xdr:rowOff>127763</xdr:rowOff>
    </xdr:to>
    <xdr:sp macro="" textlink="">
      <xdr:nvSpPr>
        <xdr:cNvPr id="364" name="楕円 363"/>
        <xdr:cNvSpPr/>
      </xdr:nvSpPr>
      <xdr:spPr>
        <a:xfrm>
          <a:off x="7810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75248</xdr:rowOff>
    </xdr:from>
    <xdr:to>
      <xdr:col>45</xdr:col>
      <xdr:colOff>177800</xdr:colOff>
      <xdr:row>84</xdr:row>
      <xdr:rowOff>76963</xdr:rowOff>
    </xdr:to>
    <xdr:cxnSp macro="">
      <xdr:nvCxnSpPr>
        <xdr:cNvPr id="365" name="直線コネクタ 364"/>
        <xdr:cNvCxnSpPr/>
      </xdr:nvCxnSpPr>
      <xdr:spPr>
        <a:xfrm flipV="1">
          <a:off x="7861300" y="1447704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27876</xdr:rowOff>
    </xdr:from>
    <xdr:to>
      <xdr:col>36</xdr:col>
      <xdr:colOff>165100</xdr:colOff>
      <xdr:row>84</xdr:row>
      <xdr:rowOff>129476</xdr:rowOff>
    </xdr:to>
    <xdr:sp macro="" textlink="">
      <xdr:nvSpPr>
        <xdr:cNvPr id="366" name="楕円 365"/>
        <xdr:cNvSpPr/>
      </xdr:nvSpPr>
      <xdr:spPr>
        <a:xfrm>
          <a:off x="6921500" y="14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76963</xdr:rowOff>
    </xdr:from>
    <xdr:to>
      <xdr:col>41</xdr:col>
      <xdr:colOff>50800</xdr:colOff>
      <xdr:row>84</xdr:row>
      <xdr:rowOff>78676</xdr:rowOff>
    </xdr:to>
    <xdr:cxnSp macro="">
      <xdr:nvCxnSpPr>
        <xdr:cNvPr id="367" name="直線コネクタ 366"/>
        <xdr:cNvCxnSpPr/>
      </xdr:nvCxnSpPr>
      <xdr:spPr>
        <a:xfrm flipV="1">
          <a:off x="6972300" y="14478763"/>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8" name="n_1aveValue【公営住宅】&#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9" name="n_2aveValue【公営住宅】&#10;一人当たり面積"/>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70" name="n_3aveValue【公営住宅】&#10;一人当たり面積"/>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114316</xdr:rowOff>
    </xdr:from>
    <xdr:ext cx="469744" cy="259045"/>
    <xdr:sp macro="" textlink="">
      <xdr:nvSpPr>
        <xdr:cNvPr id="372" name="n_1mainValue【公営住宅】&#10;一人当たり面積"/>
        <xdr:cNvSpPr txBox="1"/>
      </xdr:nvSpPr>
      <xdr:spPr>
        <a:xfrm>
          <a:off x="9391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117175</xdr:rowOff>
    </xdr:from>
    <xdr:ext cx="469744" cy="259045"/>
    <xdr:sp macro="" textlink="">
      <xdr:nvSpPr>
        <xdr:cNvPr id="373" name="n_2mainValue【公営住宅】&#10;一人当たり面積"/>
        <xdr:cNvSpPr txBox="1"/>
      </xdr:nvSpPr>
      <xdr:spPr>
        <a:xfrm>
          <a:off x="8515427"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118890</xdr:rowOff>
    </xdr:from>
    <xdr:ext cx="469744" cy="259045"/>
    <xdr:sp macro="" textlink="">
      <xdr:nvSpPr>
        <xdr:cNvPr id="374" name="n_3mainValue【公営住宅】&#10;一人当たり面積"/>
        <xdr:cNvSpPr txBox="1"/>
      </xdr:nvSpPr>
      <xdr:spPr>
        <a:xfrm>
          <a:off x="7626427"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120603</xdr:rowOff>
    </xdr:from>
    <xdr:ext cx="469744" cy="259045"/>
    <xdr:sp macro="" textlink="">
      <xdr:nvSpPr>
        <xdr:cNvPr id="375" name="n_4mainValue【公営住宅】&#10;一人当たり面積"/>
        <xdr:cNvSpPr txBox="1"/>
      </xdr:nvSpPr>
      <xdr:spPr>
        <a:xfrm>
          <a:off x="6737427" y="1452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21" name="【認定こども園・幼稚園・保育所】&#10;有形固定資産減価償却率平均値テキスト"/>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80645</xdr:rowOff>
    </xdr:from>
    <xdr:to>
      <xdr:col>85</xdr:col>
      <xdr:colOff>177800</xdr:colOff>
      <xdr:row>40</xdr:row>
      <xdr:rowOff>10795</xdr:rowOff>
    </xdr:to>
    <xdr:sp macro="" textlink="">
      <xdr:nvSpPr>
        <xdr:cNvPr id="432" name="楕円 431"/>
        <xdr:cNvSpPr/>
      </xdr:nvSpPr>
      <xdr:spPr>
        <a:xfrm>
          <a:off x="162687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59072</xdr:rowOff>
    </xdr:from>
    <xdr:ext cx="405111" cy="259045"/>
    <xdr:sp macro="" textlink="">
      <xdr:nvSpPr>
        <xdr:cNvPr id="433" name="【認定こども園・幼稚園・保育所】&#10;有形固定資産減価償却率該当値テキスト"/>
        <xdr:cNvSpPr txBox="1"/>
      </xdr:nvSpPr>
      <xdr:spPr>
        <a:xfrm>
          <a:off x="16357600"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50165</xdr:rowOff>
    </xdr:from>
    <xdr:to>
      <xdr:col>81</xdr:col>
      <xdr:colOff>101600</xdr:colOff>
      <xdr:row>39</xdr:row>
      <xdr:rowOff>151765</xdr:rowOff>
    </xdr:to>
    <xdr:sp macro="" textlink="">
      <xdr:nvSpPr>
        <xdr:cNvPr id="434" name="楕円 433"/>
        <xdr:cNvSpPr/>
      </xdr:nvSpPr>
      <xdr:spPr>
        <a:xfrm>
          <a:off x="15430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100965</xdr:rowOff>
    </xdr:from>
    <xdr:to>
      <xdr:col>85</xdr:col>
      <xdr:colOff>127000</xdr:colOff>
      <xdr:row>39</xdr:row>
      <xdr:rowOff>131445</xdr:rowOff>
    </xdr:to>
    <xdr:cxnSp macro="">
      <xdr:nvCxnSpPr>
        <xdr:cNvPr id="435" name="直線コネクタ 434"/>
        <xdr:cNvCxnSpPr/>
      </xdr:nvCxnSpPr>
      <xdr:spPr>
        <a:xfrm>
          <a:off x="15481300" y="67875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19685</xdr:rowOff>
    </xdr:from>
    <xdr:to>
      <xdr:col>76</xdr:col>
      <xdr:colOff>165100</xdr:colOff>
      <xdr:row>39</xdr:row>
      <xdr:rowOff>121285</xdr:rowOff>
    </xdr:to>
    <xdr:sp macro="" textlink="">
      <xdr:nvSpPr>
        <xdr:cNvPr id="436" name="楕円 435"/>
        <xdr:cNvSpPr/>
      </xdr:nvSpPr>
      <xdr:spPr>
        <a:xfrm>
          <a:off x="14541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70485</xdr:rowOff>
    </xdr:from>
    <xdr:to>
      <xdr:col>81</xdr:col>
      <xdr:colOff>50800</xdr:colOff>
      <xdr:row>39</xdr:row>
      <xdr:rowOff>100965</xdr:rowOff>
    </xdr:to>
    <xdr:cxnSp macro="">
      <xdr:nvCxnSpPr>
        <xdr:cNvPr id="437" name="直線コネクタ 436"/>
        <xdr:cNvCxnSpPr/>
      </xdr:nvCxnSpPr>
      <xdr:spPr>
        <a:xfrm>
          <a:off x="14592300" y="67570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438" name="楕円 437"/>
        <xdr:cNvSpPr/>
      </xdr:nvSpPr>
      <xdr:spPr>
        <a:xfrm>
          <a:off x="1365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38100</xdr:rowOff>
    </xdr:from>
    <xdr:to>
      <xdr:col>76</xdr:col>
      <xdr:colOff>114300</xdr:colOff>
      <xdr:row>39</xdr:row>
      <xdr:rowOff>70485</xdr:rowOff>
    </xdr:to>
    <xdr:cxnSp macro="">
      <xdr:nvCxnSpPr>
        <xdr:cNvPr id="439" name="直線コネクタ 438"/>
        <xdr:cNvCxnSpPr/>
      </xdr:nvCxnSpPr>
      <xdr:spPr>
        <a:xfrm>
          <a:off x="13703300" y="67246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124460</xdr:rowOff>
    </xdr:from>
    <xdr:to>
      <xdr:col>67</xdr:col>
      <xdr:colOff>101600</xdr:colOff>
      <xdr:row>39</xdr:row>
      <xdr:rowOff>54610</xdr:rowOff>
    </xdr:to>
    <xdr:sp macro="" textlink="">
      <xdr:nvSpPr>
        <xdr:cNvPr id="440" name="楕円 439"/>
        <xdr:cNvSpPr/>
      </xdr:nvSpPr>
      <xdr:spPr>
        <a:xfrm>
          <a:off x="1276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3810</xdr:rowOff>
    </xdr:from>
    <xdr:to>
      <xdr:col>71</xdr:col>
      <xdr:colOff>177800</xdr:colOff>
      <xdr:row>39</xdr:row>
      <xdr:rowOff>38100</xdr:rowOff>
    </xdr:to>
    <xdr:cxnSp macro="">
      <xdr:nvCxnSpPr>
        <xdr:cNvPr id="441" name="直線コネクタ 440"/>
        <xdr:cNvCxnSpPr/>
      </xdr:nvCxnSpPr>
      <xdr:spPr>
        <a:xfrm>
          <a:off x="12814300" y="6690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442" name="n_1ave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43" name="n_2aveValue【認定こども園・幼稚園・保育所】&#10;有形固定資産減価償却率"/>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4"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5"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142892</xdr:rowOff>
    </xdr:from>
    <xdr:ext cx="405111" cy="259045"/>
    <xdr:sp macro="" textlink="">
      <xdr:nvSpPr>
        <xdr:cNvPr id="446" name="n_1mainValue【認定こども園・幼稚園・保育所】&#10;有形固定資産減価償却率"/>
        <xdr:cNvSpPr txBox="1"/>
      </xdr:nvSpPr>
      <xdr:spPr>
        <a:xfrm>
          <a:off x="152660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112412</xdr:rowOff>
    </xdr:from>
    <xdr:ext cx="405111" cy="259045"/>
    <xdr:sp macro="" textlink="">
      <xdr:nvSpPr>
        <xdr:cNvPr id="447" name="n_2mainValue【認定こども園・幼稚園・保育所】&#10;有形固定資産減価償却率"/>
        <xdr:cNvSpPr txBox="1"/>
      </xdr:nvSpPr>
      <xdr:spPr>
        <a:xfrm>
          <a:off x="143897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80027</xdr:rowOff>
    </xdr:from>
    <xdr:ext cx="405111" cy="259045"/>
    <xdr:sp macro="" textlink="">
      <xdr:nvSpPr>
        <xdr:cNvPr id="448" name="n_3mainValue【認定こども園・幼稚園・保育所】&#10;有形固定資産減価償却率"/>
        <xdr:cNvSpPr txBox="1"/>
      </xdr:nvSpPr>
      <xdr:spPr>
        <a:xfrm>
          <a:off x="13500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45737</xdr:rowOff>
    </xdr:from>
    <xdr:ext cx="405111" cy="259045"/>
    <xdr:sp macro="" textlink="">
      <xdr:nvSpPr>
        <xdr:cNvPr id="449" name="n_4mainValue【認定こども園・幼稚園・保育所】&#10;有形固定資産減価償却率"/>
        <xdr:cNvSpPr txBox="1"/>
      </xdr:nvSpPr>
      <xdr:spPr>
        <a:xfrm>
          <a:off x="12611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78"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55880</xdr:rowOff>
    </xdr:from>
    <xdr:to>
      <xdr:col>116</xdr:col>
      <xdr:colOff>114300</xdr:colOff>
      <xdr:row>36</xdr:row>
      <xdr:rowOff>157480</xdr:rowOff>
    </xdr:to>
    <xdr:sp macro="" textlink="">
      <xdr:nvSpPr>
        <xdr:cNvPr id="489" name="楕円 488"/>
        <xdr:cNvSpPr/>
      </xdr:nvSpPr>
      <xdr:spPr>
        <a:xfrm>
          <a:off x="221107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78757</xdr:rowOff>
    </xdr:from>
    <xdr:ext cx="469744" cy="259045"/>
    <xdr:sp macro="" textlink="">
      <xdr:nvSpPr>
        <xdr:cNvPr id="490" name="【認定こども園・幼稚園・保育所】&#10;一人当たり面積該当値テキスト"/>
        <xdr:cNvSpPr txBox="1"/>
      </xdr:nvSpPr>
      <xdr:spPr>
        <a:xfrm>
          <a:off x="22199600"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63500</xdr:rowOff>
    </xdr:from>
    <xdr:to>
      <xdr:col>112</xdr:col>
      <xdr:colOff>38100</xdr:colOff>
      <xdr:row>36</xdr:row>
      <xdr:rowOff>165100</xdr:rowOff>
    </xdr:to>
    <xdr:sp macro="" textlink="">
      <xdr:nvSpPr>
        <xdr:cNvPr id="491" name="楕円 490"/>
        <xdr:cNvSpPr/>
      </xdr:nvSpPr>
      <xdr:spPr>
        <a:xfrm>
          <a:off x="21272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106680</xdr:rowOff>
    </xdr:from>
    <xdr:to>
      <xdr:col>116</xdr:col>
      <xdr:colOff>63500</xdr:colOff>
      <xdr:row>36</xdr:row>
      <xdr:rowOff>114300</xdr:rowOff>
    </xdr:to>
    <xdr:cxnSp macro="">
      <xdr:nvCxnSpPr>
        <xdr:cNvPr id="492" name="直線コネクタ 491"/>
        <xdr:cNvCxnSpPr/>
      </xdr:nvCxnSpPr>
      <xdr:spPr>
        <a:xfrm flipV="1">
          <a:off x="21323300" y="6278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71120</xdr:rowOff>
    </xdr:from>
    <xdr:to>
      <xdr:col>107</xdr:col>
      <xdr:colOff>101600</xdr:colOff>
      <xdr:row>37</xdr:row>
      <xdr:rowOff>1270</xdr:rowOff>
    </xdr:to>
    <xdr:sp macro="" textlink="">
      <xdr:nvSpPr>
        <xdr:cNvPr id="493" name="楕円 492"/>
        <xdr:cNvSpPr/>
      </xdr:nvSpPr>
      <xdr:spPr>
        <a:xfrm>
          <a:off x="2038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114300</xdr:rowOff>
    </xdr:from>
    <xdr:to>
      <xdr:col>111</xdr:col>
      <xdr:colOff>177800</xdr:colOff>
      <xdr:row>36</xdr:row>
      <xdr:rowOff>121920</xdr:rowOff>
    </xdr:to>
    <xdr:cxnSp macro="">
      <xdr:nvCxnSpPr>
        <xdr:cNvPr id="494" name="直線コネクタ 493"/>
        <xdr:cNvCxnSpPr/>
      </xdr:nvCxnSpPr>
      <xdr:spPr>
        <a:xfrm flipV="1">
          <a:off x="20434300" y="6286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78740</xdr:rowOff>
    </xdr:from>
    <xdr:to>
      <xdr:col>102</xdr:col>
      <xdr:colOff>165100</xdr:colOff>
      <xdr:row>37</xdr:row>
      <xdr:rowOff>8890</xdr:rowOff>
    </xdr:to>
    <xdr:sp macro="" textlink="">
      <xdr:nvSpPr>
        <xdr:cNvPr id="495" name="楕円 494"/>
        <xdr:cNvSpPr/>
      </xdr:nvSpPr>
      <xdr:spPr>
        <a:xfrm>
          <a:off x="19494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121920</xdr:rowOff>
    </xdr:from>
    <xdr:to>
      <xdr:col>107</xdr:col>
      <xdr:colOff>50800</xdr:colOff>
      <xdr:row>36</xdr:row>
      <xdr:rowOff>129540</xdr:rowOff>
    </xdr:to>
    <xdr:cxnSp macro="">
      <xdr:nvCxnSpPr>
        <xdr:cNvPr id="496" name="直線コネクタ 495"/>
        <xdr:cNvCxnSpPr/>
      </xdr:nvCxnSpPr>
      <xdr:spPr>
        <a:xfrm flipV="1">
          <a:off x="19545300" y="6294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86360</xdr:rowOff>
    </xdr:from>
    <xdr:to>
      <xdr:col>98</xdr:col>
      <xdr:colOff>38100</xdr:colOff>
      <xdr:row>37</xdr:row>
      <xdr:rowOff>16510</xdr:rowOff>
    </xdr:to>
    <xdr:sp macro="" textlink="">
      <xdr:nvSpPr>
        <xdr:cNvPr id="497" name="楕円 496"/>
        <xdr:cNvSpPr/>
      </xdr:nvSpPr>
      <xdr:spPr>
        <a:xfrm>
          <a:off x="18605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129540</xdr:rowOff>
    </xdr:from>
    <xdr:to>
      <xdr:col>102</xdr:col>
      <xdr:colOff>114300</xdr:colOff>
      <xdr:row>36</xdr:row>
      <xdr:rowOff>137160</xdr:rowOff>
    </xdr:to>
    <xdr:cxnSp macro="">
      <xdr:nvCxnSpPr>
        <xdr:cNvPr id="498" name="直線コネクタ 497"/>
        <xdr:cNvCxnSpPr/>
      </xdr:nvCxnSpPr>
      <xdr:spPr>
        <a:xfrm flipV="1">
          <a:off x="18656300" y="6301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99" name="n_1ave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00" name="n_2ave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1"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2"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10177</xdr:rowOff>
    </xdr:from>
    <xdr:ext cx="469744" cy="259045"/>
    <xdr:sp macro="" textlink="">
      <xdr:nvSpPr>
        <xdr:cNvPr id="503" name="n_1mainValue【認定こども園・幼稚園・保育所】&#10;一人当たり面積"/>
        <xdr:cNvSpPr txBox="1"/>
      </xdr:nvSpPr>
      <xdr:spPr>
        <a:xfrm>
          <a:off x="210757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17797</xdr:rowOff>
    </xdr:from>
    <xdr:ext cx="469744" cy="259045"/>
    <xdr:sp macro="" textlink="">
      <xdr:nvSpPr>
        <xdr:cNvPr id="504" name="n_2mainValue【認定こども園・幼稚園・保育所】&#10;一人当たり面積"/>
        <xdr:cNvSpPr txBox="1"/>
      </xdr:nvSpPr>
      <xdr:spPr>
        <a:xfrm>
          <a:off x="20199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25417</xdr:rowOff>
    </xdr:from>
    <xdr:ext cx="469744" cy="259045"/>
    <xdr:sp macro="" textlink="">
      <xdr:nvSpPr>
        <xdr:cNvPr id="505" name="n_3mainValue【認定こども園・幼稚園・保育所】&#10;一人当たり面積"/>
        <xdr:cNvSpPr txBox="1"/>
      </xdr:nvSpPr>
      <xdr:spPr>
        <a:xfrm>
          <a:off x="19310427"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33037</xdr:rowOff>
    </xdr:from>
    <xdr:ext cx="469744" cy="259045"/>
    <xdr:sp macro="" textlink="">
      <xdr:nvSpPr>
        <xdr:cNvPr id="506" name="n_4mainValue【認定こども園・幼稚園・保育所】&#10;一人当たり面積"/>
        <xdr:cNvSpPr txBox="1"/>
      </xdr:nvSpPr>
      <xdr:spPr>
        <a:xfrm>
          <a:off x="18421427"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6" name="【学校施設】&#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135890</xdr:rowOff>
    </xdr:from>
    <xdr:to>
      <xdr:col>85</xdr:col>
      <xdr:colOff>177800</xdr:colOff>
      <xdr:row>62</xdr:row>
      <xdr:rowOff>66040</xdr:rowOff>
    </xdr:to>
    <xdr:sp macro="" textlink="">
      <xdr:nvSpPr>
        <xdr:cNvPr id="547" name="楕円 546"/>
        <xdr:cNvSpPr/>
      </xdr:nvSpPr>
      <xdr:spPr>
        <a:xfrm>
          <a:off x="16268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114317</xdr:rowOff>
    </xdr:from>
    <xdr:ext cx="405111" cy="259045"/>
    <xdr:sp macro="" textlink="">
      <xdr:nvSpPr>
        <xdr:cNvPr id="548" name="【学校施設】&#10;有形固定資産減価償却率該当値テキスト"/>
        <xdr:cNvSpPr txBox="1"/>
      </xdr:nvSpPr>
      <xdr:spPr>
        <a:xfrm>
          <a:off x="1635760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549" name="楕円 548"/>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15240</xdr:rowOff>
    </xdr:to>
    <xdr:cxnSp macro="">
      <xdr:nvCxnSpPr>
        <xdr:cNvPr id="550" name="直線コネクタ 549"/>
        <xdr:cNvCxnSpPr/>
      </xdr:nvCxnSpPr>
      <xdr:spPr>
        <a:xfrm>
          <a:off x="15481300" y="10607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13970</xdr:rowOff>
    </xdr:from>
    <xdr:to>
      <xdr:col>76</xdr:col>
      <xdr:colOff>165100</xdr:colOff>
      <xdr:row>62</xdr:row>
      <xdr:rowOff>115570</xdr:rowOff>
    </xdr:to>
    <xdr:sp macro="" textlink="">
      <xdr:nvSpPr>
        <xdr:cNvPr id="551" name="楕円 550"/>
        <xdr:cNvSpPr/>
      </xdr:nvSpPr>
      <xdr:spPr>
        <a:xfrm>
          <a:off x="14541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64770</xdr:rowOff>
    </xdr:to>
    <xdr:cxnSp macro="">
      <xdr:nvCxnSpPr>
        <xdr:cNvPr id="552" name="直線コネクタ 551"/>
        <xdr:cNvCxnSpPr/>
      </xdr:nvCxnSpPr>
      <xdr:spPr>
        <a:xfrm flipV="1">
          <a:off x="14592300" y="106070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151130</xdr:rowOff>
    </xdr:from>
    <xdr:to>
      <xdr:col>72</xdr:col>
      <xdr:colOff>38100</xdr:colOff>
      <xdr:row>62</xdr:row>
      <xdr:rowOff>81280</xdr:rowOff>
    </xdr:to>
    <xdr:sp macro="" textlink="">
      <xdr:nvSpPr>
        <xdr:cNvPr id="553" name="楕円 552"/>
        <xdr:cNvSpPr/>
      </xdr:nvSpPr>
      <xdr:spPr>
        <a:xfrm>
          <a:off x="1365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30480</xdr:rowOff>
    </xdr:from>
    <xdr:to>
      <xdr:col>76</xdr:col>
      <xdr:colOff>114300</xdr:colOff>
      <xdr:row>62</xdr:row>
      <xdr:rowOff>64770</xdr:rowOff>
    </xdr:to>
    <xdr:cxnSp macro="">
      <xdr:nvCxnSpPr>
        <xdr:cNvPr id="554" name="直線コネクタ 553"/>
        <xdr:cNvCxnSpPr/>
      </xdr:nvCxnSpPr>
      <xdr:spPr>
        <a:xfrm>
          <a:off x="13703300" y="10660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120650</xdr:rowOff>
    </xdr:from>
    <xdr:to>
      <xdr:col>67</xdr:col>
      <xdr:colOff>101600</xdr:colOff>
      <xdr:row>62</xdr:row>
      <xdr:rowOff>50800</xdr:rowOff>
    </xdr:to>
    <xdr:sp macro="" textlink="">
      <xdr:nvSpPr>
        <xdr:cNvPr id="555" name="楕円 554"/>
        <xdr:cNvSpPr/>
      </xdr:nvSpPr>
      <xdr:spPr>
        <a:xfrm>
          <a:off x="1276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0</xdr:rowOff>
    </xdr:from>
    <xdr:to>
      <xdr:col>71</xdr:col>
      <xdr:colOff>177800</xdr:colOff>
      <xdr:row>62</xdr:row>
      <xdr:rowOff>30480</xdr:rowOff>
    </xdr:to>
    <xdr:cxnSp macro="">
      <xdr:nvCxnSpPr>
        <xdr:cNvPr id="556" name="直線コネクタ 555"/>
        <xdr:cNvCxnSpPr/>
      </xdr:nvCxnSpPr>
      <xdr:spPr>
        <a:xfrm>
          <a:off x="12814300" y="10629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162577</xdr:rowOff>
    </xdr:from>
    <xdr:ext cx="405111" cy="259045"/>
    <xdr:sp macro="" textlink="">
      <xdr:nvSpPr>
        <xdr:cNvPr id="557" name="n_1aveValue【学校施設】&#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58"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132097</xdr:rowOff>
    </xdr:from>
    <xdr:ext cx="405111" cy="259045"/>
    <xdr:sp macro="" textlink="">
      <xdr:nvSpPr>
        <xdr:cNvPr id="559" name="n_3aveValue【学校施設】&#10;有形固定資産減価償却率"/>
        <xdr:cNvSpPr txBox="1"/>
      </xdr:nvSpPr>
      <xdr:spPr>
        <a:xfrm>
          <a:off x="13500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105427</xdr:rowOff>
    </xdr:from>
    <xdr:ext cx="405111" cy="259045"/>
    <xdr:sp macro="" textlink="">
      <xdr:nvSpPr>
        <xdr:cNvPr id="560" name="n_4aveValue【学校施設】&#10;有形固定資産減価償却率"/>
        <xdr:cNvSpPr txBox="1"/>
      </xdr:nvSpPr>
      <xdr:spPr>
        <a:xfrm>
          <a:off x="12611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561" name="n_1mainValue【学校施設】&#10;有形固定資産減価償却率"/>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106697</xdr:rowOff>
    </xdr:from>
    <xdr:ext cx="405111" cy="259045"/>
    <xdr:sp macro="" textlink="">
      <xdr:nvSpPr>
        <xdr:cNvPr id="562" name="n_2mainValue【学校施設】&#10;有形固定資産減価償却率"/>
        <xdr:cNvSpPr txBox="1"/>
      </xdr:nvSpPr>
      <xdr:spPr>
        <a:xfrm>
          <a:off x="14389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72407</xdr:rowOff>
    </xdr:from>
    <xdr:ext cx="405111" cy="259045"/>
    <xdr:sp macro="" textlink="">
      <xdr:nvSpPr>
        <xdr:cNvPr id="563" name="n_3mainValue【学校施設】&#10;有形固定資産減価償却率"/>
        <xdr:cNvSpPr txBox="1"/>
      </xdr:nvSpPr>
      <xdr:spPr>
        <a:xfrm>
          <a:off x="13500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41927</xdr:rowOff>
    </xdr:from>
    <xdr:ext cx="405111" cy="259045"/>
    <xdr:sp macro="" textlink="">
      <xdr:nvSpPr>
        <xdr:cNvPr id="564" name="n_4mainValue【学校施設】&#10;有形固定資産減価償却率"/>
        <xdr:cNvSpPr txBox="1"/>
      </xdr:nvSpPr>
      <xdr:spPr>
        <a:xfrm>
          <a:off x="12611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157860</xdr:rowOff>
    </xdr:from>
    <xdr:ext cx="469744" cy="259045"/>
    <xdr:sp macro="" textlink="">
      <xdr:nvSpPr>
        <xdr:cNvPr id="596" name="【学校施設】&#10;一人当たり面積平均値テキスト"/>
        <xdr:cNvSpPr txBox="1"/>
      </xdr:nvSpPr>
      <xdr:spPr>
        <a:xfrm>
          <a:off x="22199600" y="1027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53159</xdr:rowOff>
    </xdr:from>
    <xdr:to>
      <xdr:col>116</xdr:col>
      <xdr:colOff>114300</xdr:colOff>
      <xdr:row>59</xdr:row>
      <xdr:rowOff>154759</xdr:rowOff>
    </xdr:to>
    <xdr:sp macro="" textlink="">
      <xdr:nvSpPr>
        <xdr:cNvPr id="607" name="楕円 606"/>
        <xdr:cNvSpPr/>
      </xdr:nvSpPr>
      <xdr:spPr>
        <a:xfrm>
          <a:off x="22110700" y="1016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76036</xdr:rowOff>
    </xdr:from>
    <xdr:ext cx="469744" cy="259045"/>
    <xdr:sp macro="" textlink="">
      <xdr:nvSpPr>
        <xdr:cNvPr id="608" name="【学校施設】&#10;一人当たり面積該当値テキスト"/>
        <xdr:cNvSpPr txBox="1"/>
      </xdr:nvSpPr>
      <xdr:spPr>
        <a:xfrm>
          <a:off x="22199600" y="1002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68399</xdr:rowOff>
    </xdr:from>
    <xdr:to>
      <xdr:col>112</xdr:col>
      <xdr:colOff>38100</xdr:colOff>
      <xdr:row>59</xdr:row>
      <xdr:rowOff>169999</xdr:rowOff>
    </xdr:to>
    <xdr:sp macro="" textlink="">
      <xdr:nvSpPr>
        <xdr:cNvPr id="609" name="楕円 608"/>
        <xdr:cNvSpPr/>
      </xdr:nvSpPr>
      <xdr:spPr>
        <a:xfrm>
          <a:off x="21272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103959</xdr:rowOff>
    </xdr:from>
    <xdr:to>
      <xdr:col>116</xdr:col>
      <xdr:colOff>63500</xdr:colOff>
      <xdr:row>59</xdr:row>
      <xdr:rowOff>119199</xdr:rowOff>
    </xdr:to>
    <xdr:cxnSp macro="">
      <xdr:nvCxnSpPr>
        <xdr:cNvPr id="610" name="直線コネクタ 609"/>
        <xdr:cNvCxnSpPr/>
      </xdr:nvCxnSpPr>
      <xdr:spPr>
        <a:xfrm flipV="1">
          <a:off x="21323300" y="10219509"/>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80373</xdr:rowOff>
    </xdr:from>
    <xdr:to>
      <xdr:col>107</xdr:col>
      <xdr:colOff>101600</xdr:colOff>
      <xdr:row>60</xdr:row>
      <xdr:rowOff>10523</xdr:rowOff>
    </xdr:to>
    <xdr:sp macro="" textlink="">
      <xdr:nvSpPr>
        <xdr:cNvPr id="611" name="楕円 610"/>
        <xdr:cNvSpPr/>
      </xdr:nvSpPr>
      <xdr:spPr>
        <a:xfrm>
          <a:off x="20383500" y="101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119199</xdr:rowOff>
    </xdr:from>
    <xdr:to>
      <xdr:col>111</xdr:col>
      <xdr:colOff>177800</xdr:colOff>
      <xdr:row>59</xdr:row>
      <xdr:rowOff>131173</xdr:rowOff>
    </xdr:to>
    <xdr:cxnSp macro="">
      <xdr:nvCxnSpPr>
        <xdr:cNvPr id="612" name="直線コネクタ 611"/>
        <xdr:cNvCxnSpPr/>
      </xdr:nvCxnSpPr>
      <xdr:spPr>
        <a:xfrm flipV="1">
          <a:off x="20434300" y="10234749"/>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91259</xdr:rowOff>
    </xdr:from>
    <xdr:to>
      <xdr:col>102</xdr:col>
      <xdr:colOff>165100</xdr:colOff>
      <xdr:row>60</xdr:row>
      <xdr:rowOff>21409</xdr:rowOff>
    </xdr:to>
    <xdr:sp macro="" textlink="">
      <xdr:nvSpPr>
        <xdr:cNvPr id="613" name="楕円 612"/>
        <xdr:cNvSpPr/>
      </xdr:nvSpPr>
      <xdr:spPr>
        <a:xfrm>
          <a:off x="19494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131173</xdr:rowOff>
    </xdr:from>
    <xdr:to>
      <xdr:col>107</xdr:col>
      <xdr:colOff>50800</xdr:colOff>
      <xdr:row>59</xdr:row>
      <xdr:rowOff>142059</xdr:rowOff>
    </xdr:to>
    <xdr:cxnSp macro="">
      <xdr:nvCxnSpPr>
        <xdr:cNvPr id="614" name="直線コネクタ 613"/>
        <xdr:cNvCxnSpPr/>
      </xdr:nvCxnSpPr>
      <xdr:spPr>
        <a:xfrm flipV="1">
          <a:off x="19545300" y="1024672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105410</xdr:rowOff>
    </xdr:from>
    <xdr:to>
      <xdr:col>98</xdr:col>
      <xdr:colOff>38100</xdr:colOff>
      <xdr:row>60</xdr:row>
      <xdr:rowOff>35560</xdr:rowOff>
    </xdr:to>
    <xdr:sp macro="" textlink="">
      <xdr:nvSpPr>
        <xdr:cNvPr id="615" name="楕円 614"/>
        <xdr:cNvSpPr/>
      </xdr:nvSpPr>
      <xdr:spPr>
        <a:xfrm>
          <a:off x="18605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142059</xdr:rowOff>
    </xdr:from>
    <xdr:to>
      <xdr:col>102</xdr:col>
      <xdr:colOff>114300</xdr:colOff>
      <xdr:row>59</xdr:row>
      <xdr:rowOff>156210</xdr:rowOff>
    </xdr:to>
    <xdr:cxnSp macro="">
      <xdr:nvCxnSpPr>
        <xdr:cNvPr id="616" name="直線コネクタ 615"/>
        <xdr:cNvCxnSpPr/>
      </xdr:nvCxnSpPr>
      <xdr:spPr>
        <a:xfrm flipV="1">
          <a:off x="18656300" y="10257609"/>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126836</xdr:rowOff>
    </xdr:from>
    <xdr:ext cx="469744" cy="259045"/>
    <xdr:sp macro="" textlink="">
      <xdr:nvSpPr>
        <xdr:cNvPr id="617" name="n_1aveValue【学校施設】&#10;一人当たり面積"/>
        <xdr:cNvSpPr txBox="1"/>
      </xdr:nvSpPr>
      <xdr:spPr>
        <a:xfrm>
          <a:off x="210757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143164</xdr:rowOff>
    </xdr:from>
    <xdr:ext cx="469744" cy="259045"/>
    <xdr:sp macro="" textlink="">
      <xdr:nvSpPr>
        <xdr:cNvPr id="618" name="n_2aveValue【学校施設】&#10;一人当たり面積"/>
        <xdr:cNvSpPr txBox="1"/>
      </xdr:nvSpPr>
      <xdr:spPr>
        <a:xfrm>
          <a:off x="20199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114861</xdr:rowOff>
    </xdr:from>
    <xdr:ext cx="469744" cy="259045"/>
    <xdr:sp macro="" textlink="">
      <xdr:nvSpPr>
        <xdr:cNvPr id="619" name="n_3aveValue【学校施設】&#10;一人当たり面積"/>
        <xdr:cNvSpPr txBox="1"/>
      </xdr:nvSpPr>
      <xdr:spPr>
        <a:xfrm>
          <a:off x="19310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620" name="n_4aveValue【学校施設】&#10;一人当たり面積"/>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15076</xdr:rowOff>
    </xdr:from>
    <xdr:ext cx="469744" cy="259045"/>
    <xdr:sp macro="" textlink="">
      <xdr:nvSpPr>
        <xdr:cNvPr id="621" name="n_1mainValue【学校施設】&#10;一人当たり面積"/>
        <xdr:cNvSpPr txBox="1"/>
      </xdr:nvSpPr>
      <xdr:spPr>
        <a:xfrm>
          <a:off x="21075727" y="995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27050</xdr:rowOff>
    </xdr:from>
    <xdr:ext cx="469744" cy="259045"/>
    <xdr:sp macro="" textlink="">
      <xdr:nvSpPr>
        <xdr:cNvPr id="622" name="n_2mainValue【学校施設】&#10;一人当たり面積"/>
        <xdr:cNvSpPr txBox="1"/>
      </xdr:nvSpPr>
      <xdr:spPr>
        <a:xfrm>
          <a:off x="20199427" y="99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37936</xdr:rowOff>
    </xdr:from>
    <xdr:ext cx="469744" cy="259045"/>
    <xdr:sp macro="" textlink="">
      <xdr:nvSpPr>
        <xdr:cNvPr id="623" name="n_3mainValue【学校施設】&#10;一人当たり面積"/>
        <xdr:cNvSpPr txBox="1"/>
      </xdr:nvSpPr>
      <xdr:spPr>
        <a:xfrm>
          <a:off x="19310427" y="998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52087</xdr:rowOff>
    </xdr:from>
    <xdr:ext cx="469744" cy="259045"/>
    <xdr:sp macro="" textlink="">
      <xdr:nvSpPr>
        <xdr:cNvPr id="624" name="n_4mainValue【学校施設】&#10;一人当たり面積"/>
        <xdr:cNvSpPr txBox="1"/>
      </xdr:nvSpPr>
      <xdr:spPr>
        <a:xfrm>
          <a:off x="1842142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4" name="【児童館】&#10;有形固定資産減価償却率平均値テキスト"/>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5" name="楕円 664"/>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6"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7" name="楕円 666"/>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8" name="直線コネクタ 667"/>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9" name="楕円 668"/>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70" name="直線コネクタ 669"/>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71" name="楕円 670"/>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72" name="直線コネクタ 671"/>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3" name="楕円 672"/>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4" name="直線コネクタ 673"/>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5" name="n_1aveValue【児童館】&#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6" name="n_2ave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7" name="n_3aveValue【児童館】&#10;有形固定資産減価償却率"/>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8" name="n_4aveValue【児童館】&#10;有形固定資産減価償却率"/>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9"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80"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81"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82"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8" name="直線コネクタ 707"/>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9"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0" name="直線コネクタ 709"/>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2" name="直線コネクタ 71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13"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4" name="フローチャート: 判断 713"/>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5" name="フローチャート: 判断 714"/>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6" name="フローチャート: 判断 715"/>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7" name="フローチャート: 判断 716"/>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8" name="フローチャート: 判断 717"/>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724" name="楕円 723"/>
        <xdr:cNvSpPr/>
      </xdr:nvSpPr>
      <xdr:spPr>
        <a:xfrm>
          <a:off x="22110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14713</xdr:rowOff>
    </xdr:from>
    <xdr:ext cx="469744" cy="259045"/>
    <xdr:sp macro="" textlink="">
      <xdr:nvSpPr>
        <xdr:cNvPr id="725" name="【児童館】&#10;一人当たり面積該当値テキスト"/>
        <xdr:cNvSpPr txBox="1"/>
      </xdr:nvSpPr>
      <xdr:spPr>
        <a:xfrm>
          <a:off x="22199600"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726" name="楕円 725"/>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87086</xdr:rowOff>
    </xdr:from>
    <xdr:to>
      <xdr:col>116</xdr:col>
      <xdr:colOff>63500</xdr:colOff>
      <xdr:row>84</xdr:row>
      <xdr:rowOff>87086</xdr:rowOff>
    </xdr:to>
    <xdr:cxnSp macro="">
      <xdr:nvCxnSpPr>
        <xdr:cNvPr id="727" name="直線コネクタ 726"/>
        <xdr:cNvCxnSpPr/>
      </xdr:nvCxnSpPr>
      <xdr:spPr>
        <a:xfrm>
          <a:off x="21323300" y="14488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36286</xdr:rowOff>
    </xdr:from>
    <xdr:to>
      <xdr:col>107</xdr:col>
      <xdr:colOff>101600</xdr:colOff>
      <xdr:row>84</xdr:row>
      <xdr:rowOff>137886</xdr:rowOff>
    </xdr:to>
    <xdr:sp macro="" textlink="">
      <xdr:nvSpPr>
        <xdr:cNvPr id="728" name="楕円 727"/>
        <xdr:cNvSpPr/>
      </xdr:nvSpPr>
      <xdr:spPr>
        <a:xfrm>
          <a:off x="20383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87086</xdr:rowOff>
    </xdr:from>
    <xdr:to>
      <xdr:col>111</xdr:col>
      <xdr:colOff>177800</xdr:colOff>
      <xdr:row>84</xdr:row>
      <xdr:rowOff>87086</xdr:rowOff>
    </xdr:to>
    <xdr:cxnSp macro="">
      <xdr:nvCxnSpPr>
        <xdr:cNvPr id="729" name="直線コネクタ 728"/>
        <xdr:cNvCxnSpPr/>
      </xdr:nvCxnSpPr>
      <xdr:spPr>
        <a:xfrm>
          <a:off x="20434300" y="1448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730" name="楕円 729"/>
        <xdr:cNvSpPr/>
      </xdr:nvSpPr>
      <xdr:spPr>
        <a:xfrm>
          <a:off x="19494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87086</xdr:rowOff>
    </xdr:from>
    <xdr:to>
      <xdr:col>107</xdr:col>
      <xdr:colOff>50800</xdr:colOff>
      <xdr:row>84</xdr:row>
      <xdr:rowOff>119743</xdr:rowOff>
    </xdr:to>
    <xdr:cxnSp macro="">
      <xdr:nvCxnSpPr>
        <xdr:cNvPr id="731" name="直線コネクタ 730"/>
        <xdr:cNvCxnSpPr/>
      </xdr:nvCxnSpPr>
      <xdr:spPr>
        <a:xfrm flipV="1">
          <a:off x="19545300" y="1448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68943</xdr:rowOff>
    </xdr:from>
    <xdr:to>
      <xdr:col>98</xdr:col>
      <xdr:colOff>38100</xdr:colOff>
      <xdr:row>84</xdr:row>
      <xdr:rowOff>170543</xdr:rowOff>
    </xdr:to>
    <xdr:sp macro="" textlink="">
      <xdr:nvSpPr>
        <xdr:cNvPr id="732" name="楕円 731"/>
        <xdr:cNvSpPr/>
      </xdr:nvSpPr>
      <xdr:spPr>
        <a:xfrm>
          <a:off x="18605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119743</xdr:rowOff>
    </xdr:from>
    <xdr:to>
      <xdr:col>102</xdr:col>
      <xdr:colOff>114300</xdr:colOff>
      <xdr:row>84</xdr:row>
      <xdr:rowOff>119743</xdr:rowOff>
    </xdr:to>
    <xdr:cxnSp macro="">
      <xdr:nvCxnSpPr>
        <xdr:cNvPr id="733" name="直線コネクタ 732"/>
        <xdr:cNvCxnSpPr/>
      </xdr:nvCxnSpPr>
      <xdr:spPr>
        <a:xfrm>
          <a:off x="18656300" y="1452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4"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5" name="n_2ave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6"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37" name="n_4aveValue【児童館】&#10;一人当たり面積"/>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129013</xdr:rowOff>
    </xdr:from>
    <xdr:ext cx="469744" cy="259045"/>
    <xdr:sp macro="" textlink="">
      <xdr:nvSpPr>
        <xdr:cNvPr id="738" name="n_1mainValue【児童館】&#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739" name="n_2mainValue【児童館】&#10;一人当たり面積"/>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740" name="n_3mainValue【児童館】&#10;一人当たり面積"/>
        <xdr:cNvSpPr txBox="1"/>
      </xdr:nvSpPr>
      <xdr:spPr>
        <a:xfrm>
          <a:off x="19310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161670</xdr:rowOff>
    </xdr:from>
    <xdr:ext cx="469744" cy="259045"/>
    <xdr:sp macro="" textlink="">
      <xdr:nvSpPr>
        <xdr:cNvPr id="741" name="n_4mainValue【児童館】&#10;一人当たり面積"/>
        <xdr:cNvSpPr txBox="1"/>
      </xdr:nvSpPr>
      <xdr:spPr>
        <a:xfrm>
          <a:off x="18421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766" name="直線コネクタ 765"/>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767" name="【公民館】&#10;有形固定資産減価償却率最小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768" name="直線コネクタ 767"/>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69" name="【公民館】&#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70" name="直線コネクタ 769"/>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71" name="【公民館】&#10;有形固定資産減価償却率平均値テキスト"/>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72" name="フローチャート: 判断 771"/>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3" name="フローチャート: 判断 77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74" name="フローチャート: 判断 773"/>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75" name="フローチャート: 判断 774"/>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776" name="フローチャート: 判断 775"/>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109220</xdr:rowOff>
    </xdr:from>
    <xdr:to>
      <xdr:col>85</xdr:col>
      <xdr:colOff>177800</xdr:colOff>
      <xdr:row>107</xdr:row>
      <xdr:rowOff>39370</xdr:rowOff>
    </xdr:to>
    <xdr:sp macro="" textlink="">
      <xdr:nvSpPr>
        <xdr:cNvPr id="782" name="楕円 781"/>
        <xdr:cNvSpPr/>
      </xdr:nvSpPr>
      <xdr:spPr>
        <a:xfrm>
          <a:off x="16268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24147</xdr:rowOff>
    </xdr:from>
    <xdr:ext cx="405111" cy="259045"/>
    <xdr:sp macro="" textlink="">
      <xdr:nvSpPr>
        <xdr:cNvPr id="783" name="【公民館】&#10;有形固定資産減価償却率該当値テキスト"/>
        <xdr:cNvSpPr txBox="1"/>
      </xdr:nvSpPr>
      <xdr:spPr>
        <a:xfrm>
          <a:off x="16357600" y="181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63500</xdr:rowOff>
    </xdr:from>
    <xdr:to>
      <xdr:col>81</xdr:col>
      <xdr:colOff>101600</xdr:colOff>
      <xdr:row>106</xdr:row>
      <xdr:rowOff>165100</xdr:rowOff>
    </xdr:to>
    <xdr:sp macro="" textlink="">
      <xdr:nvSpPr>
        <xdr:cNvPr id="784" name="楕円 783"/>
        <xdr:cNvSpPr/>
      </xdr:nvSpPr>
      <xdr:spPr>
        <a:xfrm>
          <a:off x="1543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114300</xdr:rowOff>
    </xdr:from>
    <xdr:to>
      <xdr:col>85</xdr:col>
      <xdr:colOff>127000</xdr:colOff>
      <xdr:row>106</xdr:row>
      <xdr:rowOff>160020</xdr:rowOff>
    </xdr:to>
    <xdr:cxnSp macro="">
      <xdr:nvCxnSpPr>
        <xdr:cNvPr id="785" name="直線コネクタ 784"/>
        <xdr:cNvCxnSpPr/>
      </xdr:nvCxnSpPr>
      <xdr:spPr>
        <a:xfrm>
          <a:off x="15481300" y="18288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23495</xdr:rowOff>
    </xdr:from>
    <xdr:to>
      <xdr:col>76</xdr:col>
      <xdr:colOff>165100</xdr:colOff>
      <xdr:row>106</xdr:row>
      <xdr:rowOff>125095</xdr:rowOff>
    </xdr:to>
    <xdr:sp macro="" textlink="">
      <xdr:nvSpPr>
        <xdr:cNvPr id="786" name="楕円 785"/>
        <xdr:cNvSpPr/>
      </xdr:nvSpPr>
      <xdr:spPr>
        <a:xfrm>
          <a:off x="14541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74295</xdr:rowOff>
    </xdr:from>
    <xdr:to>
      <xdr:col>81</xdr:col>
      <xdr:colOff>50800</xdr:colOff>
      <xdr:row>106</xdr:row>
      <xdr:rowOff>114300</xdr:rowOff>
    </xdr:to>
    <xdr:cxnSp macro="">
      <xdr:nvCxnSpPr>
        <xdr:cNvPr id="787" name="直線コネクタ 786"/>
        <xdr:cNvCxnSpPr/>
      </xdr:nvCxnSpPr>
      <xdr:spPr>
        <a:xfrm>
          <a:off x="14592300" y="18247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160655</xdr:rowOff>
    </xdr:from>
    <xdr:to>
      <xdr:col>72</xdr:col>
      <xdr:colOff>38100</xdr:colOff>
      <xdr:row>106</xdr:row>
      <xdr:rowOff>90805</xdr:rowOff>
    </xdr:to>
    <xdr:sp macro="" textlink="">
      <xdr:nvSpPr>
        <xdr:cNvPr id="788" name="楕円 787"/>
        <xdr:cNvSpPr/>
      </xdr:nvSpPr>
      <xdr:spPr>
        <a:xfrm>
          <a:off x="13652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40005</xdr:rowOff>
    </xdr:from>
    <xdr:to>
      <xdr:col>76</xdr:col>
      <xdr:colOff>114300</xdr:colOff>
      <xdr:row>106</xdr:row>
      <xdr:rowOff>74295</xdr:rowOff>
    </xdr:to>
    <xdr:cxnSp macro="">
      <xdr:nvCxnSpPr>
        <xdr:cNvPr id="789" name="直線コネクタ 788"/>
        <xdr:cNvCxnSpPr/>
      </xdr:nvCxnSpPr>
      <xdr:spPr>
        <a:xfrm>
          <a:off x="13703300" y="182137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122555</xdr:rowOff>
    </xdr:from>
    <xdr:to>
      <xdr:col>67</xdr:col>
      <xdr:colOff>101600</xdr:colOff>
      <xdr:row>106</xdr:row>
      <xdr:rowOff>52705</xdr:rowOff>
    </xdr:to>
    <xdr:sp macro="" textlink="">
      <xdr:nvSpPr>
        <xdr:cNvPr id="790" name="楕円 789"/>
        <xdr:cNvSpPr/>
      </xdr:nvSpPr>
      <xdr:spPr>
        <a:xfrm>
          <a:off x="12763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1905</xdr:rowOff>
    </xdr:from>
    <xdr:to>
      <xdr:col>71</xdr:col>
      <xdr:colOff>177800</xdr:colOff>
      <xdr:row>106</xdr:row>
      <xdr:rowOff>40005</xdr:rowOff>
    </xdr:to>
    <xdr:cxnSp macro="">
      <xdr:nvCxnSpPr>
        <xdr:cNvPr id="791" name="直線コネクタ 790"/>
        <xdr:cNvCxnSpPr/>
      </xdr:nvCxnSpPr>
      <xdr:spPr>
        <a:xfrm>
          <a:off x="12814300" y="18175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92"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793"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794" name="n_3aveValue【公民館】&#10;有形固定資産減価償却率"/>
        <xdr:cNvSpPr txBox="1"/>
      </xdr:nvSpPr>
      <xdr:spPr>
        <a:xfrm>
          <a:off x="13500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795" name="n_4aveValue【公民館】&#10;有形固定資産減価償却率"/>
        <xdr:cNvSpPr txBox="1"/>
      </xdr:nvSpPr>
      <xdr:spPr>
        <a:xfrm>
          <a:off x="12611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156227</xdr:rowOff>
    </xdr:from>
    <xdr:ext cx="405111" cy="259045"/>
    <xdr:sp macro="" textlink="">
      <xdr:nvSpPr>
        <xdr:cNvPr id="796" name="n_1mainValue【公民館】&#10;有形固定資産減価償却率"/>
        <xdr:cNvSpPr txBox="1"/>
      </xdr:nvSpPr>
      <xdr:spPr>
        <a:xfrm>
          <a:off x="152660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116222</xdr:rowOff>
    </xdr:from>
    <xdr:ext cx="405111" cy="259045"/>
    <xdr:sp macro="" textlink="">
      <xdr:nvSpPr>
        <xdr:cNvPr id="797" name="n_2mainValue【公民館】&#10;有形固定資産減価償却率"/>
        <xdr:cNvSpPr txBox="1"/>
      </xdr:nvSpPr>
      <xdr:spPr>
        <a:xfrm>
          <a:off x="14389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81932</xdr:rowOff>
    </xdr:from>
    <xdr:ext cx="405111" cy="259045"/>
    <xdr:sp macro="" textlink="">
      <xdr:nvSpPr>
        <xdr:cNvPr id="798" name="n_3mainValue【公民館】&#10;有形固定資産減価償却率"/>
        <xdr:cNvSpPr txBox="1"/>
      </xdr:nvSpPr>
      <xdr:spPr>
        <a:xfrm>
          <a:off x="13500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43832</xdr:rowOff>
    </xdr:from>
    <xdr:ext cx="405111" cy="259045"/>
    <xdr:sp macro="" textlink="">
      <xdr:nvSpPr>
        <xdr:cNvPr id="799" name="n_4mainValue【公民館】&#10;有形固定資産減価償却率"/>
        <xdr:cNvSpPr txBox="1"/>
      </xdr:nvSpPr>
      <xdr:spPr>
        <a:xfrm>
          <a:off x="12611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823" name="直線コネクタ 822"/>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4"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5" name="直線コネクタ 824"/>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826" name="【公民館】&#10;一人当たり面積最大値テキスト"/>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827" name="直線コネクタ 826"/>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52088</xdr:rowOff>
    </xdr:from>
    <xdr:ext cx="469744" cy="259045"/>
    <xdr:sp macro="" textlink="">
      <xdr:nvSpPr>
        <xdr:cNvPr id="828" name="【公民館】&#10;一人当たり面積平均値テキスト"/>
        <xdr:cNvSpPr txBox="1"/>
      </xdr:nvSpPr>
      <xdr:spPr>
        <a:xfrm>
          <a:off x="22199600" y="1788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29" name="フローチャート: 判断 828"/>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30" name="フローチャート: 判断 829"/>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31" name="フローチャート: 判断 830"/>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32" name="フローチャート: 判断 831"/>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33" name="フローチャート: 判断 832"/>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67311</xdr:rowOff>
    </xdr:from>
    <xdr:to>
      <xdr:col>116</xdr:col>
      <xdr:colOff>114300</xdr:colOff>
      <xdr:row>107</xdr:row>
      <xdr:rowOff>168911</xdr:rowOff>
    </xdr:to>
    <xdr:sp macro="" textlink="">
      <xdr:nvSpPr>
        <xdr:cNvPr id="839" name="楕円 838"/>
        <xdr:cNvSpPr/>
      </xdr:nvSpPr>
      <xdr:spPr>
        <a:xfrm>
          <a:off x="22110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153688</xdr:rowOff>
    </xdr:from>
    <xdr:ext cx="469744" cy="259045"/>
    <xdr:sp macro="" textlink="">
      <xdr:nvSpPr>
        <xdr:cNvPr id="840" name="【公民館】&#10;一人当たり面積該当値テキスト"/>
        <xdr:cNvSpPr txBox="1"/>
      </xdr:nvSpPr>
      <xdr:spPr>
        <a:xfrm>
          <a:off x="22199600" y="183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macro="" textlink="">
      <xdr:nvSpPr>
        <xdr:cNvPr id="841" name="楕円 840"/>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118111</xdr:rowOff>
    </xdr:from>
    <xdr:to>
      <xdr:col>116</xdr:col>
      <xdr:colOff>63500</xdr:colOff>
      <xdr:row>107</xdr:row>
      <xdr:rowOff>118111</xdr:rowOff>
    </xdr:to>
    <xdr:cxnSp macro="">
      <xdr:nvCxnSpPr>
        <xdr:cNvPr id="842" name="直線コネクタ 841"/>
        <xdr:cNvCxnSpPr/>
      </xdr:nvCxnSpPr>
      <xdr:spPr>
        <a:xfrm>
          <a:off x="21323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67311</xdr:rowOff>
    </xdr:from>
    <xdr:to>
      <xdr:col>107</xdr:col>
      <xdr:colOff>101600</xdr:colOff>
      <xdr:row>107</xdr:row>
      <xdr:rowOff>168911</xdr:rowOff>
    </xdr:to>
    <xdr:sp macro="" textlink="">
      <xdr:nvSpPr>
        <xdr:cNvPr id="843" name="楕円 842"/>
        <xdr:cNvSpPr/>
      </xdr:nvSpPr>
      <xdr:spPr>
        <a:xfrm>
          <a:off x="2038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118111</xdr:rowOff>
    </xdr:from>
    <xdr:to>
      <xdr:col>111</xdr:col>
      <xdr:colOff>177800</xdr:colOff>
      <xdr:row>107</xdr:row>
      <xdr:rowOff>118111</xdr:rowOff>
    </xdr:to>
    <xdr:cxnSp macro="">
      <xdr:nvCxnSpPr>
        <xdr:cNvPr id="844" name="直線コネクタ 843"/>
        <xdr:cNvCxnSpPr/>
      </xdr:nvCxnSpPr>
      <xdr:spPr>
        <a:xfrm>
          <a:off x="20434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67311</xdr:rowOff>
    </xdr:from>
    <xdr:to>
      <xdr:col>102</xdr:col>
      <xdr:colOff>165100</xdr:colOff>
      <xdr:row>107</xdr:row>
      <xdr:rowOff>168911</xdr:rowOff>
    </xdr:to>
    <xdr:sp macro="" textlink="">
      <xdr:nvSpPr>
        <xdr:cNvPr id="845" name="楕円 844"/>
        <xdr:cNvSpPr/>
      </xdr:nvSpPr>
      <xdr:spPr>
        <a:xfrm>
          <a:off x="19494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118111</xdr:rowOff>
    </xdr:from>
    <xdr:to>
      <xdr:col>107</xdr:col>
      <xdr:colOff>50800</xdr:colOff>
      <xdr:row>107</xdr:row>
      <xdr:rowOff>118111</xdr:rowOff>
    </xdr:to>
    <xdr:cxnSp macro="">
      <xdr:nvCxnSpPr>
        <xdr:cNvPr id="846" name="直線コネクタ 845"/>
        <xdr:cNvCxnSpPr/>
      </xdr:nvCxnSpPr>
      <xdr:spPr>
        <a:xfrm>
          <a:off x="19545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74930</xdr:rowOff>
    </xdr:from>
    <xdr:to>
      <xdr:col>98</xdr:col>
      <xdr:colOff>38100</xdr:colOff>
      <xdr:row>108</xdr:row>
      <xdr:rowOff>5080</xdr:rowOff>
    </xdr:to>
    <xdr:sp macro="" textlink="">
      <xdr:nvSpPr>
        <xdr:cNvPr id="847" name="楕円 846"/>
        <xdr:cNvSpPr/>
      </xdr:nvSpPr>
      <xdr:spPr>
        <a:xfrm>
          <a:off x="18605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118111</xdr:rowOff>
    </xdr:from>
    <xdr:to>
      <xdr:col>102</xdr:col>
      <xdr:colOff>114300</xdr:colOff>
      <xdr:row>107</xdr:row>
      <xdr:rowOff>125730</xdr:rowOff>
    </xdr:to>
    <xdr:cxnSp macro="">
      <xdr:nvCxnSpPr>
        <xdr:cNvPr id="848" name="直線コネクタ 847"/>
        <xdr:cNvCxnSpPr/>
      </xdr:nvCxnSpPr>
      <xdr:spPr>
        <a:xfrm flipV="1">
          <a:off x="18656300" y="18463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49"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850" name="n_2aveValue【公民館】&#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851" name="n_3aveValue【公民館】&#10;一人当たり面積"/>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52"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160038</xdr:rowOff>
    </xdr:from>
    <xdr:ext cx="469744" cy="259045"/>
    <xdr:sp macro="" textlink="">
      <xdr:nvSpPr>
        <xdr:cNvPr id="853" name="n_1mainValue【公民館】&#10;一人当たり面積"/>
        <xdr:cNvSpPr txBox="1"/>
      </xdr:nvSpPr>
      <xdr:spPr>
        <a:xfrm>
          <a:off x="21075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160038</xdr:rowOff>
    </xdr:from>
    <xdr:ext cx="469744" cy="259045"/>
    <xdr:sp macro="" textlink="">
      <xdr:nvSpPr>
        <xdr:cNvPr id="854" name="n_2mainValue【公民館】&#10;一人当たり面積"/>
        <xdr:cNvSpPr txBox="1"/>
      </xdr:nvSpPr>
      <xdr:spPr>
        <a:xfrm>
          <a:off x="20199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160038</xdr:rowOff>
    </xdr:from>
    <xdr:ext cx="469744" cy="259045"/>
    <xdr:sp macro="" textlink="">
      <xdr:nvSpPr>
        <xdr:cNvPr id="855" name="n_3mainValue【公民館】&#10;一人当たり面積"/>
        <xdr:cNvSpPr txBox="1"/>
      </xdr:nvSpPr>
      <xdr:spPr>
        <a:xfrm>
          <a:off x="19310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167657</xdr:rowOff>
    </xdr:from>
    <xdr:ext cx="469744" cy="259045"/>
    <xdr:sp macro="" textlink="">
      <xdr:nvSpPr>
        <xdr:cNvPr id="856" name="n_4mainValue【公民館】&#10;一人当たり面積"/>
        <xdr:cNvSpPr txBox="1"/>
      </xdr:nvSpPr>
      <xdr:spPr>
        <a:xfrm>
          <a:off x="18421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有形固定資産減価償却率を比較すると、橋梁の長寿命化工事が竣工した橋梁・トンネル以外の施設では減価償却率が上がっており、老朽化が進行しているといえる。また、道路や橋梁・トンネル、公営住宅以外の施設では類似団体内平均値より高い率を示している。特に児童館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％で減価償却が完了しており、施設の更新や長寿命化を検討する必要がある。認定こども園・幼稚園・保育所では</a:t>
          </a:r>
          <a:r>
            <a:rPr kumimoji="1" lang="en-US" altLang="ja-JP" sz="1300">
              <a:latin typeface="ＭＳ Ｐゴシック" panose="020B0600070205080204" pitchFamily="50" charset="-128"/>
              <a:ea typeface="ＭＳ Ｐゴシック" panose="020B0600070205080204" pitchFamily="50" charset="-128"/>
            </a:rPr>
            <a:t>77.9</a:t>
          </a:r>
          <a:r>
            <a:rPr kumimoji="1" lang="ja-JP" altLang="en-US" sz="1300">
              <a:latin typeface="ＭＳ Ｐゴシック" panose="020B0600070205080204" pitchFamily="50" charset="-128"/>
              <a:ea typeface="ＭＳ Ｐゴシック" panose="020B0600070205080204" pitchFamily="50" charset="-128"/>
            </a:rPr>
            <a:t>％と類似団体内平均値と比べて</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ポイント高く、市民一人当たり面積で比較すると</a:t>
          </a:r>
          <a:r>
            <a:rPr kumimoji="1" lang="en-US" altLang="ja-JP" sz="1300">
              <a:latin typeface="ＭＳ Ｐゴシック" panose="020B0600070205080204" pitchFamily="50" charset="-128"/>
              <a:ea typeface="ＭＳ Ｐゴシック" panose="020B0600070205080204" pitchFamily="50" charset="-128"/>
            </a:rPr>
            <a:t>0.067㎡</a:t>
          </a:r>
          <a:r>
            <a:rPr kumimoji="1" lang="ja-JP" altLang="en-US" sz="1300">
              <a:latin typeface="ＭＳ Ｐゴシック" panose="020B0600070205080204" pitchFamily="50" charset="-128"/>
              <a:ea typeface="ＭＳ Ｐゴシック" panose="020B0600070205080204" pitchFamily="50" charset="-128"/>
            </a:rPr>
            <a:t>広い。また、学校施設では類似団体平均値と比べて</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ポイント高く、市民一人当たり面積で比較すると</a:t>
          </a:r>
          <a:r>
            <a:rPr kumimoji="1" lang="en-US" altLang="ja-JP" sz="1300">
              <a:latin typeface="ＭＳ Ｐゴシック" panose="020B0600070205080204" pitchFamily="50" charset="-128"/>
              <a:ea typeface="ＭＳ Ｐゴシック" panose="020B0600070205080204" pitchFamily="50" charset="-128"/>
            </a:rPr>
            <a:t>0.116</a:t>
          </a:r>
          <a:r>
            <a:rPr kumimoji="1" lang="ja-JP" altLang="en-US" sz="1300">
              <a:latin typeface="ＭＳ Ｐゴシック" panose="020B0600070205080204" pitchFamily="50" charset="-128"/>
              <a:ea typeface="ＭＳ Ｐゴシック" panose="020B0600070205080204" pitchFamily="50" charset="-128"/>
            </a:rPr>
            <a:t>㎡広い。これらの施設では、施設の統廃合を含めた計画的な整備を検討する必要がある。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109,994
108,419
39.72
55,760,796
54,982,219
703,191
23,452,377
31,377,368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95613</xdr:rowOff>
    </xdr:from>
    <xdr:to>
      <xdr:col>24</xdr:col>
      <xdr:colOff>114300</xdr:colOff>
      <xdr:row>41</xdr:row>
      <xdr:rowOff>25763</xdr:rowOff>
    </xdr:to>
    <xdr:sp macro="" textlink="">
      <xdr:nvSpPr>
        <xdr:cNvPr id="74" name="楕円 73"/>
        <xdr:cNvSpPr/>
      </xdr:nvSpPr>
      <xdr:spPr>
        <a:xfrm>
          <a:off x="4584700" y="6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74040</xdr:rowOff>
    </xdr:from>
    <xdr:ext cx="405111" cy="259045"/>
    <xdr:sp macro="" textlink="">
      <xdr:nvSpPr>
        <xdr:cNvPr id="75" name="【図書館】&#10;有形固定資産減価償却率該当値テキスト"/>
        <xdr:cNvSpPr txBox="1"/>
      </xdr:nvSpPr>
      <xdr:spPr>
        <a:xfrm>
          <a:off x="4673600"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77651</xdr:rowOff>
    </xdr:from>
    <xdr:to>
      <xdr:col>20</xdr:col>
      <xdr:colOff>38100</xdr:colOff>
      <xdr:row>41</xdr:row>
      <xdr:rowOff>7801</xdr:rowOff>
    </xdr:to>
    <xdr:sp macro="" textlink="">
      <xdr:nvSpPr>
        <xdr:cNvPr id="76" name="楕円 75"/>
        <xdr:cNvSpPr/>
      </xdr:nvSpPr>
      <xdr:spPr>
        <a:xfrm>
          <a:off x="3746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128451</xdr:rowOff>
    </xdr:from>
    <xdr:to>
      <xdr:col>24</xdr:col>
      <xdr:colOff>63500</xdr:colOff>
      <xdr:row>40</xdr:row>
      <xdr:rowOff>146413</xdr:rowOff>
    </xdr:to>
    <xdr:cxnSp macro="">
      <xdr:nvCxnSpPr>
        <xdr:cNvPr id="77" name="直線コネクタ 76"/>
        <xdr:cNvCxnSpPr/>
      </xdr:nvCxnSpPr>
      <xdr:spPr>
        <a:xfrm>
          <a:off x="3797300" y="698645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43362</xdr:rowOff>
    </xdr:from>
    <xdr:to>
      <xdr:col>15</xdr:col>
      <xdr:colOff>101600</xdr:colOff>
      <xdr:row>40</xdr:row>
      <xdr:rowOff>144962</xdr:rowOff>
    </xdr:to>
    <xdr:sp macro="" textlink="">
      <xdr:nvSpPr>
        <xdr:cNvPr id="78" name="楕円 77"/>
        <xdr:cNvSpPr/>
      </xdr:nvSpPr>
      <xdr:spPr>
        <a:xfrm>
          <a:off x="2857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94162</xdr:rowOff>
    </xdr:from>
    <xdr:to>
      <xdr:col>19</xdr:col>
      <xdr:colOff>177800</xdr:colOff>
      <xdr:row>40</xdr:row>
      <xdr:rowOff>128451</xdr:rowOff>
    </xdr:to>
    <xdr:cxnSp macro="">
      <xdr:nvCxnSpPr>
        <xdr:cNvPr id="79" name="直線コネクタ 78"/>
        <xdr:cNvCxnSpPr/>
      </xdr:nvCxnSpPr>
      <xdr:spPr>
        <a:xfrm>
          <a:off x="2908300" y="69521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10704</xdr:rowOff>
    </xdr:from>
    <xdr:to>
      <xdr:col>10</xdr:col>
      <xdr:colOff>165100</xdr:colOff>
      <xdr:row>40</xdr:row>
      <xdr:rowOff>112304</xdr:rowOff>
    </xdr:to>
    <xdr:sp macro="" textlink="">
      <xdr:nvSpPr>
        <xdr:cNvPr id="80" name="楕円 79"/>
        <xdr:cNvSpPr/>
      </xdr:nvSpPr>
      <xdr:spPr>
        <a:xfrm>
          <a:off x="1968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61504</xdr:rowOff>
    </xdr:from>
    <xdr:to>
      <xdr:col>15</xdr:col>
      <xdr:colOff>50800</xdr:colOff>
      <xdr:row>40</xdr:row>
      <xdr:rowOff>94162</xdr:rowOff>
    </xdr:to>
    <xdr:cxnSp macro="">
      <xdr:nvCxnSpPr>
        <xdr:cNvPr id="81" name="直線コネクタ 80"/>
        <xdr:cNvCxnSpPr/>
      </xdr:nvCxnSpPr>
      <xdr:spPr>
        <a:xfrm>
          <a:off x="2019300" y="69195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147865</xdr:rowOff>
    </xdr:from>
    <xdr:to>
      <xdr:col>6</xdr:col>
      <xdr:colOff>38100</xdr:colOff>
      <xdr:row>40</xdr:row>
      <xdr:rowOff>78015</xdr:rowOff>
    </xdr:to>
    <xdr:sp macro="" textlink="">
      <xdr:nvSpPr>
        <xdr:cNvPr id="82" name="楕円 81"/>
        <xdr:cNvSpPr/>
      </xdr:nvSpPr>
      <xdr:spPr>
        <a:xfrm>
          <a:off x="1079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27215</xdr:rowOff>
    </xdr:from>
    <xdr:to>
      <xdr:col>10</xdr:col>
      <xdr:colOff>114300</xdr:colOff>
      <xdr:row>40</xdr:row>
      <xdr:rowOff>61504</xdr:rowOff>
    </xdr:to>
    <xdr:cxnSp macro="">
      <xdr:nvCxnSpPr>
        <xdr:cNvPr id="83" name="直線コネクタ 82"/>
        <xdr:cNvCxnSpPr/>
      </xdr:nvCxnSpPr>
      <xdr:spPr>
        <a:xfrm>
          <a:off x="1130300" y="688521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170378</xdr:rowOff>
    </xdr:from>
    <xdr:ext cx="405111" cy="259045"/>
    <xdr:sp macro="" textlink="">
      <xdr:nvSpPr>
        <xdr:cNvPr id="88" name="n_1mainValue【図書館】&#10;有形固定資産減価償却率"/>
        <xdr:cNvSpPr txBox="1"/>
      </xdr:nvSpPr>
      <xdr:spPr>
        <a:xfrm>
          <a:off x="35820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136089</xdr:rowOff>
    </xdr:from>
    <xdr:ext cx="405111" cy="259045"/>
    <xdr:sp macro="" textlink="">
      <xdr:nvSpPr>
        <xdr:cNvPr id="89" name="n_2mainValue【図書館】&#10;有形固定資産減価償却率"/>
        <xdr:cNvSpPr txBox="1"/>
      </xdr:nvSpPr>
      <xdr:spPr>
        <a:xfrm>
          <a:off x="27057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103431</xdr:rowOff>
    </xdr:from>
    <xdr:ext cx="405111" cy="259045"/>
    <xdr:sp macro="" textlink="">
      <xdr:nvSpPr>
        <xdr:cNvPr id="90" name="n_3mainValue【図書館】&#10;有形固定資産減価償却率"/>
        <xdr:cNvSpPr txBox="1"/>
      </xdr:nvSpPr>
      <xdr:spPr>
        <a:xfrm>
          <a:off x="1816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69142</xdr:rowOff>
    </xdr:from>
    <xdr:ext cx="405111" cy="259045"/>
    <xdr:sp macro="" textlink="">
      <xdr:nvSpPr>
        <xdr:cNvPr id="91" name="n_4mainValue【図書館】&#10;有形固定資産減価償却率"/>
        <xdr:cNvSpPr txBox="1"/>
      </xdr:nvSpPr>
      <xdr:spPr>
        <a:xfrm>
          <a:off x="927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22" name="【図書館】&#10;一人当たり面積平均値テキスト"/>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3" name="楕円 132"/>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4" name="【図書館】&#10;一人当たり面積該当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5" name="楕円 134"/>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6" name="直線コネクタ 135"/>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7" name="楕円 136"/>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8" name="直線コネクタ 137"/>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9" name="楕円 138"/>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40" name="直線コネクタ 139"/>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41" name="楕円 140"/>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2" name="直線コネクタ 141"/>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5" name="n_3aveValue【図書館】&#10;一人当たり面積"/>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7"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8"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9"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50"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80"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166370</xdr:rowOff>
    </xdr:from>
    <xdr:to>
      <xdr:col>24</xdr:col>
      <xdr:colOff>114300</xdr:colOff>
      <xdr:row>63</xdr:row>
      <xdr:rowOff>96520</xdr:rowOff>
    </xdr:to>
    <xdr:sp macro="" textlink="">
      <xdr:nvSpPr>
        <xdr:cNvPr id="191" name="楕円 190"/>
        <xdr:cNvSpPr/>
      </xdr:nvSpPr>
      <xdr:spPr>
        <a:xfrm>
          <a:off x="4584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81297</xdr:rowOff>
    </xdr:from>
    <xdr:ext cx="405111" cy="259045"/>
    <xdr:sp macro="" textlink="">
      <xdr:nvSpPr>
        <xdr:cNvPr id="192" name="【体育館・プール】&#10;有形固定資産減価償却率該当値テキスト"/>
        <xdr:cNvSpPr txBox="1"/>
      </xdr:nvSpPr>
      <xdr:spPr>
        <a:xfrm>
          <a:off x="4673600" y="1071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93" name="楕円 192"/>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45720</xdr:rowOff>
    </xdr:to>
    <xdr:cxnSp macro="">
      <xdr:nvCxnSpPr>
        <xdr:cNvPr id="194" name="直線コネクタ 193"/>
        <xdr:cNvCxnSpPr/>
      </xdr:nvCxnSpPr>
      <xdr:spPr>
        <a:xfrm>
          <a:off x="3797300" y="108127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99695</xdr:rowOff>
    </xdr:from>
    <xdr:to>
      <xdr:col>15</xdr:col>
      <xdr:colOff>101600</xdr:colOff>
      <xdr:row>63</xdr:row>
      <xdr:rowOff>29845</xdr:rowOff>
    </xdr:to>
    <xdr:sp macro="" textlink="">
      <xdr:nvSpPr>
        <xdr:cNvPr id="195" name="楕円 194"/>
        <xdr:cNvSpPr/>
      </xdr:nvSpPr>
      <xdr:spPr>
        <a:xfrm>
          <a:off x="2857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150495</xdr:rowOff>
    </xdr:from>
    <xdr:to>
      <xdr:col>19</xdr:col>
      <xdr:colOff>177800</xdr:colOff>
      <xdr:row>63</xdr:row>
      <xdr:rowOff>11430</xdr:rowOff>
    </xdr:to>
    <xdr:cxnSp macro="">
      <xdr:nvCxnSpPr>
        <xdr:cNvPr id="196" name="直線コネクタ 195"/>
        <xdr:cNvCxnSpPr/>
      </xdr:nvCxnSpPr>
      <xdr:spPr>
        <a:xfrm>
          <a:off x="2908300" y="107803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65405</xdr:rowOff>
    </xdr:from>
    <xdr:to>
      <xdr:col>10</xdr:col>
      <xdr:colOff>165100</xdr:colOff>
      <xdr:row>62</xdr:row>
      <xdr:rowOff>167005</xdr:rowOff>
    </xdr:to>
    <xdr:sp macro="" textlink="">
      <xdr:nvSpPr>
        <xdr:cNvPr id="197" name="楕円 196"/>
        <xdr:cNvSpPr/>
      </xdr:nvSpPr>
      <xdr:spPr>
        <a:xfrm>
          <a:off x="1968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116205</xdr:rowOff>
    </xdr:from>
    <xdr:to>
      <xdr:col>15</xdr:col>
      <xdr:colOff>50800</xdr:colOff>
      <xdr:row>62</xdr:row>
      <xdr:rowOff>150495</xdr:rowOff>
    </xdr:to>
    <xdr:cxnSp macro="">
      <xdr:nvCxnSpPr>
        <xdr:cNvPr id="198" name="直線コネクタ 197"/>
        <xdr:cNvCxnSpPr/>
      </xdr:nvCxnSpPr>
      <xdr:spPr>
        <a:xfrm>
          <a:off x="2019300" y="107461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34925</xdr:rowOff>
    </xdr:from>
    <xdr:to>
      <xdr:col>6</xdr:col>
      <xdr:colOff>38100</xdr:colOff>
      <xdr:row>62</xdr:row>
      <xdr:rowOff>136525</xdr:rowOff>
    </xdr:to>
    <xdr:sp macro="" textlink="">
      <xdr:nvSpPr>
        <xdr:cNvPr id="199" name="楕円 198"/>
        <xdr:cNvSpPr/>
      </xdr:nvSpPr>
      <xdr:spPr>
        <a:xfrm>
          <a:off x="1079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85725</xdr:rowOff>
    </xdr:from>
    <xdr:to>
      <xdr:col>10</xdr:col>
      <xdr:colOff>114300</xdr:colOff>
      <xdr:row>62</xdr:row>
      <xdr:rowOff>116205</xdr:rowOff>
    </xdr:to>
    <xdr:cxnSp macro="">
      <xdr:nvCxnSpPr>
        <xdr:cNvPr id="200" name="直線コネクタ 199"/>
        <xdr:cNvCxnSpPr/>
      </xdr:nvCxnSpPr>
      <xdr:spPr>
        <a:xfrm>
          <a:off x="1130300" y="107156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1"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3"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205" name="n_1mainValue【体育館・プール】&#10;有形固定資産減価償却率"/>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20972</xdr:rowOff>
    </xdr:from>
    <xdr:ext cx="405111" cy="259045"/>
    <xdr:sp macro="" textlink="">
      <xdr:nvSpPr>
        <xdr:cNvPr id="206" name="n_2mainValue【体育館・プール】&#10;有形固定資産減価償却率"/>
        <xdr:cNvSpPr txBox="1"/>
      </xdr:nvSpPr>
      <xdr:spPr>
        <a:xfrm>
          <a:off x="2705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158132</xdr:rowOff>
    </xdr:from>
    <xdr:ext cx="405111" cy="259045"/>
    <xdr:sp macro="" textlink="">
      <xdr:nvSpPr>
        <xdr:cNvPr id="207" name="n_3mainValue【体育館・プール】&#10;有形固定資産減価償却率"/>
        <xdr:cNvSpPr txBox="1"/>
      </xdr:nvSpPr>
      <xdr:spPr>
        <a:xfrm>
          <a:off x="1816744"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127652</xdr:rowOff>
    </xdr:from>
    <xdr:ext cx="405111" cy="259045"/>
    <xdr:sp macro="" textlink="">
      <xdr:nvSpPr>
        <xdr:cNvPr id="208" name="n_4mainValue【体育館・プール】&#10;有形固定資産減価償却率"/>
        <xdr:cNvSpPr txBox="1"/>
      </xdr:nvSpPr>
      <xdr:spPr>
        <a:xfrm>
          <a:off x="927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147320</xdr:rowOff>
    </xdr:from>
    <xdr:to>
      <xdr:col>55</xdr:col>
      <xdr:colOff>50800</xdr:colOff>
      <xdr:row>63</xdr:row>
      <xdr:rowOff>77470</xdr:rowOff>
    </xdr:to>
    <xdr:sp macro="" textlink="">
      <xdr:nvSpPr>
        <xdr:cNvPr id="248" name="楕円 247"/>
        <xdr:cNvSpPr/>
      </xdr:nvSpPr>
      <xdr:spPr>
        <a:xfrm>
          <a:off x="10426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62247</xdr:rowOff>
    </xdr:from>
    <xdr:ext cx="469744" cy="259045"/>
    <xdr:sp macro="" textlink="">
      <xdr:nvSpPr>
        <xdr:cNvPr id="249" name="【体育館・プール】&#10;一人当たり面積該当値テキスト"/>
        <xdr:cNvSpPr txBox="1"/>
      </xdr:nvSpPr>
      <xdr:spPr>
        <a:xfrm>
          <a:off x="10515600" y="1069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147320</xdr:rowOff>
    </xdr:from>
    <xdr:to>
      <xdr:col>50</xdr:col>
      <xdr:colOff>165100</xdr:colOff>
      <xdr:row>63</xdr:row>
      <xdr:rowOff>77470</xdr:rowOff>
    </xdr:to>
    <xdr:sp macro="" textlink="">
      <xdr:nvSpPr>
        <xdr:cNvPr id="250" name="楕円 249"/>
        <xdr:cNvSpPr/>
      </xdr:nvSpPr>
      <xdr:spPr>
        <a:xfrm>
          <a:off x="9588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26670</xdr:rowOff>
    </xdr:from>
    <xdr:to>
      <xdr:col>55</xdr:col>
      <xdr:colOff>0</xdr:colOff>
      <xdr:row>63</xdr:row>
      <xdr:rowOff>26670</xdr:rowOff>
    </xdr:to>
    <xdr:cxnSp macro="">
      <xdr:nvCxnSpPr>
        <xdr:cNvPr id="251" name="直線コネクタ 250"/>
        <xdr:cNvCxnSpPr/>
      </xdr:nvCxnSpPr>
      <xdr:spPr>
        <a:xfrm>
          <a:off x="9639300" y="1082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151130</xdr:rowOff>
    </xdr:from>
    <xdr:to>
      <xdr:col>46</xdr:col>
      <xdr:colOff>38100</xdr:colOff>
      <xdr:row>63</xdr:row>
      <xdr:rowOff>81280</xdr:rowOff>
    </xdr:to>
    <xdr:sp macro="" textlink="">
      <xdr:nvSpPr>
        <xdr:cNvPr id="252" name="楕円 251"/>
        <xdr:cNvSpPr/>
      </xdr:nvSpPr>
      <xdr:spPr>
        <a:xfrm>
          <a:off x="8699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26670</xdr:rowOff>
    </xdr:from>
    <xdr:to>
      <xdr:col>50</xdr:col>
      <xdr:colOff>114300</xdr:colOff>
      <xdr:row>63</xdr:row>
      <xdr:rowOff>30480</xdr:rowOff>
    </xdr:to>
    <xdr:cxnSp macro="">
      <xdr:nvCxnSpPr>
        <xdr:cNvPr id="253" name="直線コネクタ 252"/>
        <xdr:cNvCxnSpPr/>
      </xdr:nvCxnSpPr>
      <xdr:spPr>
        <a:xfrm flipV="1">
          <a:off x="8750300" y="1082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151130</xdr:rowOff>
    </xdr:from>
    <xdr:to>
      <xdr:col>41</xdr:col>
      <xdr:colOff>101600</xdr:colOff>
      <xdr:row>63</xdr:row>
      <xdr:rowOff>81280</xdr:rowOff>
    </xdr:to>
    <xdr:sp macro="" textlink="">
      <xdr:nvSpPr>
        <xdr:cNvPr id="254" name="楕円 253"/>
        <xdr:cNvSpPr/>
      </xdr:nvSpPr>
      <xdr:spPr>
        <a:xfrm>
          <a:off x="7810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30480</xdr:rowOff>
    </xdr:from>
    <xdr:to>
      <xdr:col>45</xdr:col>
      <xdr:colOff>177800</xdr:colOff>
      <xdr:row>63</xdr:row>
      <xdr:rowOff>30480</xdr:rowOff>
    </xdr:to>
    <xdr:cxnSp macro="">
      <xdr:nvCxnSpPr>
        <xdr:cNvPr id="255" name="直線コネクタ 254"/>
        <xdr:cNvCxnSpPr/>
      </xdr:nvCxnSpPr>
      <xdr:spPr>
        <a:xfrm>
          <a:off x="7861300" y="1083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154940</xdr:rowOff>
    </xdr:from>
    <xdr:to>
      <xdr:col>36</xdr:col>
      <xdr:colOff>165100</xdr:colOff>
      <xdr:row>63</xdr:row>
      <xdr:rowOff>85090</xdr:rowOff>
    </xdr:to>
    <xdr:sp macro="" textlink="">
      <xdr:nvSpPr>
        <xdr:cNvPr id="256" name="楕円 255"/>
        <xdr:cNvSpPr/>
      </xdr:nvSpPr>
      <xdr:spPr>
        <a:xfrm>
          <a:off x="692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30480</xdr:rowOff>
    </xdr:from>
    <xdr:to>
      <xdr:col>41</xdr:col>
      <xdr:colOff>50800</xdr:colOff>
      <xdr:row>63</xdr:row>
      <xdr:rowOff>34290</xdr:rowOff>
    </xdr:to>
    <xdr:cxnSp macro="">
      <xdr:nvCxnSpPr>
        <xdr:cNvPr id="257" name="直線コネクタ 256"/>
        <xdr:cNvCxnSpPr/>
      </xdr:nvCxnSpPr>
      <xdr:spPr>
        <a:xfrm flipV="1">
          <a:off x="6972300" y="1083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9" name="n_2aveValue【体育館・プール】&#10;一人当たり面積"/>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0" name="n_3aveValue【体育館・プール】&#10;一人当たり面積"/>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1" name="n_4aveValue【体育館・プール】&#10;一人当たり面積"/>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68597</xdr:rowOff>
    </xdr:from>
    <xdr:ext cx="469744" cy="259045"/>
    <xdr:sp macro="" textlink="">
      <xdr:nvSpPr>
        <xdr:cNvPr id="262" name="n_1main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72407</xdr:rowOff>
    </xdr:from>
    <xdr:ext cx="469744" cy="259045"/>
    <xdr:sp macro="" textlink="">
      <xdr:nvSpPr>
        <xdr:cNvPr id="263" name="n_2mainValue【体育館・プール】&#10;一人当たり面積"/>
        <xdr:cNvSpPr txBox="1"/>
      </xdr:nvSpPr>
      <xdr:spPr>
        <a:xfrm>
          <a:off x="8515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72407</xdr:rowOff>
    </xdr:from>
    <xdr:ext cx="469744" cy="259045"/>
    <xdr:sp macro="" textlink="">
      <xdr:nvSpPr>
        <xdr:cNvPr id="264" name="n_3mainValue【体育館・プール】&#10;一人当たり面積"/>
        <xdr:cNvSpPr txBox="1"/>
      </xdr:nvSpPr>
      <xdr:spPr>
        <a:xfrm>
          <a:off x="7626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76217</xdr:rowOff>
    </xdr:from>
    <xdr:ext cx="469744" cy="259045"/>
    <xdr:sp macro="" textlink="">
      <xdr:nvSpPr>
        <xdr:cNvPr id="265" name="n_4mainValue【体育館・プール】&#10;一人当たり面積"/>
        <xdr:cNvSpPr txBox="1"/>
      </xdr:nvSpPr>
      <xdr:spPr>
        <a:xfrm>
          <a:off x="6737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108148</xdr:rowOff>
    </xdr:from>
    <xdr:ext cx="405111" cy="259045"/>
    <xdr:sp macro="" textlink="">
      <xdr:nvSpPr>
        <xdr:cNvPr id="297" name="【福祉施設】&#10;有形固定資産減価償却率平均値テキスト"/>
        <xdr:cNvSpPr txBox="1"/>
      </xdr:nvSpPr>
      <xdr:spPr>
        <a:xfrm>
          <a:off x="46736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114663</xdr:rowOff>
    </xdr:from>
    <xdr:to>
      <xdr:col>24</xdr:col>
      <xdr:colOff>114300</xdr:colOff>
      <xdr:row>81</xdr:row>
      <xdr:rowOff>44813</xdr:rowOff>
    </xdr:to>
    <xdr:sp macro="" textlink="">
      <xdr:nvSpPr>
        <xdr:cNvPr id="308" name="楕円 307"/>
        <xdr:cNvSpPr/>
      </xdr:nvSpPr>
      <xdr:spPr>
        <a:xfrm>
          <a:off x="45847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93090</xdr:rowOff>
    </xdr:from>
    <xdr:ext cx="405111" cy="259045"/>
    <xdr:sp macro="" textlink="">
      <xdr:nvSpPr>
        <xdr:cNvPr id="309" name="【福祉施設】&#10;有形固定資産減価償却率該当値テキスト"/>
        <xdr:cNvSpPr txBox="1"/>
      </xdr:nvSpPr>
      <xdr:spPr>
        <a:xfrm>
          <a:off x="4673600" y="1380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42818</xdr:rowOff>
    </xdr:from>
    <xdr:to>
      <xdr:col>20</xdr:col>
      <xdr:colOff>38100</xdr:colOff>
      <xdr:row>80</xdr:row>
      <xdr:rowOff>144418</xdr:rowOff>
    </xdr:to>
    <xdr:sp macro="" textlink="">
      <xdr:nvSpPr>
        <xdr:cNvPr id="310" name="楕円 309"/>
        <xdr:cNvSpPr/>
      </xdr:nvSpPr>
      <xdr:spPr>
        <a:xfrm>
          <a:off x="3746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93618</xdr:rowOff>
    </xdr:from>
    <xdr:to>
      <xdr:col>24</xdr:col>
      <xdr:colOff>63500</xdr:colOff>
      <xdr:row>80</xdr:row>
      <xdr:rowOff>165463</xdr:rowOff>
    </xdr:to>
    <xdr:cxnSp macro="">
      <xdr:nvCxnSpPr>
        <xdr:cNvPr id="311" name="直線コネクタ 310"/>
        <xdr:cNvCxnSpPr/>
      </xdr:nvCxnSpPr>
      <xdr:spPr>
        <a:xfrm>
          <a:off x="3797300" y="13809618"/>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162016</xdr:rowOff>
    </xdr:from>
    <xdr:to>
      <xdr:col>15</xdr:col>
      <xdr:colOff>101600</xdr:colOff>
      <xdr:row>80</xdr:row>
      <xdr:rowOff>92166</xdr:rowOff>
    </xdr:to>
    <xdr:sp macro="" textlink="">
      <xdr:nvSpPr>
        <xdr:cNvPr id="312" name="楕円 311"/>
        <xdr:cNvSpPr/>
      </xdr:nvSpPr>
      <xdr:spPr>
        <a:xfrm>
          <a:off x="2857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41366</xdr:rowOff>
    </xdr:from>
    <xdr:to>
      <xdr:col>19</xdr:col>
      <xdr:colOff>177800</xdr:colOff>
      <xdr:row>80</xdr:row>
      <xdr:rowOff>93618</xdr:rowOff>
    </xdr:to>
    <xdr:cxnSp macro="">
      <xdr:nvCxnSpPr>
        <xdr:cNvPr id="313" name="直線コネクタ 312"/>
        <xdr:cNvCxnSpPr/>
      </xdr:nvCxnSpPr>
      <xdr:spPr>
        <a:xfrm>
          <a:off x="2908300" y="137573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5262</xdr:rowOff>
    </xdr:from>
    <xdr:to>
      <xdr:col>10</xdr:col>
      <xdr:colOff>165100</xdr:colOff>
      <xdr:row>79</xdr:row>
      <xdr:rowOff>106862</xdr:rowOff>
    </xdr:to>
    <xdr:sp macro="" textlink="">
      <xdr:nvSpPr>
        <xdr:cNvPr id="314" name="楕円 313"/>
        <xdr:cNvSpPr/>
      </xdr:nvSpPr>
      <xdr:spPr>
        <a:xfrm>
          <a:off x="1968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56062</xdr:rowOff>
    </xdr:from>
    <xdr:to>
      <xdr:col>15</xdr:col>
      <xdr:colOff>50800</xdr:colOff>
      <xdr:row>80</xdr:row>
      <xdr:rowOff>41366</xdr:rowOff>
    </xdr:to>
    <xdr:cxnSp macro="">
      <xdr:nvCxnSpPr>
        <xdr:cNvPr id="315" name="直線コネクタ 314"/>
        <xdr:cNvCxnSpPr/>
      </xdr:nvCxnSpPr>
      <xdr:spPr>
        <a:xfrm>
          <a:off x="2019300" y="13600612"/>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101600</xdr:rowOff>
    </xdr:from>
    <xdr:to>
      <xdr:col>6</xdr:col>
      <xdr:colOff>38100</xdr:colOff>
      <xdr:row>79</xdr:row>
      <xdr:rowOff>31750</xdr:rowOff>
    </xdr:to>
    <xdr:sp macro="" textlink="">
      <xdr:nvSpPr>
        <xdr:cNvPr id="316" name="楕円 315"/>
        <xdr:cNvSpPr/>
      </xdr:nvSpPr>
      <xdr:spPr>
        <a:xfrm>
          <a:off x="107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152400</xdr:rowOff>
    </xdr:from>
    <xdr:to>
      <xdr:col>10</xdr:col>
      <xdr:colOff>114300</xdr:colOff>
      <xdr:row>79</xdr:row>
      <xdr:rowOff>56062</xdr:rowOff>
    </xdr:to>
    <xdr:cxnSp macro="">
      <xdr:nvCxnSpPr>
        <xdr:cNvPr id="317" name="直線コネクタ 316"/>
        <xdr:cNvCxnSpPr/>
      </xdr:nvCxnSpPr>
      <xdr:spPr>
        <a:xfrm>
          <a:off x="1130300" y="135255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3283</xdr:rowOff>
    </xdr:from>
    <xdr:ext cx="405111" cy="259045"/>
    <xdr:sp macro="" textlink="">
      <xdr:nvSpPr>
        <xdr:cNvPr id="318" name="n_1aveValue【福祉施設】&#10;有形固定資産減価償却率"/>
        <xdr:cNvSpPr txBox="1"/>
      </xdr:nvSpPr>
      <xdr:spPr>
        <a:xfrm>
          <a:off x="3582044"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9" name="n_2aveValue【福祉施設】&#10;有形固定資産減価償却率"/>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102888</xdr:rowOff>
    </xdr:from>
    <xdr:ext cx="405111" cy="259045"/>
    <xdr:sp macro="" textlink="">
      <xdr:nvSpPr>
        <xdr:cNvPr id="320" name="n_3aveValue【福祉施設】&#10;有形固定資産減価償却率"/>
        <xdr:cNvSpPr txBox="1"/>
      </xdr:nvSpPr>
      <xdr:spPr>
        <a:xfrm>
          <a:off x="1816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21" name="n_4aveValue【福祉施設】&#10;有形固定資産減価償却率"/>
        <xdr:cNvSpPr txBox="1"/>
      </xdr:nvSpPr>
      <xdr:spPr>
        <a:xfrm>
          <a:off x="927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160945</xdr:rowOff>
    </xdr:from>
    <xdr:ext cx="405111" cy="259045"/>
    <xdr:sp macro="" textlink="">
      <xdr:nvSpPr>
        <xdr:cNvPr id="322" name="n_1mainValue【福祉施設】&#10;有形固定資産減価償却率"/>
        <xdr:cNvSpPr txBox="1"/>
      </xdr:nvSpPr>
      <xdr:spPr>
        <a:xfrm>
          <a:off x="35820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108693</xdr:rowOff>
    </xdr:from>
    <xdr:ext cx="405111" cy="259045"/>
    <xdr:sp macro="" textlink="">
      <xdr:nvSpPr>
        <xdr:cNvPr id="323" name="n_2mainValue【福祉施設】&#10;有形固定資産減価償却率"/>
        <xdr:cNvSpPr txBox="1"/>
      </xdr:nvSpPr>
      <xdr:spPr>
        <a:xfrm>
          <a:off x="27057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123389</xdr:rowOff>
    </xdr:from>
    <xdr:ext cx="405111" cy="259045"/>
    <xdr:sp macro="" textlink="">
      <xdr:nvSpPr>
        <xdr:cNvPr id="324" name="n_3mainValue【福祉施設】&#10;有形固定資産減価償却率"/>
        <xdr:cNvSpPr txBox="1"/>
      </xdr:nvSpPr>
      <xdr:spPr>
        <a:xfrm>
          <a:off x="18167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48277</xdr:rowOff>
    </xdr:from>
    <xdr:ext cx="405111" cy="259045"/>
    <xdr:sp macro="" textlink="">
      <xdr:nvSpPr>
        <xdr:cNvPr id="325" name="n_4mainValue【福祉施設】&#10;有形固定資産減価償却率"/>
        <xdr:cNvSpPr txBox="1"/>
      </xdr:nvSpPr>
      <xdr:spPr>
        <a:xfrm>
          <a:off x="927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136071</xdr:rowOff>
    </xdr:from>
    <xdr:to>
      <xdr:col>54</xdr:col>
      <xdr:colOff>189865</xdr:colOff>
      <xdr:row>86</xdr:row>
      <xdr:rowOff>103414</xdr:rowOff>
    </xdr:to>
    <xdr:cxnSp macro="">
      <xdr:nvCxnSpPr>
        <xdr:cNvPr id="351" name="直線コネクタ 350"/>
        <xdr:cNvCxnSpPr/>
      </xdr:nvCxnSpPr>
      <xdr:spPr>
        <a:xfrm flipV="1">
          <a:off x="10476865" y="13509171"/>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352"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353" name="直線コネクタ 352"/>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82748</xdr:rowOff>
    </xdr:from>
    <xdr:ext cx="469744" cy="259045"/>
    <xdr:sp macro="" textlink="">
      <xdr:nvSpPr>
        <xdr:cNvPr id="354" name="【福祉施設】&#10;一人当たり面積最大値テキスト"/>
        <xdr:cNvSpPr txBox="1"/>
      </xdr:nvSpPr>
      <xdr:spPr>
        <a:xfrm>
          <a:off x="10515600" y="1328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136071</xdr:rowOff>
    </xdr:from>
    <xdr:to>
      <xdr:col>55</xdr:col>
      <xdr:colOff>88900</xdr:colOff>
      <xdr:row>78</xdr:row>
      <xdr:rowOff>136071</xdr:rowOff>
    </xdr:to>
    <xdr:cxnSp macro="">
      <xdr:nvCxnSpPr>
        <xdr:cNvPr id="355" name="直線コネクタ 354"/>
        <xdr:cNvCxnSpPr/>
      </xdr:nvCxnSpPr>
      <xdr:spPr>
        <a:xfrm>
          <a:off x="10388600" y="1350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56" name="【福祉施設】&#10;一人当たり面積平均値テキスト"/>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57" name="フローチャート: 判断 356"/>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8" name="フローチャート: 判断 357"/>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9" name="フローチャート: 判断 358"/>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60" name="フローチャート: 判断 359"/>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55336</xdr:rowOff>
    </xdr:from>
    <xdr:to>
      <xdr:col>36</xdr:col>
      <xdr:colOff>165100</xdr:colOff>
      <xdr:row>83</xdr:row>
      <xdr:rowOff>156936</xdr:rowOff>
    </xdr:to>
    <xdr:sp macro="" textlink="">
      <xdr:nvSpPr>
        <xdr:cNvPr id="361" name="フローチャート: 判断 360"/>
        <xdr:cNvSpPr/>
      </xdr:nvSpPr>
      <xdr:spPr>
        <a:xfrm>
          <a:off x="6921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85271</xdr:rowOff>
    </xdr:from>
    <xdr:to>
      <xdr:col>55</xdr:col>
      <xdr:colOff>50800</xdr:colOff>
      <xdr:row>79</xdr:row>
      <xdr:rowOff>15421</xdr:rowOff>
    </xdr:to>
    <xdr:sp macro="" textlink="">
      <xdr:nvSpPr>
        <xdr:cNvPr id="367" name="楕円 366"/>
        <xdr:cNvSpPr/>
      </xdr:nvSpPr>
      <xdr:spPr>
        <a:xfrm>
          <a:off x="104267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38298</xdr:rowOff>
    </xdr:from>
    <xdr:ext cx="469744" cy="259045"/>
    <xdr:sp macro="" textlink="">
      <xdr:nvSpPr>
        <xdr:cNvPr id="368" name="【福祉施設】&#10;一人当たり面積該当値テキスト"/>
        <xdr:cNvSpPr txBox="1"/>
      </xdr:nvSpPr>
      <xdr:spPr>
        <a:xfrm>
          <a:off x="10515600" y="1341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96157</xdr:rowOff>
    </xdr:from>
    <xdr:to>
      <xdr:col>50</xdr:col>
      <xdr:colOff>165100</xdr:colOff>
      <xdr:row>79</xdr:row>
      <xdr:rowOff>26307</xdr:rowOff>
    </xdr:to>
    <xdr:sp macro="" textlink="">
      <xdr:nvSpPr>
        <xdr:cNvPr id="369" name="楕円 368"/>
        <xdr:cNvSpPr/>
      </xdr:nvSpPr>
      <xdr:spPr>
        <a:xfrm>
          <a:off x="9588500" y="134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136071</xdr:rowOff>
    </xdr:from>
    <xdr:to>
      <xdr:col>55</xdr:col>
      <xdr:colOff>0</xdr:colOff>
      <xdr:row>78</xdr:row>
      <xdr:rowOff>146957</xdr:rowOff>
    </xdr:to>
    <xdr:cxnSp macro="">
      <xdr:nvCxnSpPr>
        <xdr:cNvPr id="370" name="直線コネクタ 369"/>
        <xdr:cNvCxnSpPr/>
      </xdr:nvCxnSpPr>
      <xdr:spPr>
        <a:xfrm flipV="1">
          <a:off x="9639300" y="135091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107043</xdr:rowOff>
    </xdr:from>
    <xdr:to>
      <xdr:col>46</xdr:col>
      <xdr:colOff>38100</xdr:colOff>
      <xdr:row>79</xdr:row>
      <xdr:rowOff>37193</xdr:rowOff>
    </xdr:to>
    <xdr:sp macro="" textlink="">
      <xdr:nvSpPr>
        <xdr:cNvPr id="371" name="楕円 370"/>
        <xdr:cNvSpPr/>
      </xdr:nvSpPr>
      <xdr:spPr>
        <a:xfrm>
          <a:off x="86995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146957</xdr:rowOff>
    </xdr:from>
    <xdr:to>
      <xdr:col>50</xdr:col>
      <xdr:colOff>114300</xdr:colOff>
      <xdr:row>78</xdr:row>
      <xdr:rowOff>157843</xdr:rowOff>
    </xdr:to>
    <xdr:cxnSp macro="">
      <xdr:nvCxnSpPr>
        <xdr:cNvPr id="372" name="直線コネクタ 371"/>
        <xdr:cNvCxnSpPr/>
      </xdr:nvCxnSpPr>
      <xdr:spPr>
        <a:xfrm flipV="1">
          <a:off x="8750300" y="13520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6350</xdr:rowOff>
    </xdr:from>
    <xdr:to>
      <xdr:col>41</xdr:col>
      <xdr:colOff>101600</xdr:colOff>
      <xdr:row>77</xdr:row>
      <xdr:rowOff>107950</xdr:rowOff>
    </xdr:to>
    <xdr:sp macro="" textlink="">
      <xdr:nvSpPr>
        <xdr:cNvPr id="373" name="楕円 372"/>
        <xdr:cNvSpPr/>
      </xdr:nvSpPr>
      <xdr:spPr>
        <a:xfrm>
          <a:off x="7810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57150</xdr:rowOff>
    </xdr:from>
    <xdr:to>
      <xdr:col>45</xdr:col>
      <xdr:colOff>177800</xdr:colOff>
      <xdr:row>78</xdr:row>
      <xdr:rowOff>157843</xdr:rowOff>
    </xdr:to>
    <xdr:cxnSp macro="">
      <xdr:nvCxnSpPr>
        <xdr:cNvPr id="374" name="直線コネクタ 373"/>
        <xdr:cNvCxnSpPr/>
      </xdr:nvCxnSpPr>
      <xdr:spPr>
        <a:xfrm>
          <a:off x="7861300" y="132588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14514</xdr:rowOff>
    </xdr:from>
    <xdr:to>
      <xdr:col>36</xdr:col>
      <xdr:colOff>165100</xdr:colOff>
      <xdr:row>80</xdr:row>
      <xdr:rowOff>116114</xdr:rowOff>
    </xdr:to>
    <xdr:sp macro="" textlink="">
      <xdr:nvSpPr>
        <xdr:cNvPr id="375" name="楕円 374"/>
        <xdr:cNvSpPr/>
      </xdr:nvSpPr>
      <xdr:spPr>
        <a:xfrm>
          <a:off x="69215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57150</xdr:rowOff>
    </xdr:from>
    <xdr:to>
      <xdr:col>41</xdr:col>
      <xdr:colOff>50800</xdr:colOff>
      <xdr:row>80</xdr:row>
      <xdr:rowOff>65314</xdr:rowOff>
    </xdr:to>
    <xdr:cxnSp macro="">
      <xdr:nvCxnSpPr>
        <xdr:cNvPr id="376" name="直線コネクタ 375"/>
        <xdr:cNvCxnSpPr/>
      </xdr:nvCxnSpPr>
      <xdr:spPr>
        <a:xfrm flipV="1">
          <a:off x="6972300" y="13258800"/>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148063</xdr:rowOff>
    </xdr:from>
    <xdr:ext cx="469744" cy="259045"/>
    <xdr:sp macro="" textlink="">
      <xdr:nvSpPr>
        <xdr:cNvPr id="377" name="n_1aveValue【福祉施設】&#10;一人当たり面積"/>
        <xdr:cNvSpPr txBox="1"/>
      </xdr:nvSpPr>
      <xdr:spPr>
        <a:xfrm>
          <a:off x="93917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macro="" textlink="">
      <xdr:nvSpPr>
        <xdr:cNvPr id="378" name="n_2aveValue【福祉施設】&#10;一人当たり面積"/>
        <xdr:cNvSpPr txBox="1"/>
      </xdr:nvSpPr>
      <xdr:spPr>
        <a:xfrm>
          <a:off x="8515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79"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148063</xdr:rowOff>
    </xdr:from>
    <xdr:ext cx="469744" cy="259045"/>
    <xdr:sp macro="" textlink="">
      <xdr:nvSpPr>
        <xdr:cNvPr id="380" name="n_4aveValue【福祉施設】&#10;一人当たり面積"/>
        <xdr:cNvSpPr txBox="1"/>
      </xdr:nvSpPr>
      <xdr:spPr>
        <a:xfrm>
          <a:off x="6737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42834</xdr:rowOff>
    </xdr:from>
    <xdr:ext cx="469744" cy="259045"/>
    <xdr:sp macro="" textlink="">
      <xdr:nvSpPr>
        <xdr:cNvPr id="381" name="n_1mainValue【福祉施設】&#10;一人当たり面積"/>
        <xdr:cNvSpPr txBox="1"/>
      </xdr:nvSpPr>
      <xdr:spPr>
        <a:xfrm>
          <a:off x="9391727" y="1324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53720</xdr:rowOff>
    </xdr:from>
    <xdr:ext cx="469744" cy="259045"/>
    <xdr:sp macro="" textlink="">
      <xdr:nvSpPr>
        <xdr:cNvPr id="382" name="n_2mainValue【福祉施設】&#10;一人当たり面積"/>
        <xdr:cNvSpPr txBox="1"/>
      </xdr:nvSpPr>
      <xdr:spPr>
        <a:xfrm>
          <a:off x="8515427" y="132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75</xdr:row>
      <xdr:rowOff>124477</xdr:rowOff>
    </xdr:from>
    <xdr:ext cx="469744" cy="259045"/>
    <xdr:sp macro="" textlink="">
      <xdr:nvSpPr>
        <xdr:cNvPr id="383" name="n_3mainValue【福祉施設】&#10;一人当たり面積"/>
        <xdr:cNvSpPr txBox="1"/>
      </xdr:nvSpPr>
      <xdr:spPr>
        <a:xfrm>
          <a:off x="7626427" y="1298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132641</xdr:rowOff>
    </xdr:from>
    <xdr:ext cx="469744" cy="259045"/>
    <xdr:sp macro="" textlink="">
      <xdr:nvSpPr>
        <xdr:cNvPr id="384" name="n_4mainValue【福祉施設】&#10;一人当たり面積"/>
        <xdr:cNvSpPr txBox="1"/>
      </xdr:nvSpPr>
      <xdr:spPr>
        <a:xfrm>
          <a:off x="6737427"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6" name="直線コネクタ 3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7" name="テキスト ボックス 39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8" name="直線コネクタ 3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9" name="テキスト ボックス 3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400" name="直線コネクタ 3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1" name="テキスト ボックス 4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2" name="直線コネクタ 4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3" name="テキスト ボックス 4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4" name="直線コネクタ 4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5" name="テキスト ボックス 40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7" name="テキスト ボックス 40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9" name="直線コネクタ 408"/>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10"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11" name="直線コネクタ 410"/>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2"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3" name="直線コネクタ 412"/>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14"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5" name="フローチャート: 判断 414"/>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6" name="フローチャート: 判断 415"/>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7" name="フローチャート: 判断 416"/>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8" name="フローチャート: 判断 417"/>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9" name="フローチャート: 判断 418"/>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114936</xdr:rowOff>
    </xdr:from>
    <xdr:to>
      <xdr:col>24</xdr:col>
      <xdr:colOff>114300</xdr:colOff>
      <xdr:row>105</xdr:row>
      <xdr:rowOff>45086</xdr:rowOff>
    </xdr:to>
    <xdr:sp macro="" textlink="">
      <xdr:nvSpPr>
        <xdr:cNvPr id="425" name="楕円 424"/>
        <xdr:cNvSpPr/>
      </xdr:nvSpPr>
      <xdr:spPr>
        <a:xfrm>
          <a:off x="45847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93363</xdr:rowOff>
    </xdr:from>
    <xdr:ext cx="405111" cy="259045"/>
    <xdr:sp macro="" textlink="">
      <xdr:nvSpPr>
        <xdr:cNvPr id="426" name="【市民会館】&#10;有形固定資産減価償却率該当値テキスト"/>
        <xdr:cNvSpPr txBox="1"/>
      </xdr:nvSpPr>
      <xdr:spPr>
        <a:xfrm>
          <a:off x="4673600"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427" name="楕円 426"/>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133350</xdr:rowOff>
    </xdr:from>
    <xdr:to>
      <xdr:col>24</xdr:col>
      <xdr:colOff>63500</xdr:colOff>
      <xdr:row>104</xdr:row>
      <xdr:rowOff>165736</xdr:rowOff>
    </xdr:to>
    <xdr:cxnSp macro="">
      <xdr:nvCxnSpPr>
        <xdr:cNvPr id="428" name="直線コネクタ 427"/>
        <xdr:cNvCxnSpPr/>
      </xdr:nvCxnSpPr>
      <xdr:spPr>
        <a:xfrm>
          <a:off x="3797300" y="179641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42545</xdr:rowOff>
    </xdr:from>
    <xdr:to>
      <xdr:col>15</xdr:col>
      <xdr:colOff>101600</xdr:colOff>
      <xdr:row>104</xdr:row>
      <xdr:rowOff>144145</xdr:rowOff>
    </xdr:to>
    <xdr:sp macro="" textlink="">
      <xdr:nvSpPr>
        <xdr:cNvPr id="429" name="楕円 428"/>
        <xdr:cNvSpPr/>
      </xdr:nvSpPr>
      <xdr:spPr>
        <a:xfrm>
          <a:off x="2857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93345</xdr:rowOff>
    </xdr:from>
    <xdr:to>
      <xdr:col>19</xdr:col>
      <xdr:colOff>177800</xdr:colOff>
      <xdr:row>104</xdr:row>
      <xdr:rowOff>133350</xdr:rowOff>
    </xdr:to>
    <xdr:cxnSp macro="">
      <xdr:nvCxnSpPr>
        <xdr:cNvPr id="430" name="直線コネクタ 429"/>
        <xdr:cNvCxnSpPr/>
      </xdr:nvCxnSpPr>
      <xdr:spPr>
        <a:xfrm>
          <a:off x="2908300" y="17924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4445</xdr:rowOff>
    </xdr:from>
    <xdr:to>
      <xdr:col>10</xdr:col>
      <xdr:colOff>165100</xdr:colOff>
      <xdr:row>104</xdr:row>
      <xdr:rowOff>106045</xdr:rowOff>
    </xdr:to>
    <xdr:sp macro="" textlink="">
      <xdr:nvSpPr>
        <xdr:cNvPr id="431" name="楕円 430"/>
        <xdr:cNvSpPr/>
      </xdr:nvSpPr>
      <xdr:spPr>
        <a:xfrm>
          <a:off x="1968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55245</xdr:rowOff>
    </xdr:from>
    <xdr:to>
      <xdr:col>15</xdr:col>
      <xdr:colOff>50800</xdr:colOff>
      <xdr:row>104</xdr:row>
      <xdr:rowOff>93345</xdr:rowOff>
    </xdr:to>
    <xdr:cxnSp macro="">
      <xdr:nvCxnSpPr>
        <xdr:cNvPr id="432" name="直線コネクタ 431"/>
        <xdr:cNvCxnSpPr/>
      </xdr:nvCxnSpPr>
      <xdr:spPr>
        <a:xfrm>
          <a:off x="2019300" y="17886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135889</xdr:rowOff>
    </xdr:from>
    <xdr:to>
      <xdr:col>6</xdr:col>
      <xdr:colOff>38100</xdr:colOff>
      <xdr:row>104</xdr:row>
      <xdr:rowOff>66039</xdr:rowOff>
    </xdr:to>
    <xdr:sp macro="" textlink="">
      <xdr:nvSpPr>
        <xdr:cNvPr id="433" name="楕円 432"/>
        <xdr:cNvSpPr/>
      </xdr:nvSpPr>
      <xdr:spPr>
        <a:xfrm>
          <a:off x="1079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15239</xdr:rowOff>
    </xdr:from>
    <xdr:to>
      <xdr:col>10</xdr:col>
      <xdr:colOff>114300</xdr:colOff>
      <xdr:row>104</xdr:row>
      <xdr:rowOff>55245</xdr:rowOff>
    </xdr:to>
    <xdr:cxnSp macro="">
      <xdr:nvCxnSpPr>
        <xdr:cNvPr id="434" name="直線コネクタ 433"/>
        <xdr:cNvCxnSpPr/>
      </xdr:nvCxnSpPr>
      <xdr:spPr>
        <a:xfrm>
          <a:off x="1130300" y="178460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10177</xdr:rowOff>
    </xdr:from>
    <xdr:ext cx="405111" cy="259045"/>
    <xdr:sp macro="" textlink="">
      <xdr:nvSpPr>
        <xdr:cNvPr id="435" name="n_1aveValue【市民会館】&#10;有形固定資産減価償却率"/>
        <xdr:cNvSpPr txBox="1"/>
      </xdr:nvSpPr>
      <xdr:spPr>
        <a:xfrm>
          <a:off x="3582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436" name="n_2aveValue【市民会館】&#10;有形固定資産減価償却率"/>
        <xdr:cNvSpPr txBox="1"/>
      </xdr:nvSpPr>
      <xdr:spPr>
        <a:xfrm>
          <a:off x="2705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7" name="n_3aveValue【市民会館】&#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111141</xdr:rowOff>
    </xdr:from>
    <xdr:ext cx="405111" cy="259045"/>
    <xdr:sp macro="" textlink="">
      <xdr:nvSpPr>
        <xdr:cNvPr id="438" name="n_4aveValue【市民会館】&#10;有形固定資産減価償却率"/>
        <xdr:cNvSpPr txBox="1"/>
      </xdr:nvSpPr>
      <xdr:spPr>
        <a:xfrm>
          <a:off x="927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3827</xdr:rowOff>
    </xdr:from>
    <xdr:ext cx="405111" cy="259045"/>
    <xdr:sp macro="" textlink="">
      <xdr:nvSpPr>
        <xdr:cNvPr id="439" name="n_1mainValue【市民会館】&#10;有形固定資産減価償却率"/>
        <xdr:cNvSpPr txBox="1"/>
      </xdr:nvSpPr>
      <xdr:spPr>
        <a:xfrm>
          <a:off x="3582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135272</xdr:rowOff>
    </xdr:from>
    <xdr:ext cx="405111" cy="259045"/>
    <xdr:sp macro="" textlink="">
      <xdr:nvSpPr>
        <xdr:cNvPr id="440" name="n_2mainValue【市民会館】&#10;有形固定資産減価償却率"/>
        <xdr:cNvSpPr txBox="1"/>
      </xdr:nvSpPr>
      <xdr:spPr>
        <a:xfrm>
          <a:off x="2705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97172</xdr:rowOff>
    </xdr:from>
    <xdr:ext cx="405111" cy="259045"/>
    <xdr:sp macro="" textlink="">
      <xdr:nvSpPr>
        <xdr:cNvPr id="441" name="n_3mainValue【市民会館】&#10;有形固定資産減価償却率"/>
        <xdr:cNvSpPr txBox="1"/>
      </xdr:nvSpPr>
      <xdr:spPr>
        <a:xfrm>
          <a:off x="181674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57166</xdr:rowOff>
    </xdr:from>
    <xdr:ext cx="405111" cy="259045"/>
    <xdr:sp macro="" textlink="">
      <xdr:nvSpPr>
        <xdr:cNvPr id="442" name="n_4mainValue【市民会館】&#10;有形固定資産減価償却率"/>
        <xdr:cNvSpPr txBox="1"/>
      </xdr:nvSpPr>
      <xdr:spPr>
        <a:xfrm>
          <a:off x="927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4" name="直線コネクタ 463"/>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5"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6" name="直線コネクタ 465"/>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7"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8" name="直線コネクタ 467"/>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469" name="【市民会館】&#10;一人当たり面積平均値テキスト"/>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70" name="フローチャート: 判断 469"/>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71" name="フローチャート: 判断 470"/>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2" name="フローチャート: 判断 471"/>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3" name="フローチャート: 判断 472"/>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4" name="フローチャート: 判断 473"/>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45974</xdr:rowOff>
    </xdr:from>
    <xdr:to>
      <xdr:col>55</xdr:col>
      <xdr:colOff>50800</xdr:colOff>
      <xdr:row>101</xdr:row>
      <xdr:rowOff>147574</xdr:rowOff>
    </xdr:to>
    <xdr:sp macro="" textlink="">
      <xdr:nvSpPr>
        <xdr:cNvPr id="480" name="楕円 479"/>
        <xdr:cNvSpPr/>
      </xdr:nvSpPr>
      <xdr:spPr>
        <a:xfrm>
          <a:off x="104267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170451</xdr:rowOff>
    </xdr:from>
    <xdr:ext cx="469744" cy="259045"/>
    <xdr:sp macro="" textlink="">
      <xdr:nvSpPr>
        <xdr:cNvPr id="481" name="【市民会館】&#10;一人当たり面積該当値テキスト"/>
        <xdr:cNvSpPr txBox="1"/>
      </xdr:nvSpPr>
      <xdr:spPr>
        <a:xfrm>
          <a:off x="10515600" y="1731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55118</xdr:rowOff>
    </xdr:from>
    <xdr:to>
      <xdr:col>50</xdr:col>
      <xdr:colOff>165100</xdr:colOff>
      <xdr:row>101</xdr:row>
      <xdr:rowOff>156718</xdr:rowOff>
    </xdr:to>
    <xdr:sp macro="" textlink="">
      <xdr:nvSpPr>
        <xdr:cNvPr id="482" name="楕円 481"/>
        <xdr:cNvSpPr/>
      </xdr:nvSpPr>
      <xdr:spPr>
        <a:xfrm>
          <a:off x="9588500" y="173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96774</xdr:rowOff>
    </xdr:from>
    <xdr:to>
      <xdr:col>55</xdr:col>
      <xdr:colOff>0</xdr:colOff>
      <xdr:row>101</xdr:row>
      <xdr:rowOff>105918</xdr:rowOff>
    </xdr:to>
    <xdr:cxnSp macro="">
      <xdr:nvCxnSpPr>
        <xdr:cNvPr id="483" name="直線コネクタ 482"/>
        <xdr:cNvCxnSpPr/>
      </xdr:nvCxnSpPr>
      <xdr:spPr>
        <a:xfrm flipV="1">
          <a:off x="9639300" y="17413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64263</xdr:rowOff>
    </xdr:from>
    <xdr:to>
      <xdr:col>46</xdr:col>
      <xdr:colOff>38100</xdr:colOff>
      <xdr:row>101</xdr:row>
      <xdr:rowOff>165863</xdr:rowOff>
    </xdr:to>
    <xdr:sp macro="" textlink="">
      <xdr:nvSpPr>
        <xdr:cNvPr id="484" name="楕円 483"/>
        <xdr:cNvSpPr/>
      </xdr:nvSpPr>
      <xdr:spPr>
        <a:xfrm>
          <a:off x="86995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105918</xdr:rowOff>
    </xdr:from>
    <xdr:to>
      <xdr:col>50</xdr:col>
      <xdr:colOff>114300</xdr:colOff>
      <xdr:row>101</xdr:row>
      <xdr:rowOff>115063</xdr:rowOff>
    </xdr:to>
    <xdr:cxnSp macro="">
      <xdr:nvCxnSpPr>
        <xdr:cNvPr id="485" name="直線コネクタ 484"/>
        <xdr:cNvCxnSpPr/>
      </xdr:nvCxnSpPr>
      <xdr:spPr>
        <a:xfrm flipV="1">
          <a:off x="8750300" y="174223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73406</xdr:rowOff>
    </xdr:from>
    <xdr:to>
      <xdr:col>41</xdr:col>
      <xdr:colOff>101600</xdr:colOff>
      <xdr:row>102</xdr:row>
      <xdr:rowOff>3556</xdr:rowOff>
    </xdr:to>
    <xdr:sp macro="" textlink="">
      <xdr:nvSpPr>
        <xdr:cNvPr id="486" name="楕円 485"/>
        <xdr:cNvSpPr/>
      </xdr:nvSpPr>
      <xdr:spPr>
        <a:xfrm>
          <a:off x="7810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115063</xdr:rowOff>
    </xdr:from>
    <xdr:to>
      <xdr:col>45</xdr:col>
      <xdr:colOff>177800</xdr:colOff>
      <xdr:row>101</xdr:row>
      <xdr:rowOff>124206</xdr:rowOff>
    </xdr:to>
    <xdr:cxnSp macro="">
      <xdr:nvCxnSpPr>
        <xdr:cNvPr id="487" name="直線コネクタ 486"/>
        <xdr:cNvCxnSpPr/>
      </xdr:nvCxnSpPr>
      <xdr:spPr>
        <a:xfrm flipV="1">
          <a:off x="7861300" y="174315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87122</xdr:rowOff>
    </xdr:from>
    <xdr:to>
      <xdr:col>36</xdr:col>
      <xdr:colOff>165100</xdr:colOff>
      <xdr:row>102</xdr:row>
      <xdr:rowOff>17272</xdr:rowOff>
    </xdr:to>
    <xdr:sp macro="" textlink="">
      <xdr:nvSpPr>
        <xdr:cNvPr id="488" name="楕円 487"/>
        <xdr:cNvSpPr/>
      </xdr:nvSpPr>
      <xdr:spPr>
        <a:xfrm>
          <a:off x="6921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124206</xdr:rowOff>
    </xdr:from>
    <xdr:to>
      <xdr:col>41</xdr:col>
      <xdr:colOff>50800</xdr:colOff>
      <xdr:row>101</xdr:row>
      <xdr:rowOff>137922</xdr:rowOff>
    </xdr:to>
    <xdr:cxnSp macro="">
      <xdr:nvCxnSpPr>
        <xdr:cNvPr id="489" name="直線コネクタ 488"/>
        <xdr:cNvCxnSpPr/>
      </xdr:nvCxnSpPr>
      <xdr:spPr>
        <a:xfrm flipV="1">
          <a:off x="6972300" y="17440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90"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491" name="n_2aveValue【市民会館】&#10;一人当たり面積"/>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492" name="n_3aveValue【市民会館】&#10;一人当たり面積"/>
        <xdr:cNvSpPr txBox="1"/>
      </xdr:nvSpPr>
      <xdr:spPr>
        <a:xfrm>
          <a:off x="7626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3" name="n_4ave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1795</xdr:rowOff>
    </xdr:from>
    <xdr:ext cx="469744" cy="259045"/>
    <xdr:sp macro="" textlink="">
      <xdr:nvSpPr>
        <xdr:cNvPr id="494" name="n_1mainValue【市民会館】&#10;一人当たり面積"/>
        <xdr:cNvSpPr txBox="1"/>
      </xdr:nvSpPr>
      <xdr:spPr>
        <a:xfrm>
          <a:off x="9391727" y="1714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10940</xdr:rowOff>
    </xdr:from>
    <xdr:ext cx="469744" cy="259045"/>
    <xdr:sp macro="" textlink="">
      <xdr:nvSpPr>
        <xdr:cNvPr id="495" name="n_2mainValue【市民会館】&#10;一人当たり面積"/>
        <xdr:cNvSpPr txBox="1"/>
      </xdr:nvSpPr>
      <xdr:spPr>
        <a:xfrm>
          <a:off x="8515427" y="1715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20083</xdr:rowOff>
    </xdr:from>
    <xdr:ext cx="469744" cy="259045"/>
    <xdr:sp macro="" textlink="">
      <xdr:nvSpPr>
        <xdr:cNvPr id="496" name="n_3mainValue【市民会館】&#10;一人当たり面積"/>
        <xdr:cNvSpPr txBox="1"/>
      </xdr:nvSpPr>
      <xdr:spPr>
        <a:xfrm>
          <a:off x="7626427" y="171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33799</xdr:rowOff>
    </xdr:from>
    <xdr:ext cx="469744" cy="259045"/>
    <xdr:sp macro="" textlink="">
      <xdr:nvSpPr>
        <xdr:cNvPr id="497" name="n_4mainValue【市民会館】&#10;一人当たり面積"/>
        <xdr:cNvSpPr txBox="1"/>
      </xdr:nvSpPr>
      <xdr:spPr>
        <a:xfrm>
          <a:off x="6737427" y="1717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3" name="直線コネクタ 522"/>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4"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5" name="直線コネクタ 524"/>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6"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7" name="直線コネクタ 526"/>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528" name="【一般廃棄物処理施設】&#10;有形固定資産減価償却率平均値テキスト"/>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9" name="フローチャート: 判断 528"/>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30" name="フローチャート: 判断 529"/>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31" name="フローチャート: 判断 530"/>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2" name="フローチャート: 判断 531"/>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3" name="フローチャート: 判断 532"/>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128270</xdr:rowOff>
    </xdr:from>
    <xdr:to>
      <xdr:col>85</xdr:col>
      <xdr:colOff>177800</xdr:colOff>
      <xdr:row>40</xdr:row>
      <xdr:rowOff>58420</xdr:rowOff>
    </xdr:to>
    <xdr:sp macro="" textlink="">
      <xdr:nvSpPr>
        <xdr:cNvPr id="539" name="楕円 538"/>
        <xdr:cNvSpPr/>
      </xdr:nvSpPr>
      <xdr:spPr>
        <a:xfrm>
          <a:off x="16268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106697</xdr:rowOff>
    </xdr:from>
    <xdr:ext cx="405111" cy="259045"/>
    <xdr:sp macro="" textlink="">
      <xdr:nvSpPr>
        <xdr:cNvPr id="540" name="【一般廃棄物処理施設】&#10;有形固定資産減価償却率該当値テキスト"/>
        <xdr:cNvSpPr txBox="1"/>
      </xdr:nvSpPr>
      <xdr:spPr>
        <a:xfrm>
          <a:off x="16357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541" name="楕円 540"/>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40</xdr:row>
      <xdr:rowOff>7620</xdr:rowOff>
    </xdr:to>
    <xdr:cxnSp macro="">
      <xdr:nvCxnSpPr>
        <xdr:cNvPr id="542" name="直線コネクタ 541"/>
        <xdr:cNvCxnSpPr/>
      </xdr:nvCxnSpPr>
      <xdr:spPr>
        <a:xfrm>
          <a:off x="15481300" y="6842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72753</xdr:rowOff>
    </xdr:from>
    <xdr:to>
      <xdr:col>76</xdr:col>
      <xdr:colOff>165100</xdr:colOff>
      <xdr:row>40</xdr:row>
      <xdr:rowOff>2903</xdr:rowOff>
    </xdr:to>
    <xdr:sp macro="" textlink="">
      <xdr:nvSpPr>
        <xdr:cNvPr id="543" name="楕円 542"/>
        <xdr:cNvSpPr/>
      </xdr:nvSpPr>
      <xdr:spPr>
        <a:xfrm>
          <a:off x="14541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123553</xdr:rowOff>
    </xdr:from>
    <xdr:to>
      <xdr:col>81</xdr:col>
      <xdr:colOff>50800</xdr:colOff>
      <xdr:row>39</xdr:row>
      <xdr:rowOff>156210</xdr:rowOff>
    </xdr:to>
    <xdr:cxnSp macro="">
      <xdr:nvCxnSpPr>
        <xdr:cNvPr id="544" name="直線コネクタ 543"/>
        <xdr:cNvCxnSpPr/>
      </xdr:nvCxnSpPr>
      <xdr:spPr>
        <a:xfrm>
          <a:off x="14592300" y="68101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40096</xdr:rowOff>
    </xdr:from>
    <xdr:to>
      <xdr:col>72</xdr:col>
      <xdr:colOff>38100</xdr:colOff>
      <xdr:row>39</xdr:row>
      <xdr:rowOff>141696</xdr:rowOff>
    </xdr:to>
    <xdr:sp macro="" textlink="">
      <xdr:nvSpPr>
        <xdr:cNvPr id="545" name="楕円 544"/>
        <xdr:cNvSpPr/>
      </xdr:nvSpPr>
      <xdr:spPr>
        <a:xfrm>
          <a:off x="13652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90896</xdr:rowOff>
    </xdr:from>
    <xdr:to>
      <xdr:col>76</xdr:col>
      <xdr:colOff>114300</xdr:colOff>
      <xdr:row>39</xdr:row>
      <xdr:rowOff>123553</xdr:rowOff>
    </xdr:to>
    <xdr:cxnSp macro="">
      <xdr:nvCxnSpPr>
        <xdr:cNvPr id="546" name="直線コネクタ 545"/>
        <xdr:cNvCxnSpPr/>
      </xdr:nvCxnSpPr>
      <xdr:spPr>
        <a:xfrm>
          <a:off x="13703300" y="67774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10704</xdr:rowOff>
    </xdr:from>
    <xdr:to>
      <xdr:col>67</xdr:col>
      <xdr:colOff>101600</xdr:colOff>
      <xdr:row>39</xdr:row>
      <xdr:rowOff>112304</xdr:rowOff>
    </xdr:to>
    <xdr:sp macro="" textlink="">
      <xdr:nvSpPr>
        <xdr:cNvPr id="547" name="楕円 546"/>
        <xdr:cNvSpPr/>
      </xdr:nvSpPr>
      <xdr:spPr>
        <a:xfrm>
          <a:off x="12763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61504</xdr:rowOff>
    </xdr:from>
    <xdr:to>
      <xdr:col>71</xdr:col>
      <xdr:colOff>177800</xdr:colOff>
      <xdr:row>39</xdr:row>
      <xdr:rowOff>90896</xdr:rowOff>
    </xdr:to>
    <xdr:cxnSp macro="">
      <xdr:nvCxnSpPr>
        <xdr:cNvPr id="548" name="直線コネクタ 547"/>
        <xdr:cNvCxnSpPr/>
      </xdr:nvCxnSpPr>
      <xdr:spPr>
        <a:xfrm>
          <a:off x="12814300" y="67480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549" name="n_1aveValue【一般廃棄物処理施設】&#10;有形固定資産減価償却率"/>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50"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168746</xdr:rowOff>
    </xdr:from>
    <xdr:ext cx="405111" cy="259045"/>
    <xdr:sp macro="" textlink="">
      <xdr:nvSpPr>
        <xdr:cNvPr id="551" name="n_3aveValue【一般廃棄物処理施設】&#10;有形固定資産減価償却率"/>
        <xdr:cNvSpPr txBox="1"/>
      </xdr:nvSpPr>
      <xdr:spPr>
        <a:xfrm>
          <a:off x="13500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121393</xdr:rowOff>
    </xdr:from>
    <xdr:ext cx="405111" cy="259045"/>
    <xdr:sp macro="" textlink="">
      <xdr:nvSpPr>
        <xdr:cNvPr id="552" name="n_4aveValue【一般廃棄物処理施設】&#10;有形固定資産減価償却率"/>
        <xdr:cNvSpPr txBox="1"/>
      </xdr:nvSpPr>
      <xdr:spPr>
        <a:xfrm>
          <a:off x="12611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553" name="n_1mainValue【一般廃棄物処理施設】&#10;有形固定資産減価償却率"/>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165480</xdr:rowOff>
    </xdr:from>
    <xdr:ext cx="405111" cy="259045"/>
    <xdr:sp macro="" textlink="">
      <xdr:nvSpPr>
        <xdr:cNvPr id="554" name="n_2mainValue【一般廃棄物処理施設】&#10;有形固定資産減価償却率"/>
        <xdr:cNvSpPr txBox="1"/>
      </xdr:nvSpPr>
      <xdr:spPr>
        <a:xfrm>
          <a:off x="14389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158223</xdr:rowOff>
    </xdr:from>
    <xdr:ext cx="405111" cy="259045"/>
    <xdr:sp macro="" textlink="">
      <xdr:nvSpPr>
        <xdr:cNvPr id="555" name="n_3mainValue【一般廃棄物処理施設】&#10;有形固定資産減価償却率"/>
        <xdr:cNvSpPr txBox="1"/>
      </xdr:nvSpPr>
      <xdr:spPr>
        <a:xfrm>
          <a:off x="13500744" y="6501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128831</xdr:rowOff>
    </xdr:from>
    <xdr:ext cx="405111" cy="259045"/>
    <xdr:sp macro="" textlink="">
      <xdr:nvSpPr>
        <xdr:cNvPr id="556" name="n_4mainValue【一般廃棄物処理施設】&#10;有形固定資産減価償却率"/>
        <xdr:cNvSpPr txBox="1"/>
      </xdr:nvSpPr>
      <xdr:spPr>
        <a:xfrm>
          <a:off x="12611744" y="647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8" name="直線コネクタ 577"/>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9"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80" name="直線コネクタ 579"/>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81"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2" name="直線コネクタ 581"/>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583" name="【一般廃棄物処理施設】&#10;一人当たり有形固定資産（償却資産）額平均値テキスト"/>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4" name="フローチャート: 判断 583"/>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5" name="フローチャート: 判断 584"/>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6" name="フローチャート: 判断 585"/>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7" name="フローチャート: 判断 586"/>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8" name="フローチャート: 判断 587"/>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162834</xdr:rowOff>
    </xdr:from>
    <xdr:to>
      <xdr:col>116</xdr:col>
      <xdr:colOff>114300</xdr:colOff>
      <xdr:row>41</xdr:row>
      <xdr:rowOff>92984</xdr:rowOff>
    </xdr:to>
    <xdr:sp macro="" textlink="">
      <xdr:nvSpPr>
        <xdr:cNvPr id="594" name="楕円 593"/>
        <xdr:cNvSpPr/>
      </xdr:nvSpPr>
      <xdr:spPr>
        <a:xfrm>
          <a:off x="22110700" y="702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77761</xdr:rowOff>
    </xdr:from>
    <xdr:ext cx="534377" cy="259045"/>
    <xdr:sp macro="" textlink="">
      <xdr:nvSpPr>
        <xdr:cNvPr id="595" name="【一般廃棄物処理施設】&#10;一人当たり有形固定資産（償却資産）額該当値テキスト"/>
        <xdr:cNvSpPr txBox="1"/>
      </xdr:nvSpPr>
      <xdr:spPr>
        <a:xfrm>
          <a:off x="22199600" y="69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164343</xdr:rowOff>
    </xdr:from>
    <xdr:to>
      <xdr:col>112</xdr:col>
      <xdr:colOff>38100</xdr:colOff>
      <xdr:row>41</xdr:row>
      <xdr:rowOff>94493</xdr:rowOff>
    </xdr:to>
    <xdr:sp macro="" textlink="">
      <xdr:nvSpPr>
        <xdr:cNvPr id="596" name="楕円 595"/>
        <xdr:cNvSpPr/>
      </xdr:nvSpPr>
      <xdr:spPr>
        <a:xfrm>
          <a:off x="21272500" y="702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42184</xdr:rowOff>
    </xdr:from>
    <xdr:to>
      <xdr:col>116</xdr:col>
      <xdr:colOff>63500</xdr:colOff>
      <xdr:row>41</xdr:row>
      <xdr:rowOff>43693</xdr:rowOff>
    </xdr:to>
    <xdr:cxnSp macro="">
      <xdr:nvCxnSpPr>
        <xdr:cNvPr id="597" name="直線コネクタ 596"/>
        <xdr:cNvCxnSpPr/>
      </xdr:nvCxnSpPr>
      <xdr:spPr>
        <a:xfrm flipV="1">
          <a:off x="21323300" y="7071634"/>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165065</xdr:rowOff>
    </xdr:from>
    <xdr:to>
      <xdr:col>107</xdr:col>
      <xdr:colOff>101600</xdr:colOff>
      <xdr:row>41</xdr:row>
      <xdr:rowOff>95215</xdr:rowOff>
    </xdr:to>
    <xdr:sp macro="" textlink="">
      <xdr:nvSpPr>
        <xdr:cNvPr id="598" name="楕円 597"/>
        <xdr:cNvSpPr/>
      </xdr:nvSpPr>
      <xdr:spPr>
        <a:xfrm>
          <a:off x="20383500" y="70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43693</xdr:rowOff>
    </xdr:from>
    <xdr:to>
      <xdr:col>111</xdr:col>
      <xdr:colOff>177800</xdr:colOff>
      <xdr:row>41</xdr:row>
      <xdr:rowOff>44415</xdr:rowOff>
    </xdr:to>
    <xdr:cxnSp macro="">
      <xdr:nvCxnSpPr>
        <xdr:cNvPr id="599" name="直線コネクタ 598"/>
        <xdr:cNvCxnSpPr/>
      </xdr:nvCxnSpPr>
      <xdr:spPr>
        <a:xfrm flipV="1">
          <a:off x="20434300" y="7073143"/>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165879</xdr:rowOff>
    </xdr:from>
    <xdr:to>
      <xdr:col>102</xdr:col>
      <xdr:colOff>165100</xdr:colOff>
      <xdr:row>41</xdr:row>
      <xdr:rowOff>96029</xdr:rowOff>
    </xdr:to>
    <xdr:sp macro="" textlink="">
      <xdr:nvSpPr>
        <xdr:cNvPr id="600" name="楕円 599"/>
        <xdr:cNvSpPr/>
      </xdr:nvSpPr>
      <xdr:spPr>
        <a:xfrm>
          <a:off x="19494500" y="702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44415</xdr:rowOff>
    </xdr:from>
    <xdr:to>
      <xdr:col>107</xdr:col>
      <xdr:colOff>50800</xdr:colOff>
      <xdr:row>41</xdr:row>
      <xdr:rowOff>45229</xdr:rowOff>
    </xdr:to>
    <xdr:cxnSp macro="">
      <xdr:nvCxnSpPr>
        <xdr:cNvPr id="601" name="直線コネクタ 600"/>
        <xdr:cNvCxnSpPr/>
      </xdr:nvCxnSpPr>
      <xdr:spPr>
        <a:xfrm flipV="1">
          <a:off x="19545300" y="7073865"/>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166945</xdr:rowOff>
    </xdr:from>
    <xdr:to>
      <xdr:col>98</xdr:col>
      <xdr:colOff>38100</xdr:colOff>
      <xdr:row>41</xdr:row>
      <xdr:rowOff>97095</xdr:rowOff>
    </xdr:to>
    <xdr:sp macro="" textlink="">
      <xdr:nvSpPr>
        <xdr:cNvPr id="602" name="楕円 601"/>
        <xdr:cNvSpPr/>
      </xdr:nvSpPr>
      <xdr:spPr>
        <a:xfrm>
          <a:off x="18605500" y="70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45229</xdr:rowOff>
    </xdr:from>
    <xdr:to>
      <xdr:col>102</xdr:col>
      <xdr:colOff>114300</xdr:colOff>
      <xdr:row>41</xdr:row>
      <xdr:rowOff>46295</xdr:rowOff>
    </xdr:to>
    <xdr:cxnSp macro="">
      <xdr:nvCxnSpPr>
        <xdr:cNvPr id="603" name="直線コネクタ 602"/>
        <xdr:cNvCxnSpPr/>
      </xdr:nvCxnSpPr>
      <xdr:spPr>
        <a:xfrm flipV="1">
          <a:off x="18656300" y="7074679"/>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604" name="n_1aveValue【一般廃棄物処理施設】&#10;一人当たり有形固定資産（償却資産）額"/>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605" name="n_2aveValue【一般廃棄物処理施設】&#10;一人当たり有形固定資産（償却資産）額"/>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27627</xdr:rowOff>
    </xdr:from>
    <xdr:ext cx="534377" cy="259045"/>
    <xdr:sp macro="" textlink="">
      <xdr:nvSpPr>
        <xdr:cNvPr id="606" name="n_3aveValue【一般廃棄物処理施設】&#10;一人当たり有形固定資産（償却資産）額"/>
        <xdr:cNvSpPr txBox="1"/>
      </xdr:nvSpPr>
      <xdr:spPr>
        <a:xfrm>
          <a:off x="19278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607" name="n_4aveValue【一般廃棄物処理施設】&#10;一人当たり有形固定資産（償却資産）額"/>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85620</xdr:rowOff>
    </xdr:from>
    <xdr:ext cx="534377" cy="259045"/>
    <xdr:sp macro="" textlink="">
      <xdr:nvSpPr>
        <xdr:cNvPr id="608" name="n_1mainValue【一般廃棄物処理施設】&#10;一人当たり有形固定資産（償却資産）額"/>
        <xdr:cNvSpPr txBox="1"/>
      </xdr:nvSpPr>
      <xdr:spPr>
        <a:xfrm>
          <a:off x="21043411" y="711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86342</xdr:rowOff>
    </xdr:from>
    <xdr:ext cx="534377" cy="259045"/>
    <xdr:sp macro="" textlink="">
      <xdr:nvSpPr>
        <xdr:cNvPr id="609" name="n_2mainValue【一般廃棄物処理施設】&#10;一人当たり有形固定資産（償却資産）額"/>
        <xdr:cNvSpPr txBox="1"/>
      </xdr:nvSpPr>
      <xdr:spPr>
        <a:xfrm>
          <a:off x="20167111" y="711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87156</xdr:rowOff>
    </xdr:from>
    <xdr:ext cx="534377" cy="259045"/>
    <xdr:sp macro="" textlink="">
      <xdr:nvSpPr>
        <xdr:cNvPr id="610" name="n_3mainValue【一般廃棄物処理施設】&#10;一人当たり有形固定資産（償却資産）額"/>
        <xdr:cNvSpPr txBox="1"/>
      </xdr:nvSpPr>
      <xdr:spPr>
        <a:xfrm>
          <a:off x="19278111" y="711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88222</xdr:rowOff>
    </xdr:from>
    <xdr:ext cx="534377" cy="259045"/>
    <xdr:sp macro="" textlink="">
      <xdr:nvSpPr>
        <xdr:cNvPr id="611" name="n_4mainValue【一般廃棄物処理施設】&#10;一人当たり有形固定資産（償却資産）額"/>
        <xdr:cNvSpPr txBox="1"/>
      </xdr:nvSpPr>
      <xdr:spPr>
        <a:xfrm>
          <a:off x="18389111" y="71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4" name="テキスト ボックス 6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2" name="テキスト ボックス 631"/>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5" name="直線コネクタ 634"/>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6"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7" name="直線コネクタ 636"/>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8"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9" name="直線コネクタ 638"/>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640" name="【保健センター・保健所】&#10;有形固定資産減価償却率平均値テキスト"/>
        <xdr:cNvSpPr txBox="1"/>
      </xdr:nvSpPr>
      <xdr:spPr>
        <a:xfrm>
          <a:off x="16357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41" name="フローチャート: 判断 640"/>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2" name="フローチャート: 判断 641"/>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3" name="フローチャート: 判断 642"/>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4" name="フローチャート: 判断 643"/>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5" name="フローチャート: 判断 644"/>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139700</xdr:rowOff>
    </xdr:from>
    <xdr:to>
      <xdr:col>85</xdr:col>
      <xdr:colOff>177800</xdr:colOff>
      <xdr:row>64</xdr:row>
      <xdr:rowOff>69850</xdr:rowOff>
    </xdr:to>
    <xdr:sp macro="" textlink="">
      <xdr:nvSpPr>
        <xdr:cNvPr id="651" name="楕円 650"/>
        <xdr:cNvSpPr/>
      </xdr:nvSpPr>
      <xdr:spPr>
        <a:xfrm>
          <a:off x="16268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118127</xdr:rowOff>
    </xdr:from>
    <xdr:ext cx="405111" cy="259045"/>
    <xdr:sp macro="" textlink="">
      <xdr:nvSpPr>
        <xdr:cNvPr id="652" name="【保健センター・保健所】&#10;有形固定資産減価償却率該当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86360</xdr:rowOff>
    </xdr:from>
    <xdr:to>
      <xdr:col>81</xdr:col>
      <xdr:colOff>101600</xdr:colOff>
      <xdr:row>64</xdr:row>
      <xdr:rowOff>16510</xdr:rowOff>
    </xdr:to>
    <xdr:sp macro="" textlink="">
      <xdr:nvSpPr>
        <xdr:cNvPr id="653" name="楕円 652"/>
        <xdr:cNvSpPr/>
      </xdr:nvSpPr>
      <xdr:spPr>
        <a:xfrm>
          <a:off x="15430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137160</xdr:rowOff>
    </xdr:from>
    <xdr:to>
      <xdr:col>85</xdr:col>
      <xdr:colOff>127000</xdr:colOff>
      <xdr:row>64</xdr:row>
      <xdr:rowOff>19050</xdr:rowOff>
    </xdr:to>
    <xdr:cxnSp macro="">
      <xdr:nvCxnSpPr>
        <xdr:cNvPr id="654" name="直線コネクタ 653"/>
        <xdr:cNvCxnSpPr/>
      </xdr:nvCxnSpPr>
      <xdr:spPr>
        <a:xfrm>
          <a:off x="15481300" y="109385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65405</xdr:rowOff>
    </xdr:from>
    <xdr:to>
      <xdr:col>76</xdr:col>
      <xdr:colOff>165100</xdr:colOff>
      <xdr:row>63</xdr:row>
      <xdr:rowOff>167005</xdr:rowOff>
    </xdr:to>
    <xdr:sp macro="" textlink="">
      <xdr:nvSpPr>
        <xdr:cNvPr id="655" name="楕円 654"/>
        <xdr:cNvSpPr/>
      </xdr:nvSpPr>
      <xdr:spPr>
        <a:xfrm>
          <a:off x="14541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116205</xdr:rowOff>
    </xdr:from>
    <xdr:to>
      <xdr:col>81</xdr:col>
      <xdr:colOff>50800</xdr:colOff>
      <xdr:row>63</xdr:row>
      <xdr:rowOff>137160</xdr:rowOff>
    </xdr:to>
    <xdr:cxnSp macro="">
      <xdr:nvCxnSpPr>
        <xdr:cNvPr id="656" name="直線コネクタ 655"/>
        <xdr:cNvCxnSpPr/>
      </xdr:nvCxnSpPr>
      <xdr:spPr>
        <a:xfrm>
          <a:off x="14592300" y="109175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69215</xdr:rowOff>
    </xdr:from>
    <xdr:to>
      <xdr:col>72</xdr:col>
      <xdr:colOff>38100</xdr:colOff>
      <xdr:row>63</xdr:row>
      <xdr:rowOff>170815</xdr:rowOff>
    </xdr:to>
    <xdr:sp macro="" textlink="">
      <xdr:nvSpPr>
        <xdr:cNvPr id="657" name="楕円 656"/>
        <xdr:cNvSpPr/>
      </xdr:nvSpPr>
      <xdr:spPr>
        <a:xfrm>
          <a:off x="13652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116205</xdr:rowOff>
    </xdr:from>
    <xdr:to>
      <xdr:col>76</xdr:col>
      <xdr:colOff>114300</xdr:colOff>
      <xdr:row>63</xdr:row>
      <xdr:rowOff>120015</xdr:rowOff>
    </xdr:to>
    <xdr:cxnSp macro="">
      <xdr:nvCxnSpPr>
        <xdr:cNvPr id="658" name="直線コネクタ 657"/>
        <xdr:cNvCxnSpPr/>
      </xdr:nvCxnSpPr>
      <xdr:spPr>
        <a:xfrm flipV="1">
          <a:off x="13703300" y="10917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19685</xdr:rowOff>
    </xdr:from>
    <xdr:to>
      <xdr:col>67</xdr:col>
      <xdr:colOff>101600</xdr:colOff>
      <xdr:row>63</xdr:row>
      <xdr:rowOff>121285</xdr:rowOff>
    </xdr:to>
    <xdr:sp macro="" textlink="">
      <xdr:nvSpPr>
        <xdr:cNvPr id="659" name="楕円 658"/>
        <xdr:cNvSpPr/>
      </xdr:nvSpPr>
      <xdr:spPr>
        <a:xfrm>
          <a:off x="12763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70485</xdr:rowOff>
    </xdr:from>
    <xdr:to>
      <xdr:col>71</xdr:col>
      <xdr:colOff>177800</xdr:colOff>
      <xdr:row>63</xdr:row>
      <xdr:rowOff>120015</xdr:rowOff>
    </xdr:to>
    <xdr:cxnSp macro="">
      <xdr:nvCxnSpPr>
        <xdr:cNvPr id="660" name="直線コネクタ 659"/>
        <xdr:cNvCxnSpPr/>
      </xdr:nvCxnSpPr>
      <xdr:spPr>
        <a:xfrm>
          <a:off x="12814300" y="108718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661" name="n_1aveValue【保健センター・保健所】&#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662" name="n_2aveValue【保健センター・保健所】&#10;有形固定資産減価償却率"/>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663" name="n_3aveValue【保健センター・保健所】&#10;有形固定資産減価償却率"/>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664" name="n_4aveValue【保健センター・保健所】&#10;有形固定資産減価償却率"/>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7637</xdr:rowOff>
    </xdr:from>
    <xdr:ext cx="405111" cy="259045"/>
    <xdr:sp macro="" textlink="">
      <xdr:nvSpPr>
        <xdr:cNvPr id="665" name="n_1mainValue【保健センター・保健所】&#10;有形固定資産減価償却率"/>
        <xdr:cNvSpPr txBox="1"/>
      </xdr:nvSpPr>
      <xdr:spPr>
        <a:xfrm>
          <a:off x="152660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158132</xdr:rowOff>
    </xdr:from>
    <xdr:ext cx="405111" cy="259045"/>
    <xdr:sp macro="" textlink="">
      <xdr:nvSpPr>
        <xdr:cNvPr id="666" name="n_2mainValue【保健センター・保健所】&#10;有形固定資産減価償却率"/>
        <xdr:cNvSpPr txBox="1"/>
      </xdr:nvSpPr>
      <xdr:spPr>
        <a:xfrm>
          <a:off x="14389744"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161942</xdr:rowOff>
    </xdr:from>
    <xdr:ext cx="405111" cy="259045"/>
    <xdr:sp macro="" textlink="">
      <xdr:nvSpPr>
        <xdr:cNvPr id="667" name="n_3mainValue【保健センター・保健所】&#10;有形固定資産減価償却率"/>
        <xdr:cNvSpPr txBox="1"/>
      </xdr:nvSpPr>
      <xdr:spPr>
        <a:xfrm>
          <a:off x="13500744"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112412</xdr:rowOff>
    </xdr:from>
    <xdr:ext cx="405111" cy="259045"/>
    <xdr:sp macro="" textlink="">
      <xdr:nvSpPr>
        <xdr:cNvPr id="668" name="n_4mainValue【保健センター・保健所】&#10;有形固定資産減価償却率"/>
        <xdr:cNvSpPr txBox="1"/>
      </xdr:nvSpPr>
      <xdr:spPr>
        <a:xfrm>
          <a:off x="126117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2" name="直線コネクタ 691"/>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3"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4" name="直線コネクタ 69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5"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6" name="直線コネクタ 695"/>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700" name="フローチャート: 判断 699"/>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1" name="フローチャート: 判断 700"/>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2" name="フローチャート: 判断 701"/>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708" name="楕円 707"/>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111777</xdr:rowOff>
    </xdr:from>
    <xdr:ext cx="469744" cy="259045"/>
    <xdr:sp macro="" textlink="">
      <xdr:nvSpPr>
        <xdr:cNvPr id="709" name="【保健センター・保健所】&#10;一人当たり面積該当値テキスト"/>
        <xdr:cNvSpPr txBox="1"/>
      </xdr:nvSpPr>
      <xdr:spPr>
        <a:xfrm>
          <a:off x="22199600" y="107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25400</xdr:rowOff>
    </xdr:from>
    <xdr:to>
      <xdr:col>112</xdr:col>
      <xdr:colOff>38100</xdr:colOff>
      <xdr:row>63</xdr:row>
      <xdr:rowOff>127000</xdr:rowOff>
    </xdr:to>
    <xdr:sp macro="" textlink="">
      <xdr:nvSpPr>
        <xdr:cNvPr id="710" name="楕円 709"/>
        <xdr:cNvSpPr/>
      </xdr:nvSpPr>
      <xdr:spPr>
        <a:xfrm>
          <a:off x="21272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76200</xdr:rowOff>
    </xdr:to>
    <xdr:cxnSp macro="">
      <xdr:nvCxnSpPr>
        <xdr:cNvPr id="711" name="直線コネクタ 710"/>
        <xdr:cNvCxnSpPr/>
      </xdr:nvCxnSpPr>
      <xdr:spPr>
        <a:xfrm>
          <a:off x="21323300" y="1087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25400</xdr:rowOff>
    </xdr:from>
    <xdr:to>
      <xdr:col>107</xdr:col>
      <xdr:colOff>101600</xdr:colOff>
      <xdr:row>63</xdr:row>
      <xdr:rowOff>127000</xdr:rowOff>
    </xdr:to>
    <xdr:sp macro="" textlink="">
      <xdr:nvSpPr>
        <xdr:cNvPr id="712" name="楕円 711"/>
        <xdr:cNvSpPr/>
      </xdr:nvSpPr>
      <xdr:spPr>
        <a:xfrm>
          <a:off x="2038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76200</xdr:rowOff>
    </xdr:from>
    <xdr:to>
      <xdr:col>111</xdr:col>
      <xdr:colOff>177800</xdr:colOff>
      <xdr:row>63</xdr:row>
      <xdr:rowOff>76200</xdr:rowOff>
    </xdr:to>
    <xdr:cxnSp macro="">
      <xdr:nvCxnSpPr>
        <xdr:cNvPr id="713" name="直線コネクタ 712"/>
        <xdr:cNvCxnSpPr/>
      </xdr:nvCxnSpPr>
      <xdr:spPr>
        <a:xfrm>
          <a:off x="20434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25400</xdr:rowOff>
    </xdr:from>
    <xdr:to>
      <xdr:col>102</xdr:col>
      <xdr:colOff>165100</xdr:colOff>
      <xdr:row>63</xdr:row>
      <xdr:rowOff>127000</xdr:rowOff>
    </xdr:to>
    <xdr:sp macro="" textlink="">
      <xdr:nvSpPr>
        <xdr:cNvPr id="714" name="楕円 713"/>
        <xdr:cNvSpPr/>
      </xdr:nvSpPr>
      <xdr:spPr>
        <a:xfrm>
          <a:off x="19494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76200</xdr:rowOff>
    </xdr:from>
    <xdr:to>
      <xdr:col>107</xdr:col>
      <xdr:colOff>50800</xdr:colOff>
      <xdr:row>63</xdr:row>
      <xdr:rowOff>76200</xdr:rowOff>
    </xdr:to>
    <xdr:cxnSp macro="">
      <xdr:nvCxnSpPr>
        <xdr:cNvPr id="715" name="直線コネクタ 714"/>
        <xdr:cNvCxnSpPr/>
      </xdr:nvCxnSpPr>
      <xdr:spPr>
        <a:xfrm>
          <a:off x="19545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25400</xdr:rowOff>
    </xdr:from>
    <xdr:to>
      <xdr:col>98</xdr:col>
      <xdr:colOff>38100</xdr:colOff>
      <xdr:row>63</xdr:row>
      <xdr:rowOff>127000</xdr:rowOff>
    </xdr:to>
    <xdr:sp macro="" textlink="">
      <xdr:nvSpPr>
        <xdr:cNvPr id="716" name="楕円 715"/>
        <xdr:cNvSpPr/>
      </xdr:nvSpPr>
      <xdr:spPr>
        <a:xfrm>
          <a:off x="18605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76200</xdr:rowOff>
    </xdr:from>
    <xdr:to>
      <xdr:col>102</xdr:col>
      <xdr:colOff>114300</xdr:colOff>
      <xdr:row>63</xdr:row>
      <xdr:rowOff>76200</xdr:rowOff>
    </xdr:to>
    <xdr:cxnSp macro="">
      <xdr:nvCxnSpPr>
        <xdr:cNvPr id="717" name="直線コネクタ 716"/>
        <xdr:cNvCxnSpPr/>
      </xdr:nvCxnSpPr>
      <xdr:spPr>
        <a:xfrm>
          <a:off x="18656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9"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20"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1"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118127</xdr:rowOff>
    </xdr:from>
    <xdr:ext cx="469744" cy="259045"/>
    <xdr:sp macro="" textlink="">
      <xdr:nvSpPr>
        <xdr:cNvPr id="722" name="n_1mainValue【保健センター・保健所】&#10;一人当たり面積"/>
        <xdr:cNvSpPr txBox="1"/>
      </xdr:nvSpPr>
      <xdr:spPr>
        <a:xfrm>
          <a:off x="21075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118127</xdr:rowOff>
    </xdr:from>
    <xdr:ext cx="469744" cy="259045"/>
    <xdr:sp macro="" textlink="">
      <xdr:nvSpPr>
        <xdr:cNvPr id="723" name="n_2mainValue【保健センター・保健所】&#10;一人当たり面積"/>
        <xdr:cNvSpPr txBox="1"/>
      </xdr:nvSpPr>
      <xdr:spPr>
        <a:xfrm>
          <a:off x="20199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118127</xdr:rowOff>
    </xdr:from>
    <xdr:ext cx="469744" cy="259045"/>
    <xdr:sp macro="" textlink="">
      <xdr:nvSpPr>
        <xdr:cNvPr id="724" name="n_3mainValue【保健センター・保健所】&#10;一人当たり面積"/>
        <xdr:cNvSpPr txBox="1"/>
      </xdr:nvSpPr>
      <xdr:spPr>
        <a:xfrm>
          <a:off x="19310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118127</xdr:rowOff>
    </xdr:from>
    <xdr:ext cx="469744" cy="259045"/>
    <xdr:sp macro="" textlink="">
      <xdr:nvSpPr>
        <xdr:cNvPr id="725" name="n_4mainValue【保健センター・保健所】&#10;一人当たり面積"/>
        <xdr:cNvSpPr txBox="1"/>
      </xdr:nvSpPr>
      <xdr:spPr>
        <a:xfrm>
          <a:off x="18421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50" name="直線コネクタ 749"/>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51"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2" name="直線コネクタ 751"/>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3"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4" name="直線コネクタ 753"/>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755" name="【消防施設】&#10;有形固定資産減価償却率平均値テキスト"/>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6" name="フローチャート: 判断 755"/>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7" name="フローチャート: 判断 756"/>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8" name="フローチャート: 判断 757"/>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9" name="フローチャート: 判断 758"/>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60" name="フローチャート: 判断 759"/>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63500</xdr:rowOff>
    </xdr:from>
    <xdr:to>
      <xdr:col>85</xdr:col>
      <xdr:colOff>177800</xdr:colOff>
      <xdr:row>79</xdr:row>
      <xdr:rowOff>165100</xdr:rowOff>
    </xdr:to>
    <xdr:sp macro="" textlink="">
      <xdr:nvSpPr>
        <xdr:cNvPr id="766" name="楕円 765"/>
        <xdr:cNvSpPr/>
      </xdr:nvSpPr>
      <xdr:spPr>
        <a:xfrm>
          <a:off x="162687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86377</xdr:rowOff>
    </xdr:from>
    <xdr:ext cx="405111" cy="259045"/>
    <xdr:sp macro="" textlink="">
      <xdr:nvSpPr>
        <xdr:cNvPr id="767" name="【消防施設】&#10;有形固定資産減価償却率該当値テキスト"/>
        <xdr:cNvSpPr txBox="1"/>
      </xdr:nvSpPr>
      <xdr:spPr>
        <a:xfrm>
          <a:off x="16357600"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25400</xdr:rowOff>
    </xdr:from>
    <xdr:to>
      <xdr:col>81</xdr:col>
      <xdr:colOff>101600</xdr:colOff>
      <xdr:row>79</xdr:row>
      <xdr:rowOff>127000</xdr:rowOff>
    </xdr:to>
    <xdr:sp macro="" textlink="">
      <xdr:nvSpPr>
        <xdr:cNvPr id="768" name="楕円 767"/>
        <xdr:cNvSpPr/>
      </xdr:nvSpPr>
      <xdr:spPr>
        <a:xfrm>
          <a:off x="15430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76200</xdr:rowOff>
    </xdr:from>
    <xdr:to>
      <xdr:col>85</xdr:col>
      <xdr:colOff>127000</xdr:colOff>
      <xdr:row>79</xdr:row>
      <xdr:rowOff>114300</xdr:rowOff>
    </xdr:to>
    <xdr:cxnSp macro="">
      <xdr:nvCxnSpPr>
        <xdr:cNvPr id="769" name="直線コネクタ 768"/>
        <xdr:cNvCxnSpPr/>
      </xdr:nvCxnSpPr>
      <xdr:spPr>
        <a:xfrm>
          <a:off x="15481300" y="13620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156845</xdr:rowOff>
    </xdr:from>
    <xdr:to>
      <xdr:col>76</xdr:col>
      <xdr:colOff>165100</xdr:colOff>
      <xdr:row>79</xdr:row>
      <xdr:rowOff>86995</xdr:rowOff>
    </xdr:to>
    <xdr:sp macro="" textlink="">
      <xdr:nvSpPr>
        <xdr:cNvPr id="770" name="楕円 769"/>
        <xdr:cNvSpPr/>
      </xdr:nvSpPr>
      <xdr:spPr>
        <a:xfrm>
          <a:off x="14541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36195</xdr:rowOff>
    </xdr:from>
    <xdr:to>
      <xdr:col>81</xdr:col>
      <xdr:colOff>50800</xdr:colOff>
      <xdr:row>79</xdr:row>
      <xdr:rowOff>76200</xdr:rowOff>
    </xdr:to>
    <xdr:cxnSp macro="">
      <xdr:nvCxnSpPr>
        <xdr:cNvPr id="771" name="直線コネクタ 770"/>
        <xdr:cNvCxnSpPr/>
      </xdr:nvCxnSpPr>
      <xdr:spPr>
        <a:xfrm>
          <a:off x="14592300" y="13580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135889</xdr:rowOff>
    </xdr:from>
    <xdr:to>
      <xdr:col>72</xdr:col>
      <xdr:colOff>38100</xdr:colOff>
      <xdr:row>79</xdr:row>
      <xdr:rowOff>66039</xdr:rowOff>
    </xdr:to>
    <xdr:sp macro="" textlink="">
      <xdr:nvSpPr>
        <xdr:cNvPr id="772" name="楕円 771"/>
        <xdr:cNvSpPr/>
      </xdr:nvSpPr>
      <xdr:spPr>
        <a:xfrm>
          <a:off x="13652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15239</xdr:rowOff>
    </xdr:from>
    <xdr:to>
      <xdr:col>76</xdr:col>
      <xdr:colOff>114300</xdr:colOff>
      <xdr:row>79</xdr:row>
      <xdr:rowOff>36195</xdr:rowOff>
    </xdr:to>
    <xdr:cxnSp macro="">
      <xdr:nvCxnSpPr>
        <xdr:cNvPr id="773" name="直線コネクタ 772"/>
        <xdr:cNvCxnSpPr/>
      </xdr:nvCxnSpPr>
      <xdr:spPr>
        <a:xfrm>
          <a:off x="13703300" y="135597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101600</xdr:rowOff>
    </xdr:from>
    <xdr:to>
      <xdr:col>67</xdr:col>
      <xdr:colOff>101600</xdr:colOff>
      <xdr:row>79</xdr:row>
      <xdr:rowOff>31750</xdr:rowOff>
    </xdr:to>
    <xdr:sp macro="" textlink="">
      <xdr:nvSpPr>
        <xdr:cNvPr id="774" name="楕円 773"/>
        <xdr:cNvSpPr/>
      </xdr:nvSpPr>
      <xdr:spPr>
        <a:xfrm>
          <a:off x="1276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152400</xdr:rowOff>
    </xdr:from>
    <xdr:to>
      <xdr:col>71</xdr:col>
      <xdr:colOff>177800</xdr:colOff>
      <xdr:row>79</xdr:row>
      <xdr:rowOff>15239</xdr:rowOff>
    </xdr:to>
    <xdr:cxnSp macro="">
      <xdr:nvCxnSpPr>
        <xdr:cNvPr id="775" name="直線コネクタ 774"/>
        <xdr:cNvCxnSpPr/>
      </xdr:nvCxnSpPr>
      <xdr:spPr>
        <a:xfrm>
          <a:off x="12814300" y="135255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776" name="n_1aveValue【消防施設】&#10;有形固定資産減価償却率"/>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7"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778" name="n_3aveValue【消防施設】&#10;有形固定資産減価償却率"/>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779" name="n_4aveValue【消防施設】&#10;有形固定資産減価償却率"/>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143527</xdr:rowOff>
    </xdr:from>
    <xdr:ext cx="405111" cy="259045"/>
    <xdr:sp macro="" textlink="">
      <xdr:nvSpPr>
        <xdr:cNvPr id="780" name="n_1mainValue【消防施設】&#10;有形固定資産減価償却率"/>
        <xdr:cNvSpPr txBox="1"/>
      </xdr:nvSpPr>
      <xdr:spPr>
        <a:xfrm>
          <a:off x="15266044" y="1334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103522</xdr:rowOff>
    </xdr:from>
    <xdr:ext cx="405111" cy="259045"/>
    <xdr:sp macro="" textlink="">
      <xdr:nvSpPr>
        <xdr:cNvPr id="781" name="n_2mainValue【消防施設】&#10;有形固定資産減価償却率"/>
        <xdr:cNvSpPr txBox="1"/>
      </xdr:nvSpPr>
      <xdr:spPr>
        <a:xfrm>
          <a:off x="14389744"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82566</xdr:rowOff>
    </xdr:from>
    <xdr:ext cx="405111" cy="259045"/>
    <xdr:sp macro="" textlink="">
      <xdr:nvSpPr>
        <xdr:cNvPr id="782" name="n_3mainValue【消防施設】&#10;有形固定資産減価償却率"/>
        <xdr:cNvSpPr txBox="1"/>
      </xdr:nvSpPr>
      <xdr:spPr>
        <a:xfrm>
          <a:off x="13500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48277</xdr:rowOff>
    </xdr:from>
    <xdr:ext cx="405111" cy="259045"/>
    <xdr:sp macro="" textlink="">
      <xdr:nvSpPr>
        <xdr:cNvPr id="783" name="n_4mainValue【消防施設】&#10;有形固定資産減価償却率"/>
        <xdr:cNvSpPr txBox="1"/>
      </xdr:nvSpPr>
      <xdr:spPr>
        <a:xfrm>
          <a:off x="12611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7" name="直線コネクタ 806"/>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8"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9" name="直線コネクタ 808"/>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10"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11" name="直線コネクタ 81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812" name="【消防施設】&#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3" name="フローチャート: 判断 812"/>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4" name="フローチャート: 判断 813"/>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5" name="フローチャート: 判断 814"/>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6" name="フローチャート: 判断 815"/>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7" name="フローチャート: 判断 816"/>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823" name="楕円 822"/>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824" name="【消防施設】&#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825" name="楕円 824"/>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826" name="直線コネクタ 825"/>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10161</xdr:rowOff>
    </xdr:from>
    <xdr:to>
      <xdr:col>107</xdr:col>
      <xdr:colOff>101600</xdr:colOff>
      <xdr:row>85</xdr:row>
      <xdr:rowOff>111761</xdr:rowOff>
    </xdr:to>
    <xdr:sp macro="" textlink="">
      <xdr:nvSpPr>
        <xdr:cNvPr id="827" name="楕円 826"/>
        <xdr:cNvSpPr/>
      </xdr:nvSpPr>
      <xdr:spPr>
        <a:xfrm>
          <a:off x="20383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60961</xdr:rowOff>
    </xdr:to>
    <xdr:cxnSp macro="">
      <xdr:nvCxnSpPr>
        <xdr:cNvPr id="828" name="直線コネクタ 827"/>
        <xdr:cNvCxnSpPr/>
      </xdr:nvCxnSpPr>
      <xdr:spPr>
        <a:xfrm flipV="1">
          <a:off x="20434300" y="14630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29" name="楕円 828"/>
        <xdr:cNvSpPr/>
      </xdr:nvSpPr>
      <xdr:spPr>
        <a:xfrm>
          <a:off x="19494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60961</xdr:rowOff>
    </xdr:from>
    <xdr:to>
      <xdr:col>107</xdr:col>
      <xdr:colOff>50800</xdr:colOff>
      <xdr:row>85</xdr:row>
      <xdr:rowOff>60961</xdr:rowOff>
    </xdr:to>
    <xdr:cxnSp macro="">
      <xdr:nvCxnSpPr>
        <xdr:cNvPr id="830" name="直線コネクタ 829"/>
        <xdr:cNvCxnSpPr/>
      </xdr:nvCxnSpPr>
      <xdr:spPr>
        <a:xfrm>
          <a:off x="19545300" y="14634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31" name="楕円 830"/>
        <xdr:cNvSpPr/>
      </xdr:nvSpPr>
      <xdr:spPr>
        <a:xfrm>
          <a:off x="18605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60961</xdr:rowOff>
    </xdr:from>
    <xdr:to>
      <xdr:col>102</xdr:col>
      <xdr:colOff>114300</xdr:colOff>
      <xdr:row>85</xdr:row>
      <xdr:rowOff>64770</xdr:rowOff>
    </xdr:to>
    <xdr:cxnSp macro="">
      <xdr:nvCxnSpPr>
        <xdr:cNvPr id="832" name="直線コネクタ 831"/>
        <xdr:cNvCxnSpPr/>
      </xdr:nvCxnSpPr>
      <xdr:spPr>
        <a:xfrm flipV="1">
          <a:off x="18656300" y="14634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833" name="n_1aveValue【消防施設】&#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4" name="n_2ave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5"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36" name="n_4aveValue【消防施設】&#10;一人当たり面積"/>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124477</xdr:rowOff>
    </xdr:from>
    <xdr:ext cx="469744" cy="259045"/>
    <xdr:sp macro="" textlink="">
      <xdr:nvSpPr>
        <xdr:cNvPr id="837" name="n_1main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8" name="n_2main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39" name="n_3main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40" name="n_4mainValue【消防施設】&#10;一人当たり面積"/>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6" name="直線コネクタ 865"/>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8" name="直線コネクタ 8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9"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0" name="直線コネクタ 869"/>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71" name="【庁舎】&#10;有形固定資産減価償却率平均値テキスト"/>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2" name="フローチャート: 判断 871"/>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3" name="フローチャート: 判断 872"/>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4" name="フローチャート: 判断 873"/>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5" name="フローチャート: 判断 874"/>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6" name="フローチャート: 判断 875"/>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156029</xdr:rowOff>
    </xdr:from>
    <xdr:to>
      <xdr:col>85</xdr:col>
      <xdr:colOff>177800</xdr:colOff>
      <xdr:row>107</xdr:row>
      <xdr:rowOff>86179</xdr:rowOff>
    </xdr:to>
    <xdr:sp macro="" textlink="">
      <xdr:nvSpPr>
        <xdr:cNvPr id="882" name="楕円 881"/>
        <xdr:cNvSpPr/>
      </xdr:nvSpPr>
      <xdr:spPr>
        <a:xfrm>
          <a:off x="16268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134456</xdr:rowOff>
    </xdr:from>
    <xdr:ext cx="405111" cy="259045"/>
    <xdr:sp macro="" textlink="">
      <xdr:nvSpPr>
        <xdr:cNvPr id="883" name="【庁舎】&#10;有形固定資産減価償却率該当値テキスト"/>
        <xdr:cNvSpPr txBox="1"/>
      </xdr:nvSpPr>
      <xdr:spPr>
        <a:xfrm>
          <a:off x="16357600"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121738</xdr:rowOff>
    </xdr:from>
    <xdr:to>
      <xdr:col>81</xdr:col>
      <xdr:colOff>101600</xdr:colOff>
      <xdr:row>107</xdr:row>
      <xdr:rowOff>51888</xdr:rowOff>
    </xdr:to>
    <xdr:sp macro="" textlink="">
      <xdr:nvSpPr>
        <xdr:cNvPr id="884" name="楕円 883"/>
        <xdr:cNvSpPr/>
      </xdr:nvSpPr>
      <xdr:spPr>
        <a:xfrm>
          <a:off x="15430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xdr:rowOff>
    </xdr:from>
    <xdr:to>
      <xdr:col>85</xdr:col>
      <xdr:colOff>127000</xdr:colOff>
      <xdr:row>107</xdr:row>
      <xdr:rowOff>35379</xdr:rowOff>
    </xdr:to>
    <xdr:cxnSp macro="">
      <xdr:nvCxnSpPr>
        <xdr:cNvPr id="885" name="直線コネクタ 884"/>
        <xdr:cNvCxnSpPr/>
      </xdr:nvCxnSpPr>
      <xdr:spPr>
        <a:xfrm>
          <a:off x="15481300" y="1834623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92348</xdr:rowOff>
    </xdr:from>
    <xdr:to>
      <xdr:col>76</xdr:col>
      <xdr:colOff>165100</xdr:colOff>
      <xdr:row>107</xdr:row>
      <xdr:rowOff>22498</xdr:rowOff>
    </xdr:to>
    <xdr:sp macro="" textlink="">
      <xdr:nvSpPr>
        <xdr:cNvPr id="886" name="楕円 885"/>
        <xdr:cNvSpPr/>
      </xdr:nvSpPr>
      <xdr:spPr>
        <a:xfrm>
          <a:off x="14541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143148</xdr:rowOff>
    </xdr:from>
    <xdr:to>
      <xdr:col>81</xdr:col>
      <xdr:colOff>50800</xdr:colOff>
      <xdr:row>107</xdr:row>
      <xdr:rowOff>1088</xdr:rowOff>
    </xdr:to>
    <xdr:cxnSp macro="">
      <xdr:nvCxnSpPr>
        <xdr:cNvPr id="887" name="直線コネクタ 886"/>
        <xdr:cNvCxnSpPr/>
      </xdr:nvCxnSpPr>
      <xdr:spPr>
        <a:xfrm>
          <a:off x="14592300" y="183168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888" name="楕円 887"/>
        <xdr:cNvSpPr/>
      </xdr:nvSpPr>
      <xdr:spPr>
        <a:xfrm>
          <a:off x="1365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112123</xdr:rowOff>
    </xdr:from>
    <xdr:to>
      <xdr:col>76</xdr:col>
      <xdr:colOff>114300</xdr:colOff>
      <xdr:row>106</xdr:row>
      <xdr:rowOff>143148</xdr:rowOff>
    </xdr:to>
    <xdr:cxnSp macro="">
      <xdr:nvCxnSpPr>
        <xdr:cNvPr id="889" name="直線コネクタ 888"/>
        <xdr:cNvCxnSpPr/>
      </xdr:nvCxnSpPr>
      <xdr:spPr>
        <a:xfrm>
          <a:off x="13703300" y="182858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30299</xdr:rowOff>
    </xdr:from>
    <xdr:to>
      <xdr:col>67</xdr:col>
      <xdr:colOff>101600</xdr:colOff>
      <xdr:row>106</xdr:row>
      <xdr:rowOff>131899</xdr:rowOff>
    </xdr:to>
    <xdr:sp macro="" textlink="">
      <xdr:nvSpPr>
        <xdr:cNvPr id="890" name="楕円 889"/>
        <xdr:cNvSpPr/>
      </xdr:nvSpPr>
      <xdr:spPr>
        <a:xfrm>
          <a:off x="12763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81099</xdr:rowOff>
    </xdr:from>
    <xdr:to>
      <xdr:col>71</xdr:col>
      <xdr:colOff>177800</xdr:colOff>
      <xdr:row>106</xdr:row>
      <xdr:rowOff>112123</xdr:rowOff>
    </xdr:to>
    <xdr:cxnSp macro="">
      <xdr:nvCxnSpPr>
        <xdr:cNvPr id="891" name="直線コネクタ 890"/>
        <xdr:cNvCxnSpPr/>
      </xdr:nvCxnSpPr>
      <xdr:spPr>
        <a:xfrm>
          <a:off x="12814300" y="182547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892" name="n_1aveValue【庁舎】&#10;有形固定資産減価償却率"/>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93"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894" name="n_3aveValue【庁舎】&#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95" name="n_4aveValue【庁舎】&#10;有形固定資産減価償却率"/>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43015</xdr:rowOff>
    </xdr:from>
    <xdr:ext cx="405111" cy="259045"/>
    <xdr:sp macro="" textlink="">
      <xdr:nvSpPr>
        <xdr:cNvPr id="896" name="n_1mainValue【庁舎】&#10;有形固定資産減価償却率"/>
        <xdr:cNvSpPr txBox="1"/>
      </xdr:nvSpPr>
      <xdr:spPr>
        <a:xfrm>
          <a:off x="152660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13625</xdr:rowOff>
    </xdr:from>
    <xdr:ext cx="405111" cy="259045"/>
    <xdr:sp macro="" textlink="">
      <xdr:nvSpPr>
        <xdr:cNvPr id="897" name="n_2mainValue【庁舎】&#10;有形固定資産減価償却率"/>
        <xdr:cNvSpPr txBox="1"/>
      </xdr:nvSpPr>
      <xdr:spPr>
        <a:xfrm>
          <a:off x="14389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898" name="n_3mainValue【庁舎】&#10;有形固定資産減価償却率"/>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123026</xdr:rowOff>
    </xdr:from>
    <xdr:ext cx="405111" cy="259045"/>
    <xdr:sp macro="" textlink="">
      <xdr:nvSpPr>
        <xdr:cNvPr id="899" name="n_4mainValue【庁舎】&#10;有形固定資産減価償却率"/>
        <xdr:cNvSpPr txBox="1"/>
      </xdr:nvSpPr>
      <xdr:spPr>
        <a:xfrm>
          <a:off x="12611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5" name="直線コネクタ 924"/>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6"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7" name="直線コネクタ 926"/>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8"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9" name="直線コネクタ 928"/>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930" name="【庁舎】&#10;一人当たり面積平均値テキスト"/>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31" name="フローチャート: 判断 930"/>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2" name="フローチャート: 判断 931"/>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3" name="フローチャート: 判断 932"/>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4" name="フローチャート: 判断 933"/>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5" name="フローチャート: 判断 934"/>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15602</xdr:rowOff>
    </xdr:from>
    <xdr:to>
      <xdr:col>116</xdr:col>
      <xdr:colOff>114300</xdr:colOff>
      <xdr:row>108</xdr:row>
      <xdr:rowOff>117202</xdr:rowOff>
    </xdr:to>
    <xdr:sp macro="" textlink="">
      <xdr:nvSpPr>
        <xdr:cNvPr id="941" name="楕円 940"/>
        <xdr:cNvSpPr/>
      </xdr:nvSpPr>
      <xdr:spPr>
        <a:xfrm>
          <a:off x="22110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165479</xdr:rowOff>
    </xdr:from>
    <xdr:ext cx="469744" cy="259045"/>
    <xdr:sp macro="" textlink="">
      <xdr:nvSpPr>
        <xdr:cNvPr id="942" name="【庁舎】&#10;一人当たり面積該当値テキスト"/>
        <xdr:cNvSpPr txBox="1"/>
      </xdr:nvSpPr>
      <xdr:spPr>
        <a:xfrm>
          <a:off x="22199600"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16692</xdr:rowOff>
    </xdr:from>
    <xdr:to>
      <xdr:col>112</xdr:col>
      <xdr:colOff>38100</xdr:colOff>
      <xdr:row>108</xdr:row>
      <xdr:rowOff>118292</xdr:rowOff>
    </xdr:to>
    <xdr:sp macro="" textlink="">
      <xdr:nvSpPr>
        <xdr:cNvPr id="943" name="楕円 942"/>
        <xdr:cNvSpPr/>
      </xdr:nvSpPr>
      <xdr:spPr>
        <a:xfrm>
          <a:off x="21272500" y="18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66402</xdr:rowOff>
    </xdr:from>
    <xdr:to>
      <xdr:col>116</xdr:col>
      <xdr:colOff>63500</xdr:colOff>
      <xdr:row>108</xdr:row>
      <xdr:rowOff>67492</xdr:rowOff>
    </xdr:to>
    <xdr:cxnSp macro="">
      <xdr:nvCxnSpPr>
        <xdr:cNvPr id="944" name="直線コネクタ 943"/>
        <xdr:cNvCxnSpPr/>
      </xdr:nvCxnSpPr>
      <xdr:spPr>
        <a:xfrm flipV="1">
          <a:off x="21323300" y="18583002"/>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17780</xdr:rowOff>
    </xdr:from>
    <xdr:to>
      <xdr:col>107</xdr:col>
      <xdr:colOff>101600</xdr:colOff>
      <xdr:row>108</xdr:row>
      <xdr:rowOff>119380</xdr:rowOff>
    </xdr:to>
    <xdr:sp macro="" textlink="">
      <xdr:nvSpPr>
        <xdr:cNvPr id="945" name="楕円 944"/>
        <xdr:cNvSpPr/>
      </xdr:nvSpPr>
      <xdr:spPr>
        <a:xfrm>
          <a:off x="20383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67492</xdr:rowOff>
    </xdr:from>
    <xdr:to>
      <xdr:col>111</xdr:col>
      <xdr:colOff>177800</xdr:colOff>
      <xdr:row>108</xdr:row>
      <xdr:rowOff>68580</xdr:rowOff>
    </xdr:to>
    <xdr:cxnSp macro="">
      <xdr:nvCxnSpPr>
        <xdr:cNvPr id="946" name="直線コネクタ 945"/>
        <xdr:cNvCxnSpPr/>
      </xdr:nvCxnSpPr>
      <xdr:spPr>
        <a:xfrm flipV="1">
          <a:off x="20434300" y="1858409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18869</xdr:rowOff>
    </xdr:from>
    <xdr:to>
      <xdr:col>102</xdr:col>
      <xdr:colOff>165100</xdr:colOff>
      <xdr:row>108</xdr:row>
      <xdr:rowOff>120469</xdr:rowOff>
    </xdr:to>
    <xdr:sp macro="" textlink="">
      <xdr:nvSpPr>
        <xdr:cNvPr id="947" name="楕円 946"/>
        <xdr:cNvSpPr/>
      </xdr:nvSpPr>
      <xdr:spPr>
        <a:xfrm>
          <a:off x="19494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68580</xdr:rowOff>
    </xdr:from>
    <xdr:to>
      <xdr:col>107</xdr:col>
      <xdr:colOff>50800</xdr:colOff>
      <xdr:row>108</xdr:row>
      <xdr:rowOff>69669</xdr:rowOff>
    </xdr:to>
    <xdr:cxnSp macro="">
      <xdr:nvCxnSpPr>
        <xdr:cNvPr id="948" name="直線コネクタ 947"/>
        <xdr:cNvCxnSpPr/>
      </xdr:nvCxnSpPr>
      <xdr:spPr>
        <a:xfrm flipV="1">
          <a:off x="19545300" y="1858518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19957</xdr:rowOff>
    </xdr:from>
    <xdr:to>
      <xdr:col>98</xdr:col>
      <xdr:colOff>38100</xdr:colOff>
      <xdr:row>108</xdr:row>
      <xdr:rowOff>121557</xdr:rowOff>
    </xdr:to>
    <xdr:sp macro="" textlink="">
      <xdr:nvSpPr>
        <xdr:cNvPr id="949" name="楕円 948"/>
        <xdr:cNvSpPr/>
      </xdr:nvSpPr>
      <xdr:spPr>
        <a:xfrm>
          <a:off x="18605500" y="18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69669</xdr:rowOff>
    </xdr:from>
    <xdr:to>
      <xdr:col>102</xdr:col>
      <xdr:colOff>114300</xdr:colOff>
      <xdr:row>108</xdr:row>
      <xdr:rowOff>70757</xdr:rowOff>
    </xdr:to>
    <xdr:cxnSp macro="">
      <xdr:nvCxnSpPr>
        <xdr:cNvPr id="950" name="直線コネクタ 949"/>
        <xdr:cNvCxnSpPr/>
      </xdr:nvCxnSpPr>
      <xdr:spPr>
        <a:xfrm flipV="1">
          <a:off x="18656300" y="185862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104339</xdr:rowOff>
    </xdr:from>
    <xdr:ext cx="469744" cy="259045"/>
    <xdr:sp macro="" textlink="">
      <xdr:nvSpPr>
        <xdr:cNvPr id="951" name="n_1aveValue【庁舎】&#10;一人当たり面積"/>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952" name="n_2aveValue【庁舎】&#10;一人当たり面積"/>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107604</xdr:rowOff>
    </xdr:from>
    <xdr:ext cx="469744" cy="259045"/>
    <xdr:sp macro="" textlink="">
      <xdr:nvSpPr>
        <xdr:cNvPr id="953" name="n_3aveValue【庁舎】&#10;一人当たり面積"/>
        <xdr:cNvSpPr txBox="1"/>
      </xdr:nvSpPr>
      <xdr:spPr>
        <a:xfrm>
          <a:off x="19310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954" name="n_4aveValue【庁舎】&#10;一人当たり面積"/>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109419</xdr:rowOff>
    </xdr:from>
    <xdr:ext cx="469744" cy="259045"/>
    <xdr:sp macro="" textlink="">
      <xdr:nvSpPr>
        <xdr:cNvPr id="955" name="n_1mainValue【庁舎】&#10;一人当たり面積"/>
        <xdr:cNvSpPr txBox="1"/>
      </xdr:nvSpPr>
      <xdr:spPr>
        <a:xfrm>
          <a:off x="21075727"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110507</xdr:rowOff>
    </xdr:from>
    <xdr:ext cx="469744" cy="259045"/>
    <xdr:sp macro="" textlink="">
      <xdr:nvSpPr>
        <xdr:cNvPr id="956" name="n_2mainValue【庁舎】&#10;一人当たり面積"/>
        <xdr:cNvSpPr txBox="1"/>
      </xdr:nvSpPr>
      <xdr:spPr>
        <a:xfrm>
          <a:off x="20199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111596</xdr:rowOff>
    </xdr:from>
    <xdr:ext cx="469744" cy="259045"/>
    <xdr:sp macro="" textlink="">
      <xdr:nvSpPr>
        <xdr:cNvPr id="957" name="n_3mainValue【庁舎】&#10;一人当たり面積"/>
        <xdr:cNvSpPr txBox="1"/>
      </xdr:nvSpPr>
      <xdr:spPr>
        <a:xfrm>
          <a:off x="19310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112684</xdr:rowOff>
    </xdr:from>
    <xdr:ext cx="469744" cy="259045"/>
    <xdr:sp macro="" textlink="">
      <xdr:nvSpPr>
        <xdr:cNvPr id="958" name="n_4mainValue【庁舎】&#10;一人当たり面積"/>
        <xdr:cNvSpPr txBox="1"/>
      </xdr:nvSpPr>
      <xdr:spPr>
        <a:xfrm>
          <a:off x="18421427" y="18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年度の有形固定資産減価償却率を比較すると、本市はほとんどの施設で減価償却率が上がっており、老朽化が進行しているといえる。特に令和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年度では、類似団体内平均値と比べて、図書館で</a:t>
          </a:r>
          <a:r>
            <a:rPr kumimoji="1" lang="en-US" altLang="ja-JP" sz="1300">
              <a:latin typeface="ＭＳ Ｐゴシック" panose="020B0600070205080204" pitchFamily="50" charset="-128"/>
              <a:ea typeface="ＭＳ Ｐゴシック" panose="020B0600070205080204" pitchFamily="50" charset="-128"/>
            </a:rPr>
            <a:t>33.4</a:t>
          </a:r>
          <a:r>
            <a:rPr kumimoji="1" lang="ja-JP" altLang="en-US" sz="1300">
              <a:latin typeface="ＭＳ Ｐゴシック" panose="020B0600070205080204" pitchFamily="50" charset="-128"/>
              <a:ea typeface="ＭＳ Ｐゴシック" panose="020B0600070205080204" pitchFamily="50" charset="-128"/>
            </a:rPr>
            <a:t>ポイント、庁舎で</a:t>
          </a:r>
          <a:r>
            <a:rPr kumimoji="1" lang="en-US" altLang="ja-JP" sz="1300">
              <a:latin typeface="ＭＳ Ｐゴシック" panose="020B0600070205080204" pitchFamily="50" charset="-128"/>
              <a:ea typeface="ＭＳ Ｐゴシック" panose="020B0600070205080204" pitchFamily="50" charset="-128"/>
            </a:rPr>
            <a:t>29.3</a:t>
          </a:r>
          <a:r>
            <a:rPr kumimoji="1" lang="ja-JP" altLang="en-US" sz="1300">
              <a:latin typeface="ＭＳ Ｐゴシック" panose="020B0600070205080204" pitchFamily="50" charset="-128"/>
              <a:ea typeface="ＭＳ Ｐゴシック" panose="020B0600070205080204" pitchFamily="50" charset="-128"/>
            </a:rPr>
            <a:t>ポイント、体育館・プールで</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ポイント、保健センター・保健所で</a:t>
          </a:r>
          <a:r>
            <a:rPr kumimoji="1" lang="en-US" altLang="ja-JP" sz="1300">
              <a:latin typeface="ＭＳ Ｐゴシック" panose="020B0600070205080204" pitchFamily="50" charset="-128"/>
              <a:ea typeface="ＭＳ Ｐゴシック" panose="020B0600070205080204" pitchFamily="50" charset="-128"/>
            </a:rPr>
            <a:t>26.3</a:t>
          </a:r>
          <a:r>
            <a:rPr kumimoji="1" lang="ja-JP" altLang="en-US" sz="1300">
              <a:latin typeface="ＭＳ Ｐゴシック" panose="020B0600070205080204" pitchFamily="50" charset="-128"/>
              <a:ea typeface="ＭＳ Ｐゴシック" panose="020B0600070205080204" pitchFamily="50" charset="-128"/>
            </a:rPr>
            <a:t>ポイント高くなっているため、施設の状況に応じた更新・長寿命化を計画的に進めていく。</a:t>
          </a:r>
        </a:p>
        <a:p>
          <a:r>
            <a:rPr kumimoji="1" lang="ja-JP" altLang="en-US" sz="1300">
              <a:latin typeface="ＭＳ Ｐゴシック" panose="020B0600070205080204" pitchFamily="50" charset="-128"/>
              <a:ea typeface="ＭＳ Ｐゴシック" panose="020B0600070205080204" pitchFamily="50" charset="-128"/>
            </a:rPr>
            <a:t>　また、福祉施設や市民会館など、市民一人当たり面積が類似団体内平均値と比べて広い施設がみられる。今後は公共施設等総合管理計画に基づき、公共施設の総量の最適化を進めていく。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109,994
108,419
39.72
55,760,796
54,982,219
703,191
23,452,377
31,377,368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本市は、大規模な工場や商業地等が少なく、人口減少も続いていることから、財政力指数は大阪府内団体平均値や類似団体内平均値よりも低い値となっている。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は、市税や地方消費税交付金等の増により基準財政収入額が増加したものの、高齢化の進行により高齢者保健福祉費や幼保無償化による社会福祉費の増等による基準財政需要額も増加したことで、財政力指数は横ばいで推移し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112835</xdr:rowOff>
    </xdr:from>
    <xdr:ext cx="762000" cy="259045"/>
    <xdr:sp macro="" textlink="">
      <xdr:nvSpPr>
        <xdr:cNvPr id="70" name="財政力平均値テキスト"/>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2" name="直線コネクタ 71"/>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7" name="テキスト ボックス 96"/>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児童扶養手当の支給月変更に伴って令和元年度に臨時的に増加していた扶助費に充当される一般財源が令和２年度は減少したことや、地方交付税や地方消費税交付金が増加したことから、経常収支比率は、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93.0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37084</xdr:rowOff>
    </xdr:to>
    <xdr:cxnSp macro="">
      <xdr:nvCxnSpPr>
        <xdr:cNvPr id="130" name="直線コネクタ 129"/>
        <xdr:cNvCxnSpPr/>
      </xdr:nvCxnSpPr>
      <xdr:spPr>
        <a:xfrm flipV="1">
          <a:off x="4114800" y="1069848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37084</xdr:rowOff>
    </xdr:to>
    <xdr:cxnSp macro="">
      <xdr:nvCxnSpPr>
        <xdr:cNvPr id="133" name="直線コネクタ 132"/>
        <xdr:cNvCxnSpPr/>
      </xdr:nvCxnSpPr>
      <xdr:spPr>
        <a:xfrm>
          <a:off x="3225800" y="1072261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61214</xdr:rowOff>
    </xdr:to>
    <xdr:cxnSp macro="">
      <xdr:nvCxnSpPr>
        <xdr:cNvPr id="136" name="直線コネクタ 135"/>
        <xdr:cNvCxnSpPr/>
      </xdr:nvCxnSpPr>
      <xdr:spPr>
        <a:xfrm flipV="1">
          <a:off x="2336800" y="1072261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63</xdr:row>
      <xdr:rowOff>61214</xdr:rowOff>
    </xdr:to>
    <xdr:cxnSp macro="">
      <xdr:nvCxnSpPr>
        <xdr:cNvPr id="139" name="直線コネクタ 138"/>
        <xdr:cNvCxnSpPr/>
      </xdr:nvCxnSpPr>
      <xdr:spPr>
        <a:xfrm>
          <a:off x="1447800" y="107901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49" name="楕円 148"/>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0"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51" name="楕円 150"/>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72661</xdr:rowOff>
    </xdr:from>
    <xdr:ext cx="736600" cy="259045"/>
    <xdr:sp macro="" textlink="">
      <xdr:nvSpPr>
        <xdr:cNvPr id="152" name="テキスト ボックス 151"/>
        <xdr:cNvSpPr txBox="1"/>
      </xdr:nvSpPr>
      <xdr:spPr>
        <a:xfrm>
          <a:off x="3733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3" name="楕円 152"/>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4" name="テキスト ボックス 153"/>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5" name="楕円 154"/>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56" name="テキスト ボックス 155"/>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7" name="楕円 156"/>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24401</xdr:rowOff>
    </xdr:from>
    <xdr:ext cx="762000" cy="259045"/>
    <xdr:sp macro="" textlink="">
      <xdr:nvSpPr>
        <xdr:cNvPr id="158" name="テキスト ボックス 157"/>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[123,061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本市の人口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人当たり人件費・物件費等決算額は、前年度比約</a:t>
          </a:r>
          <a:r>
            <a:rPr kumimoji="1" lang="en-US" altLang="ja-JP" sz="1300">
              <a:solidFill>
                <a:srgbClr val="000000"/>
              </a:solidFill>
              <a:latin typeface="ＭＳ Ｐゴシック" panose="020B0600070205080204" pitchFamily="50" charset="-128"/>
              <a:ea typeface="ＭＳ Ｐゴシック" panose="020B0600070205080204" pitchFamily="50" charset="-128"/>
            </a:rPr>
            <a:t>6.4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職員手当や退職金は減少したものの、令和２年度から会計年度任用職員制度が開始され、非常勤職員等の賃金が報酬となり人件費が増加した。また、国の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GIGA</a:t>
          </a:r>
          <a:r>
            <a:rPr kumimoji="1" lang="ja-JP" altLang="en-US" sz="1300">
              <a:solidFill>
                <a:srgbClr val="000000"/>
              </a:solidFill>
              <a:latin typeface="ＭＳ Ｐゴシック" panose="020B0600070205080204" pitchFamily="50" charset="-128"/>
              <a:ea typeface="ＭＳ Ｐゴシック" panose="020B0600070205080204" pitchFamily="50" charset="-128"/>
            </a:rPr>
            <a:t>スクール構想による備品購入費の増や特別定額給付金による委託費増により物件費が増加したことが主な要因である。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116171</xdr:rowOff>
    </xdr:from>
    <xdr:to>
      <xdr:col>23</xdr:col>
      <xdr:colOff>133350</xdr:colOff>
      <xdr:row>85</xdr:row>
      <xdr:rowOff>93301</xdr:rowOff>
    </xdr:to>
    <xdr:cxnSp macro="">
      <xdr:nvCxnSpPr>
        <xdr:cNvPr id="193" name="直線コネクタ 192"/>
        <xdr:cNvCxnSpPr/>
      </xdr:nvCxnSpPr>
      <xdr:spPr>
        <a:xfrm>
          <a:off x="4114800" y="14517971"/>
          <a:ext cx="838200" cy="14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37748</xdr:rowOff>
    </xdr:from>
    <xdr:to>
      <xdr:col>19</xdr:col>
      <xdr:colOff>133350</xdr:colOff>
      <xdr:row>84</xdr:row>
      <xdr:rowOff>116171</xdr:rowOff>
    </xdr:to>
    <xdr:cxnSp macro="">
      <xdr:nvCxnSpPr>
        <xdr:cNvPr id="196" name="直線コネクタ 195"/>
        <xdr:cNvCxnSpPr/>
      </xdr:nvCxnSpPr>
      <xdr:spPr>
        <a:xfrm>
          <a:off x="3225800" y="14439548"/>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13015</xdr:rowOff>
    </xdr:from>
    <xdr:to>
      <xdr:col>15</xdr:col>
      <xdr:colOff>82550</xdr:colOff>
      <xdr:row>84</xdr:row>
      <xdr:rowOff>37748</xdr:rowOff>
    </xdr:to>
    <xdr:cxnSp macro="">
      <xdr:nvCxnSpPr>
        <xdr:cNvPr id="199" name="直線コネクタ 198"/>
        <xdr:cNvCxnSpPr/>
      </xdr:nvCxnSpPr>
      <xdr:spPr>
        <a:xfrm>
          <a:off x="2336800" y="14414815"/>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139945</xdr:rowOff>
    </xdr:from>
    <xdr:to>
      <xdr:col>11</xdr:col>
      <xdr:colOff>31750</xdr:colOff>
      <xdr:row>84</xdr:row>
      <xdr:rowOff>13015</xdr:rowOff>
    </xdr:to>
    <xdr:cxnSp macro="">
      <xdr:nvCxnSpPr>
        <xdr:cNvPr id="202" name="直線コネクタ 201"/>
        <xdr:cNvCxnSpPr/>
      </xdr:nvCxnSpPr>
      <xdr:spPr>
        <a:xfrm>
          <a:off x="1447800" y="14370295"/>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42501</xdr:rowOff>
    </xdr:from>
    <xdr:to>
      <xdr:col>23</xdr:col>
      <xdr:colOff>184150</xdr:colOff>
      <xdr:row>85</xdr:row>
      <xdr:rowOff>144101</xdr:rowOff>
    </xdr:to>
    <xdr:sp macro="" textlink="">
      <xdr:nvSpPr>
        <xdr:cNvPr id="212" name="楕円 211"/>
        <xdr:cNvSpPr/>
      </xdr:nvSpPr>
      <xdr:spPr>
        <a:xfrm>
          <a:off x="4902200" y="146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14578</xdr:rowOff>
    </xdr:from>
    <xdr:ext cx="762000" cy="259045"/>
    <xdr:sp macro="" textlink="">
      <xdr:nvSpPr>
        <xdr:cNvPr id="213" name="人件費・物件費等の状況該当値テキスト"/>
        <xdr:cNvSpPr txBox="1"/>
      </xdr:nvSpPr>
      <xdr:spPr>
        <a:xfrm>
          <a:off x="5041900" y="1458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65371</xdr:rowOff>
    </xdr:from>
    <xdr:to>
      <xdr:col>19</xdr:col>
      <xdr:colOff>184150</xdr:colOff>
      <xdr:row>84</xdr:row>
      <xdr:rowOff>166971</xdr:rowOff>
    </xdr:to>
    <xdr:sp macro="" textlink="">
      <xdr:nvSpPr>
        <xdr:cNvPr id="214" name="楕円 213"/>
        <xdr:cNvSpPr/>
      </xdr:nvSpPr>
      <xdr:spPr>
        <a:xfrm>
          <a:off x="4064000" y="1446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151748</xdr:rowOff>
    </xdr:from>
    <xdr:ext cx="736600" cy="259045"/>
    <xdr:sp macro="" textlink="">
      <xdr:nvSpPr>
        <xdr:cNvPr id="215" name="テキスト ボックス 214"/>
        <xdr:cNvSpPr txBox="1"/>
      </xdr:nvSpPr>
      <xdr:spPr>
        <a:xfrm>
          <a:off x="3733800" y="14553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158398</xdr:rowOff>
    </xdr:from>
    <xdr:to>
      <xdr:col>15</xdr:col>
      <xdr:colOff>133350</xdr:colOff>
      <xdr:row>84</xdr:row>
      <xdr:rowOff>88548</xdr:rowOff>
    </xdr:to>
    <xdr:sp macro="" textlink="">
      <xdr:nvSpPr>
        <xdr:cNvPr id="216" name="楕円 215"/>
        <xdr:cNvSpPr/>
      </xdr:nvSpPr>
      <xdr:spPr>
        <a:xfrm>
          <a:off x="3175000" y="1438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73325</xdr:rowOff>
    </xdr:from>
    <xdr:ext cx="762000" cy="259045"/>
    <xdr:sp macro="" textlink="">
      <xdr:nvSpPr>
        <xdr:cNvPr id="217" name="テキスト ボックス 216"/>
        <xdr:cNvSpPr txBox="1"/>
      </xdr:nvSpPr>
      <xdr:spPr>
        <a:xfrm>
          <a:off x="2844800" y="1447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133665</xdr:rowOff>
    </xdr:from>
    <xdr:to>
      <xdr:col>11</xdr:col>
      <xdr:colOff>82550</xdr:colOff>
      <xdr:row>84</xdr:row>
      <xdr:rowOff>63815</xdr:rowOff>
    </xdr:to>
    <xdr:sp macro="" textlink="">
      <xdr:nvSpPr>
        <xdr:cNvPr id="218" name="楕円 217"/>
        <xdr:cNvSpPr/>
      </xdr:nvSpPr>
      <xdr:spPr>
        <a:xfrm>
          <a:off x="2286000" y="143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48592</xdr:rowOff>
    </xdr:from>
    <xdr:ext cx="762000" cy="259045"/>
    <xdr:sp macro="" textlink="">
      <xdr:nvSpPr>
        <xdr:cNvPr id="219" name="テキスト ボックス 218"/>
        <xdr:cNvSpPr txBox="1"/>
      </xdr:nvSpPr>
      <xdr:spPr>
        <a:xfrm>
          <a:off x="1955800" y="1445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89145</xdr:rowOff>
    </xdr:from>
    <xdr:to>
      <xdr:col>7</xdr:col>
      <xdr:colOff>31750</xdr:colOff>
      <xdr:row>84</xdr:row>
      <xdr:rowOff>19295</xdr:rowOff>
    </xdr:to>
    <xdr:sp macro="" textlink="">
      <xdr:nvSpPr>
        <xdr:cNvPr id="220" name="楕円 219"/>
        <xdr:cNvSpPr/>
      </xdr:nvSpPr>
      <xdr:spPr>
        <a:xfrm>
          <a:off x="1397000" y="143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4072</xdr:rowOff>
    </xdr:from>
    <xdr:ext cx="762000" cy="259045"/>
    <xdr:sp macro="" textlink="">
      <xdr:nvSpPr>
        <xdr:cNvPr id="221" name="テキスト ボックス 220"/>
        <xdr:cNvSpPr txBox="1"/>
      </xdr:nvSpPr>
      <xdr:spPr>
        <a:xfrm>
          <a:off x="1066800" y="144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職員の退職等に伴う経験年数階層の変動によりラスパイレス指数は前年に比べわずかに増加となった。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時的に経験年数階層の変動により増加することも考えられるが、職員配置の適正管理や国に準拠した給料表の適正運用により減少傾向は続いていくと考える。新たな上昇要因が生じていないか今後も十分注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101600</xdr:rowOff>
    </xdr:to>
    <xdr:cxnSp macro="">
      <xdr:nvCxnSpPr>
        <xdr:cNvPr id="257" name="直線コネクタ 256"/>
        <xdr:cNvCxnSpPr/>
      </xdr:nvCxnSpPr>
      <xdr:spPr>
        <a:xfrm>
          <a:off x="16179800" y="148290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87</xdr:row>
      <xdr:rowOff>33564</xdr:rowOff>
    </xdr:to>
    <xdr:cxnSp macro="">
      <xdr:nvCxnSpPr>
        <xdr:cNvPr id="260" name="直線コネクタ 259"/>
        <xdr:cNvCxnSpPr/>
      </xdr:nvCxnSpPr>
      <xdr:spPr>
        <a:xfrm flipV="1">
          <a:off x="15290800" y="148290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85271</xdr:rowOff>
    </xdr:to>
    <xdr:cxnSp macro="">
      <xdr:nvCxnSpPr>
        <xdr:cNvPr id="263" name="直線コネクタ 262"/>
        <xdr:cNvCxnSpPr/>
      </xdr:nvCxnSpPr>
      <xdr:spPr>
        <a:xfrm flipV="1">
          <a:off x="14401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136979</xdr:rowOff>
    </xdr:to>
    <xdr:cxnSp macro="">
      <xdr:nvCxnSpPr>
        <xdr:cNvPr id="266" name="直線コネクタ 265"/>
        <xdr:cNvCxnSpPr/>
      </xdr:nvCxnSpPr>
      <xdr:spPr>
        <a:xfrm flipV="1">
          <a:off x="13512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8" name="楕円 277"/>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79" name="テキスト ボックス 278"/>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1" name="テキスト ボックス 280"/>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2" name="楕円 281"/>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3" name="テキスト ボックス 282"/>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4" name="楕円 283"/>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5" name="テキスト ボックス 284"/>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口減少が急速に進行する一方で、地方分権の進展に伴い事務量が増加する中、限られた人的資源で効率的・効果的な行政運営が可能となるよう、再任用職員の効果的な配置など、行財政経営改革ビジョンに基づく適正な定員管理に向けた取組を進め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令和２年度は、欠員不補充や機構再編等により職員数は減となったが、人口減少が続いていることから、人口</a:t>
          </a:r>
          <a:r>
            <a:rPr kumimoji="1" lang="en-US" altLang="ja-JP" sz="11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人当たりの職員数は増加した。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今後も、効率的な機構の再編や民間活力の導入、デジタル化の推進、近隣団体との広域連携などの取組を推進し、適正な定員管理に努める。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119804</xdr:rowOff>
    </xdr:from>
    <xdr:to>
      <xdr:col>81</xdr:col>
      <xdr:colOff>44450</xdr:colOff>
      <xdr:row>64</xdr:row>
      <xdr:rowOff>133879</xdr:rowOff>
    </xdr:to>
    <xdr:cxnSp macro="">
      <xdr:nvCxnSpPr>
        <xdr:cNvPr id="320" name="直線コネクタ 319"/>
        <xdr:cNvCxnSpPr/>
      </xdr:nvCxnSpPr>
      <xdr:spPr>
        <a:xfrm>
          <a:off x="16179800" y="11092604"/>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105728</xdr:rowOff>
    </xdr:from>
    <xdr:to>
      <xdr:col>77</xdr:col>
      <xdr:colOff>44450</xdr:colOff>
      <xdr:row>64</xdr:row>
      <xdr:rowOff>119804</xdr:rowOff>
    </xdr:to>
    <xdr:cxnSp macro="">
      <xdr:nvCxnSpPr>
        <xdr:cNvPr id="323" name="直線コネクタ 322"/>
        <xdr:cNvCxnSpPr/>
      </xdr:nvCxnSpPr>
      <xdr:spPr>
        <a:xfrm>
          <a:off x="15290800" y="1107852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64681</xdr:rowOff>
    </xdr:from>
    <xdr:ext cx="736600" cy="259045"/>
    <xdr:sp macro="" textlink="">
      <xdr:nvSpPr>
        <xdr:cNvPr id="325" name="テキスト ボックス 324"/>
        <xdr:cNvSpPr txBox="1"/>
      </xdr:nvSpPr>
      <xdr:spPr>
        <a:xfrm>
          <a:off x="15798800" y="105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85619</xdr:rowOff>
    </xdr:from>
    <xdr:to>
      <xdr:col>72</xdr:col>
      <xdr:colOff>203200</xdr:colOff>
      <xdr:row>64</xdr:row>
      <xdr:rowOff>105728</xdr:rowOff>
    </xdr:to>
    <xdr:cxnSp macro="">
      <xdr:nvCxnSpPr>
        <xdr:cNvPr id="326" name="直線コネクタ 325"/>
        <xdr:cNvCxnSpPr/>
      </xdr:nvCxnSpPr>
      <xdr:spPr>
        <a:xfrm>
          <a:off x="14401800" y="1105841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54627</xdr:rowOff>
    </xdr:from>
    <xdr:ext cx="762000" cy="259045"/>
    <xdr:sp macro="" textlink="">
      <xdr:nvSpPr>
        <xdr:cNvPr id="328" name="テキスト ボックス 327"/>
        <xdr:cNvSpPr txBox="1"/>
      </xdr:nvSpPr>
      <xdr:spPr>
        <a:xfrm>
          <a:off x="1490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77576</xdr:rowOff>
    </xdr:from>
    <xdr:to>
      <xdr:col>68</xdr:col>
      <xdr:colOff>152400</xdr:colOff>
      <xdr:row>64</xdr:row>
      <xdr:rowOff>85619</xdr:rowOff>
    </xdr:to>
    <xdr:cxnSp macro="">
      <xdr:nvCxnSpPr>
        <xdr:cNvPr id="329" name="直線コネクタ 328"/>
        <xdr:cNvCxnSpPr/>
      </xdr:nvCxnSpPr>
      <xdr:spPr>
        <a:xfrm>
          <a:off x="13512800" y="110503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1" name="テキスト ボックス 330"/>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3" name="テキスト ボックス 332"/>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83079</xdr:rowOff>
    </xdr:from>
    <xdr:to>
      <xdr:col>81</xdr:col>
      <xdr:colOff>95250</xdr:colOff>
      <xdr:row>65</xdr:row>
      <xdr:rowOff>13229</xdr:rowOff>
    </xdr:to>
    <xdr:sp macro="" textlink="">
      <xdr:nvSpPr>
        <xdr:cNvPr id="339" name="楕円 338"/>
        <xdr:cNvSpPr/>
      </xdr:nvSpPr>
      <xdr:spPr>
        <a:xfrm>
          <a:off x="169672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55156</xdr:rowOff>
    </xdr:from>
    <xdr:ext cx="762000" cy="259045"/>
    <xdr:sp macro="" textlink="">
      <xdr:nvSpPr>
        <xdr:cNvPr id="340" name="定員管理の状況該当値テキスト"/>
        <xdr:cNvSpPr txBox="1"/>
      </xdr:nvSpPr>
      <xdr:spPr>
        <a:xfrm>
          <a:off x="17106900" y="1102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69004</xdr:rowOff>
    </xdr:from>
    <xdr:to>
      <xdr:col>77</xdr:col>
      <xdr:colOff>95250</xdr:colOff>
      <xdr:row>64</xdr:row>
      <xdr:rowOff>170604</xdr:rowOff>
    </xdr:to>
    <xdr:sp macro="" textlink="">
      <xdr:nvSpPr>
        <xdr:cNvPr id="341" name="楕円 340"/>
        <xdr:cNvSpPr/>
      </xdr:nvSpPr>
      <xdr:spPr>
        <a:xfrm>
          <a:off x="16129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155381</xdr:rowOff>
    </xdr:from>
    <xdr:ext cx="736600" cy="259045"/>
    <xdr:sp macro="" textlink="">
      <xdr:nvSpPr>
        <xdr:cNvPr id="342" name="テキスト ボックス 341"/>
        <xdr:cNvSpPr txBox="1"/>
      </xdr:nvSpPr>
      <xdr:spPr>
        <a:xfrm>
          <a:off x="15798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54928</xdr:rowOff>
    </xdr:from>
    <xdr:to>
      <xdr:col>73</xdr:col>
      <xdr:colOff>44450</xdr:colOff>
      <xdr:row>64</xdr:row>
      <xdr:rowOff>156528</xdr:rowOff>
    </xdr:to>
    <xdr:sp macro="" textlink="">
      <xdr:nvSpPr>
        <xdr:cNvPr id="343" name="楕円 342"/>
        <xdr:cNvSpPr/>
      </xdr:nvSpPr>
      <xdr:spPr>
        <a:xfrm>
          <a:off x="15240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141305</xdr:rowOff>
    </xdr:from>
    <xdr:ext cx="762000" cy="259045"/>
    <xdr:sp macro="" textlink="">
      <xdr:nvSpPr>
        <xdr:cNvPr id="344" name="テキスト ボックス 343"/>
        <xdr:cNvSpPr txBox="1"/>
      </xdr:nvSpPr>
      <xdr:spPr>
        <a:xfrm>
          <a:off x="14909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34819</xdr:rowOff>
    </xdr:from>
    <xdr:to>
      <xdr:col>68</xdr:col>
      <xdr:colOff>203200</xdr:colOff>
      <xdr:row>64</xdr:row>
      <xdr:rowOff>136419</xdr:rowOff>
    </xdr:to>
    <xdr:sp macro="" textlink="">
      <xdr:nvSpPr>
        <xdr:cNvPr id="345" name="楕円 344"/>
        <xdr:cNvSpPr/>
      </xdr:nvSpPr>
      <xdr:spPr>
        <a:xfrm>
          <a:off x="14351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121196</xdr:rowOff>
    </xdr:from>
    <xdr:ext cx="762000" cy="259045"/>
    <xdr:sp macro="" textlink="">
      <xdr:nvSpPr>
        <xdr:cNvPr id="346" name="テキスト ボックス 345"/>
        <xdr:cNvSpPr txBox="1"/>
      </xdr:nvSpPr>
      <xdr:spPr>
        <a:xfrm>
          <a:off x="14020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26776</xdr:rowOff>
    </xdr:from>
    <xdr:to>
      <xdr:col>64</xdr:col>
      <xdr:colOff>152400</xdr:colOff>
      <xdr:row>64</xdr:row>
      <xdr:rowOff>128376</xdr:rowOff>
    </xdr:to>
    <xdr:sp macro="" textlink="">
      <xdr:nvSpPr>
        <xdr:cNvPr id="347" name="楕円 346"/>
        <xdr:cNvSpPr/>
      </xdr:nvSpPr>
      <xdr:spPr>
        <a:xfrm>
          <a:off x="134620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113153</xdr:rowOff>
    </xdr:from>
    <xdr:ext cx="762000" cy="259045"/>
    <xdr:sp macro="" textlink="">
      <xdr:nvSpPr>
        <xdr:cNvPr id="348" name="テキスト ボックス 347"/>
        <xdr:cNvSpPr txBox="1"/>
      </xdr:nvSpPr>
      <xdr:spPr>
        <a:xfrm>
          <a:off x="13131800" y="110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令和元年度及び令和２年度に、公債費の平準化を目的として、過去に借り入れた臨時財政対策債の繰上償還を行ったことから、実質公債費比率は、前年度比</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ポイントの改善となった。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公共施設の老朽化に伴う整備が控えており、市債発行額の増加が見込まれるが、事業費を適正に見極め補助金などの財源確保に努めるとともに公共施設整備基金を活用するなど、可能な限り市債の発行額を抑制しながら、更なる財政調整基金を活用した市債の繰上償還を行い、公債費の平準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142663</xdr:rowOff>
    </xdr:to>
    <xdr:cxnSp macro="">
      <xdr:nvCxnSpPr>
        <xdr:cNvPr id="381" name="直線コネクタ 380"/>
        <xdr:cNvCxnSpPr/>
      </xdr:nvCxnSpPr>
      <xdr:spPr>
        <a:xfrm flipV="1">
          <a:off x="16179800" y="64782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37</xdr:row>
      <xdr:rowOff>142663</xdr:rowOff>
    </xdr:to>
    <xdr:cxnSp macro="">
      <xdr:nvCxnSpPr>
        <xdr:cNvPr id="384" name="直線コネクタ 383"/>
        <xdr:cNvCxnSpPr/>
      </xdr:nvCxnSpPr>
      <xdr:spPr>
        <a:xfrm>
          <a:off x="15290800" y="64782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134620</xdr:rowOff>
    </xdr:from>
    <xdr:to>
      <xdr:col>72</xdr:col>
      <xdr:colOff>203200</xdr:colOff>
      <xdr:row>37</xdr:row>
      <xdr:rowOff>150707</xdr:rowOff>
    </xdr:to>
    <xdr:cxnSp macro="">
      <xdr:nvCxnSpPr>
        <xdr:cNvPr id="387" name="直線コネクタ 386"/>
        <xdr:cNvCxnSpPr/>
      </xdr:nvCxnSpPr>
      <xdr:spPr>
        <a:xfrm flipV="1">
          <a:off x="14401800" y="64782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150707</xdr:rowOff>
    </xdr:from>
    <xdr:to>
      <xdr:col>68</xdr:col>
      <xdr:colOff>152400</xdr:colOff>
      <xdr:row>37</xdr:row>
      <xdr:rowOff>166794</xdr:rowOff>
    </xdr:to>
    <xdr:cxnSp macro="">
      <xdr:nvCxnSpPr>
        <xdr:cNvPr id="390" name="直線コネクタ 389"/>
        <xdr:cNvCxnSpPr/>
      </xdr:nvCxnSpPr>
      <xdr:spPr>
        <a:xfrm flipV="1">
          <a:off x="13512800" y="64943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400" name="楕円 399"/>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100347</xdr:rowOff>
    </xdr:from>
    <xdr:ext cx="762000" cy="259045"/>
    <xdr:sp macro="" textlink="">
      <xdr:nvSpPr>
        <xdr:cNvPr id="401" name="公債費負担の状況該当値テキスト"/>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91863</xdr:rowOff>
    </xdr:from>
    <xdr:to>
      <xdr:col>77</xdr:col>
      <xdr:colOff>95250</xdr:colOff>
      <xdr:row>38</xdr:row>
      <xdr:rowOff>22013</xdr:rowOff>
    </xdr:to>
    <xdr:sp macro="" textlink="">
      <xdr:nvSpPr>
        <xdr:cNvPr id="402" name="楕円 401"/>
        <xdr:cNvSpPr/>
      </xdr:nvSpPr>
      <xdr:spPr>
        <a:xfrm>
          <a:off x="16129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32190</xdr:rowOff>
    </xdr:from>
    <xdr:ext cx="736600" cy="259045"/>
    <xdr:sp macro="" textlink="">
      <xdr:nvSpPr>
        <xdr:cNvPr id="403" name="テキスト ボックス 402"/>
        <xdr:cNvSpPr txBox="1"/>
      </xdr:nvSpPr>
      <xdr:spPr>
        <a:xfrm>
          <a:off x="15798800" y="62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83820</xdr:rowOff>
    </xdr:from>
    <xdr:to>
      <xdr:col>73</xdr:col>
      <xdr:colOff>44450</xdr:colOff>
      <xdr:row>38</xdr:row>
      <xdr:rowOff>13970</xdr:rowOff>
    </xdr:to>
    <xdr:sp macro="" textlink="">
      <xdr:nvSpPr>
        <xdr:cNvPr id="404" name="楕円 403"/>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24147</xdr:rowOff>
    </xdr:from>
    <xdr:ext cx="762000" cy="259045"/>
    <xdr:sp macro="" textlink="">
      <xdr:nvSpPr>
        <xdr:cNvPr id="405" name="テキスト ボックス 404"/>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99907</xdr:rowOff>
    </xdr:from>
    <xdr:to>
      <xdr:col>68</xdr:col>
      <xdr:colOff>203200</xdr:colOff>
      <xdr:row>38</xdr:row>
      <xdr:rowOff>30057</xdr:rowOff>
    </xdr:to>
    <xdr:sp macro="" textlink="">
      <xdr:nvSpPr>
        <xdr:cNvPr id="406" name="楕円 405"/>
        <xdr:cNvSpPr/>
      </xdr:nvSpPr>
      <xdr:spPr>
        <a:xfrm>
          <a:off x="14351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40234</xdr:rowOff>
    </xdr:from>
    <xdr:ext cx="762000" cy="259045"/>
    <xdr:sp macro="" textlink="">
      <xdr:nvSpPr>
        <xdr:cNvPr id="407" name="テキスト ボックス 406"/>
        <xdr:cNvSpPr txBox="1"/>
      </xdr:nvSpPr>
      <xdr:spPr>
        <a:xfrm>
          <a:off x="14020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115993</xdr:rowOff>
    </xdr:from>
    <xdr:to>
      <xdr:col>64</xdr:col>
      <xdr:colOff>152400</xdr:colOff>
      <xdr:row>38</xdr:row>
      <xdr:rowOff>46143</xdr:rowOff>
    </xdr:to>
    <xdr:sp macro="" textlink="">
      <xdr:nvSpPr>
        <xdr:cNvPr id="408" name="楕円 407"/>
        <xdr:cNvSpPr/>
      </xdr:nvSpPr>
      <xdr:spPr>
        <a:xfrm>
          <a:off x="13462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56320</xdr:rowOff>
    </xdr:from>
    <xdr:ext cx="762000" cy="259045"/>
    <xdr:sp macro="" textlink="">
      <xdr:nvSpPr>
        <xdr:cNvPr id="409" name="テキスト ボックス 408"/>
        <xdr:cNvSpPr txBox="1"/>
      </xdr:nvSpPr>
      <xdr:spPr>
        <a:xfrm>
          <a:off x="13131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本市は、将来負担額を充当可能財源等が上回っており、分子がマイナスとなっていることから、将来負担比率の数値はない。</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公共施設の老朽化に伴う整備が控えており、市債発行額の増加が見込まれるが、事業費を適正に見極め補助金などの財源確保や公共施設整備基金を活用するなど、可能な限り市債の発行額を抑制すること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5" name="フローチャート: 判断 444"/>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6" name="テキスト ボックス 445"/>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7" name="フローチャート: 判断 446"/>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8" name="テキスト ボックス 447"/>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0" name="テキスト ボックス 449"/>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1" name="フローチャート: 判断 450"/>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2" name="テキスト ボックス 451"/>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109,994
108,419
39.72
55,760,796
54,982,219
703,191
23,452,377
31,377,368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人件費の比率は、類似団体内平均値と比較して高い状況が続いており、前年度と比較して、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主な要因は、令和２年度に会計年度任用職員制度が開始されたことにより、非常勤職員等の賃金を報酬として人件費に計上したことである。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今後も、事務の効率化に努め、適切な定員管理に取り組む。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1270</xdr:rowOff>
    </xdr:to>
    <xdr:cxnSp macro="">
      <xdr:nvCxnSpPr>
        <xdr:cNvPr id="66" name="直線コネクタ 65"/>
        <xdr:cNvCxnSpPr/>
      </xdr:nvCxnSpPr>
      <xdr:spPr>
        <a:xfrm>
          <a:off x="3987800" y="6619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38</xdr:row>
      <xdr:rowOff>104140</xdr:rowOff>
    </xdr:to>
    <xdr:cxnSp macro="">
      <xdr:nvCxnSpPr>
        <xdr:cNvPr id="69" name="直線コネクタ 68"/>
        <xdr:cNvCxnSpPr/>
      </xdr:nvCxnSpPr>
      <xdr:spPr>
        <a:xfrm>
          <a:off x="3098800" y="658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127000</xdr:rowOff>
    </xdr:to>
    <xdr:cxnSp macro="">
      <xdr:nvCxnSpPr>
        <xdr:cNvPr id="72" name="直線コネクタ 71"/>
        <xdr:cNvCxnSpPr/>
      </xdr:nvCxnSpPr>
      <xdr:spPr>
        <a:xfrm flipV="1">
          <a:off x="2209800" y="658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134620</xdr:rowOff>
    </xdr:to>
    <xdr:cxnSp macro="">
      <xdr:nvCxnSpPr>
        <xdr:cNvPr id="75" name="直線コネクタ 74"/>
        <xdr:cNvCxnSpPr/>
      </xdr:nvCxnSpPr>
      <xdr:spPr>
        <a:xfrm flipV="1">
          <a:off x="1320800" y="664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5" name="楕円 84"/>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6"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物件費の比率は、令和２年度から、会計年度任用職員制度が開始され、これまで物件費で計上していた臨時的任用職員や非常勤職員の賃金を人件費で計上することとなったことから、前年度より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ポイント減少し、類似団体内平均値を下回る水準を維持している。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今後も事務事業の見直しや業務委託の必要性の精査等により、物件費の抑制に努める。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17</xdr:row>
      <xdr:rowOff>26307</xdr:rowOff>
    </xdr:to>
    <xdr:cxnSp macro="">
      <xdr:nvCxnSpPr>
        <xdr:cNvPr id="129" name="直線コネクタ 128"/>
        <xdr:cNvCxnSpPr/>
      </xdr:nvCxnSpPr>
      <xdr:spPr>
        <a:xfrm flipV="1">
          <a:off x="15671800" y="27559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26307</xdr:rowOff>
    </xdr:to>
    <xdr:cxnSp macro="">
      <xdr:nvCxnSpPr>
        <xdr:cNvPr id="132" name="直線コネクタ 131"/>
        <xdr:cNvCxnSpPr/>
      </xdr:nvCxnSpPr>
      <xdr:spPr>
        <a:xfrm>
          <a:off x="14782800" y="2940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58964</xdr:rowOff>
    </xdr:to>
    <xdr:cxnSp macro="">
      <xdr:nvCxnSpPr>
        <xdr:cNvPr id="135" name="直線コネクタ 134"/>
        <xdr:cNvCxnSpPr/>
      </xdr:nvCxnSpPr>
      <xdr:spPr>
        <a:xfrm flipV="1">
          <a:off x="13893800" y="2940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58964</xdr:rowOff>
    </xdr:to>
    <xdr:cxnSp macro="">
      <xdr:nvCxnSpPr>
        <xdr:cNvPr id="138" name="直線コネクタ 137"/>
        <xdr:cNvCxnSpPr/>
      </xdr:nvCxnSpPr>
      <xdr:spPr>
        <a:xfrm>
          <a:off x="13004800" y="2951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0" name="楕円 149"/>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51" name="テキスト ボックス 150"/>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2" name="楕円 151"/>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87284</xdr:rowOff>
    </xdr:from>
    <xdr:ext cx="762000" cy="259045"/>
    <xdr:sp macro="" textlink="">
      <xdr:nvSpPr>
        <xdr:cNvPr id="153" name="テキスト ボックス 152"/>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4" name="楕円 153"/>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55" name="テキスト ボックス 154"/>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57" name="テキスト ボックス 156"/>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200">
              <a:solidFill>
                <a:srgbClr val="000000"/>
              </a:solidFill>
              <a:latin typeface="ＭＳ Ｐゴシック" panose="020B0600070205080204" pitchFamily="50" charset="-128"/>
              <a:ea typeface="ＭＳ Ｐゴシック" panose="020B0600070205080204" pitchFamily="50" charset="-128"/>
            </a:rPr>
            <a:t>扶助費の比率は、類似団体内平均値より高いが、これは扶助費の約</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％を占める生活保護費によるものが大きい。</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令和２年度は、生活保護費や介護・訓練等給付費等の補助事業費は増加したものの、コロナ禍による医療機関への受診控え等により、市単独事業である医療費助成の事業費が減少したため、前年度より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1.6</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ポイント減少した。今後も高齢化等で扶助費の増加が見込まれることから、引き続き給付の適正化に努める。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57</xdr:row>
      <xdr:rowOff>37193</xdr:rowOff>
    </xdr:to>
    <xdr:cxnSp macro="">
      <xdr:nvCxnSpPr>
        <xdr:cNvPr id="192" name="直線コネクタ 191"/>
        <xdr:cNvCxnSpPr/>
      </xdr:nvCxnSpPr>
      <xdr:spPr>
        <a:xfrm flipV="1">
          <a:off x="3987800" y="9635672"/>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93"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57</xdr:row>
      <xdr:rowOff>37193</xdr:rowOff>
    </xdr:to>
    <xdr:cxnSp macro="">
      <xdr:nvCxnSpPr>
        <xdr:cNvPr id="195" name="直線コネクタ 194"/>
        <xdr:cNvCxnSpPr/>
      </xdr:nvCxnSpPr>
      <xdr:spPr>
        <a:xfrm>
          <a:off x="3098800" y="96247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197" name="テキスト ボックス 196"/>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165100</xdr:rowOff>
    </xdr:to>
    <xdr:cxnSp macro="">
      <xdr:nvCxnSpPr>
        <xdr:cNvPr id="198" name="直線コネクタ 197"/>
        <xdr:cNvCxnSpPr/>
      </xdr:nvCxnSpPr>
      <xdr:spPr>
        <a:xfrm flipV="1">
          <a:off x="2209800" y="96247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165100</xdr:rowOff>
    </xdr:to>
    <xdr:cxnSp macro="">
      <xdr:nvCxnSpPr>
        <xdr:cNvPr id="201" name="直線コネクタ 200"/>
        <xdr:cNvCxnSpPr/>
      </xdr:nvCxnSpPr>
      <xdr:spPr>
        <a:xfrm>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05" name="テキスト ボックス 204"/>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11" name="楕円 210"/>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127199</xdr:rowOff>
    </xdr:from>
    <xdr:ext cx="762000" cy="259045"/>
    <xdr:sp macro="" textlink="">
      <xdr:nvSpPr>
        <xdr:cNvPr id="212"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3" name="楕円 212"/>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4" name="テキスト ボックス 21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5" name="楕円 214"/>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216" name="テキスト ボックス 215"/>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7" name="楕円 216"/>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8" name="テキスト ボックス 21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9" name="楕円 218"/>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20" name="テキスト ボックス 219"/>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その他の比率は、前年度と比べ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ポイント減少したものの、類似団体と比べ繰出金が多いことから、平均値との乖離が広がっている。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高齢者人口の増加に伴い、介護保険事業特別会計や後期高齢者医療事業特別会計への繰出金が年々増加しているため、健康寿命の延伸につながる施策を展開するなど、引き続き給付費の抑制に取り組んで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148772</xdr:rowOff>
    </xdr:to>
    <xdr:cxnSp macro="">
      <xdr:nvCxnSpPr>
        <xdr:cNvPr id="255" name="直線コネクタ 254"/>
        <xdr:cNvCxnSpPr/>
      </xdr:nvCxnSpPr>
      <xdr:spPr>
        <a:xfrm flipV="1">
          <a:off x="15671800" y="10071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148772</xdr:rowOff>
    </xdr:to>
    <xdr:cxnSp macro="">
      <xdr:nvCxnSpPr>
        <xdr:cNvPr id="258" name="直線コネクタ 257"/>
        <xdr:cNvCxnSpPr/>
      </xdr:nvCxnSpPr>
      <xdr:spPr>
        <a:xfrm>
          <a:off x="14782800" y="10005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0" name="テキスト ボックス 259"/>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72572</xdr:rowOff>
    </xdr:to>
    <xdr:cxnSp macro="">
      <xdr:nvCxnSpPr>
        <xdr:cNvPr id="261" name="直線コネクタ 260"/>
        <xdr:cNvCxnSpPr/>
      </xdr:nvCxnSpPr>
      <xdr:spPr>
        <a:xfrm flipV="1">
          <a:off x="13893800" y="10005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156935</xdr:rowOff>
    </xdr:from>
    <xdr:to>
      <xdr:col>69</xdr:col>
      <xdr:colOff>92075</xdr:colOff>
      <xdr:row>58</xdr:row>
      <xdr:rowOff>72572</xdr:rowOff>
    </xdr:to>
    <xdr:cxnSp macro="">
      <xdr:nvCxnSpPr>
        <xdr:cNvPr id="264" name="直線コネクタ 263"/>
        <xdr:cNvCxnSpPr/>
      </xdr:nvCxnSpPr>
      <xdr:spPr>
        <a:xfrm>
          <a:off x="13004800" y="9929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4" name="楕円 273"/>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5"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97972</xdr:rowOff>
    </xdr:from>
    <xdr:to>
      <xdr:col>78</xdr:col>
      <xdr:colOff>120650</xdr:colOff>
      <xdr:row>59</xdr:row>
      <xdr:rowOff>28122</xdr:rowOff>
    </xdr:to>
    <xdr:sp macro="" textlink="">
      <xdr:nvSpPr>
        <xdr:cNvPr id="276" name="楕円 275"/>
        <xdr:cNvSpPr/>
      </xdr:nvSpPr>
      <xdr:spPr>
        <a:xfrm>
          <a:off x="15621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12899</xdr:rowOff>
    </xdr:from>
    <xdr:ext cx="736600" cy="259045"/>
    <xdr:sp macro="" textlink="">
      <xdr:nvSpPr>
        <xdr:cNvPr id="277" name="テキスト ボックス 276"/>
        <xdr:cNvSpPr txBox="1"/>
      </xdr:nvSpPr>
      <xdr:spPr>
        <a:xfrm>
          <a:off x="15290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8" name="楕円 277"/>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9" name="テキスト ボックス 278"/>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21772</xdr:rowOff>
    </xdr:from>
    <xdr:to>
      <xdr:col>69</xdr:col>
      <xdr:colOff>142875</xdr:colOff>
      <xdr:row>58</xdr:row>
      <xdr:rowOff>123372</xdr:rowOff>
    </xdr:to>
    <xdr:sp macro="" textlink="">
      <xdr:nvSpPr>
        <xdr:cNvPr id="280" name="楕円 279"/>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108149</xdr:rowOff>
    </xdr:from>
    <xdr:ext cx="762000" cy="259045"/>
    <xdr:sp macro="" textlink="">
      <xdr:nvSpPr>
        <xdr:cNvPr id="281" name="テキスト ボックス 280"/>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82" name="楕円 281"/>
        <xdr:cNvSpPr/>
      </xdr:nvSpPr>
      <xdr:spPr>
        <a:xfrm>
          <a:off x="12954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83" name="テキスト ボックス 282"/>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補助費等の比率は、南河内環境事業組合負担金の減少などにより、前年度に比べ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今後も補助金や負担金の見直し等により、経費の削減に取り組んでいく。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35</xdr:row>
      <xdr:rowOff>165862</xdr:rowOff>
    </xdr:to>
    <xdr:cxnSp macro="">
      <xdr:nvCxnSpPr>
        <xdr:cNvPr id="314" name="直線コネクタ 313"/>
        <xdr:cNvCxnSpPr/>
      </xdr:nvCxnSpPr>
      <xdr:spPr>
        <a:xfrm flipV="1">
          <a:off x="15671800" y="61483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169435</xdr:rowOff>
    </xdr:from>
    <xdr:ext cx="762000" cy="259045"/>
    <xdr:sp macro="" textlink="">
      <xdr:nvSpPr>
        <xdr:cNvPr id="315" name="補助費等平均値テキスト"/>
        <xdr:cNvSpPr txBox="1"/>
      </xdr:nvSpPr>
      <xdr:spPr>
        <a:xfrm>
          <a:off x="16598900" y="6170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49276</xdr:rowOff>
    </xdr:to>
    <xdr:cxnSp macro="">
      <xdr:nvCxnSpPr>
        <xdr:cNvPr id="317" name="直線コネクタ 316"/>
        <xdr:cNvCxnSpPr/>
      </xdr:nvCxnSpPr>
      <xdr:spPr>
        <a:xfrm flipV="1">
          <a:off x="14782800" y="6166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9" name="テキスト ボックス 318"/>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76708</xdr:rowOff>
    </xdr:to>
    <xdr:cxnSp macro="">
      <xdr:nvCxnSpPr>
        <xdr:cNvPr id="320" name="直線コネクタ 319"/>
        <xdr:cNvCxnSpPr/>
      </xdr:nvCxnSpPr>
      <xdr:spPr>
        <a:xfrm flipV="1">
          <a:off x="13893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113284</xdr:rowOff>
    </xdr:to>
    <xdr:cxnSp macro="">
      <xdr:nvCxnSpPr>
        <xdr:cNvPr id="323" name="直線コネクタ 322"/>
        <xdr:cNvCxnSpPr/>
      </xdr:nvCxnSpPr>
      <xdr:spPr>
        <a:xfrm flipV="1">
          <a:off x="13004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33" name="楕円 332"/>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34"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5" name="楕円 334"/>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6" name="テキスト ボックス 335"/>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7" name="楕円 336"/>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84853</xdr:rowOff>
    </xdr:from>
    <xdr:ext cx="762000" cy="259045"/>
    <xdr:sp macro="" textlink="">
      <xdr:nvSpPr>
        <xdr:cNvPr id="338" name="テキスト ボックス 337"/>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9" name="楕円 338"/>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40" name="テキスト ボックス 339"/>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41" name="楕円 340"/>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42" name="テキスト ボックス 341"/>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公債費の比率は、類似団体内平均値を下回っており、前年度より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公共施設の老朽化に伴う整備を予定しているため、公債費の増加が見込まれるが、事業費を適正に見極め、補助金などの財源確保に努めるとともに、公共施設整備基金を活用するなど、可能な限り市債の発行額の抑制を行っ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53522</xdr:rowOff>
    </xdr:from>
    <xdr:to>
      <xdr:col>24</xdr:col>
      <xdr:colOff>25400</xdr:colOff>
      <xdr:row>75</xdr:row>
      <xdr:rowOff>64407</xdr:rowOff>
    </xdr:to>
    <xdr:cxnSp macro="">
      <xdr:nvCxnSpPr>
        <xdr:cNvPr id="377" name="直線コネクタ 376"/>
        <xdr:cNvCxnSpPr/>
      </xdr:nvCxnSpPr>
      <xdr:spPr>
        <a:xfrm flipV="1">
          <a:off x="3987800" y="12912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53522</xdr:rowOff>
    </xdr:from>
    <xdr:to>
      <xdr:col>19</xdr:col>
      <xdr:colOff>187325</xdr:colOff>
      <xdr:row>75</xdr:row>
      <xdr:rowOff>64407</xdr:rowOff>
    </xdr:to>
    <xdr:cxnSp macro="">
      <xdr:nvCxnSpPr>
        <xdr:cNvPr id="380" name="直線コネクタ 379"/>
        <xdr:cNvCxnSpPr/>
      </xdr:nvCxnSpPr>
      <xdr:spPr>
        <a:xfrm>
          <a:off x="3098800" y="12912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2" name="テキスト ボックス 381"/>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53522</xdr:rowOff>
    </xdr:from>
    <xdr:to>
      <xdr:col>15</xdr:col>
      <xdr:colOff>98425</xdr:colOff>
      <xdr:row>75</xdr:row>
      <xdr:rowOff>75293</xdr:rowOff>
    </xdr:to>
    <xdr:cxnSp macro="">
      <xdr:nvCxnSpPr>
        <xdr:cNvPr id="383" name="直線コネクタ 382"/>
        <xdr:cNvCxnSpPr/>
      </xdr:nvCxnSpPr>
      <xdr:spPr>
        <a:xfrm flipV="1">
          <a:off x="2209800" y="12912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5" name="テキスト ボックス 384"/>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42635</xdr:rowOff>
    </xdr:from>
    <xdr:to>
      <xdr:col>11</xdr:col>
      <xdr:colOff>9525</xdr:colOff>
      <xdr:row>75</xdr:row>
      <xdr:rowOff>75293</xdr:rowOff>
    </xdr:to>
    <xdr:cxnSp macro="">
      <xdr:nvCxnSpPr>
        <xdr:cNvPr id="386" name="直線コネクタ 385"/>
        <xdr:cNvCxnSpPr/>
      </xdr:nvCxnSpPr>
      <xdr:spPr>
        <a:xfrm>
          <a:off x="1320800" y="12901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90" name="テキスト ボックス 389"/>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2722</xdr:rowOff>
    </xdr:from>
    <xdr:to>
      <xdr:col>24</xdr:col>
      <xdr:colOff>76200</xdr:colOff>
      <xdr:row>75</xdr:row>
      <xdr:rowOff>104322</xdr:rowOff>
    </xdr:to>
    <xdr:sp macro="" textlink="">
      <xdr:nvSpPr>
        <xdr:cNvPr id="396" name="楕円 395"/>
        <xdr:cNvSpPr/>
      </xdr:nvSpPr>
      <xdr:spPr>
        <a:xfrm>
          <a:off x="4775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19249</xdr:rowOff>
    </xdr:from>
    <xdr:ext cx="762000" cy="259045"/>
    <xdr:sp macro="" textlink="">
      <xdr:nvSpPr>
        <xdr:cNvPr id="397" name="公債費該当値テキスト"/>
        <xdr:cNvSpPr txBox="1"/>
      </xdr:nvSpPr>
      <xdr:spPr>
        <a:xfrm>
          <a:off x="4914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13607</xdr:rowOff>
    </xdr:from>
    <xdr:to>
      <xdr:col>20</xdr:col>
      <xdr:colOff>38100</xdr:colOff>
      <xdr:row>75</xdr:row>
      <xdr:rowOff>115207</xdr:rowOff>
    </xdr:to>
    <xdr:sp macro="" textlink="">
      <xdr:nvSpPr>
        <xdr:cNvPr id="398" name="楕円 397"/>
        <xdr:cNvSpPr/>
      </xdr:nvSpPr>
      <xdr:spPr>
        <a:xfrm>
          <a:off x="3937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125384</xdr:rowOff>
    </xdr:from>
    <xdr:ext cx="736600" cy="259045"/>
    <xdr:sp macro="" textlink="">
      <xdr:nvSpPr>
        <xdr:cNvPr id="399" name="テキスト ボックス 398"/>
        <xdr:cNvSpPr txBox="1"/>
      </xdr:nvSpPr>
      <xdr:spPr>
        <a:xfrm>
          <a:off x="3606800" y="1264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2722</xdr:rowOff>
    </xdr:from>
    <xdr:to>
      <xdr:col>15</xdr:col>
      <xdr:colOff>149225</xdr:colOff>
      <xdr:row>75</xdr:row>
      <xdr:rowOff>104322</xdr:rowOff>
    </xdr:to>
    <xdr:sp macro="" textlink="">
      <xdr:nvSpPr>
        <xdr:cNvPr id="400" name="楕円 399"/>
        <xdr:cNvSpPr/>
      </xdr:nvSpPr>
      <xdr:spPr>
        <a:xfrm>
          <a:off x="3048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114499</xdr:rowOff>
    </xdr:from>
    <xdr:ext cx="762000" cy="259045"/>
    <xdr:sp macro="" textlink="">
      <xdr:nvSpPr>
        <xdr:cNvPr id="401" name="テキスト ボックス 400"/>
        <xdr:cNvSpPr txBox="1"/>
      </xdr:nvSpPr>
      <xdr:spPr>
        <a:xfrm>
          <a:off x="2717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24493</xdr:rowOff>
    </xdr:from>
    <xdr:to>
      <xdr:col>11</xdr:col>
      <xdr:colOff>60325</xdr:colOff>
      <xdr:row>75</xdr:row>
      <xdr:rowOff>126093</xdr:rowOff>
    </xdr:to>
    <xdr:sp macro="" textlink="">
      <xdr:nvSpPr>
        <xdr:cNvPr id="402" name="楕円 401"/>
        <xdr:cNvSpPr/>
      </xdr:nvSpPr>
      <xdr:spPr>
        <a:xfrm>
          <a:off x="2159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136270</xdr:rowOff>
    </xdr:from>
    <xdr:ext cx="762000" cy="259045"/>
    <xdr:sp macro="" textlink="">
      <xdr:nvSpPr>
        <xdr:cNvPr id="403" name="テキスト ボックス 402"/>
        <xdr:cNvSpPr txBox="1"/>
      </xdr:nvSpPr>
      <xdr:spPr>
        <a:xfrm>
          <a:off x="1828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163285</xdr:rowOff>
    </xdr:from>
    <xdr:to>
      <xdr:col>6</xdr:col>
      <xdr:colOff>171450</xdr:colOff>
      <xdr:row>75</xdr:row>
      <xdr:rowOff>93435</xdr:rowOff>
    </xdr:to>
    <xdr:sp macro="" textlink="">
      <xdr:nvSpPr>
        <xdr:cNvPr id="404" name="楕円 403"/>
        <xdr:cNvSpPr/>
      </xdr:nvSpPr>
      <xdr:spPr>
        <a:xfrm>
          <a:off x="1270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103612</xdr:rowOff>
    </xdr:from>
    <xdr:ext cx="762000" cy="259045"/>
    <xdr:sp macro="" textlink="">
      <xdr:nvSpPr>
        <xdr:cNvPr id="405" name="テキスト ボックス 404"/>
        <xdr:cNvSpPr txBox="1"/>
      </xdr:nvSpPr>
      <xdr:spPr>
        <a:xfrm>
          <a:off x="939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本市は類似団体と比べて人件費と扶助費の支出が高く、全体の経常収支比率を押し上げる要因となっている。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これは、市立幼稚園や市立保育園が多いことや生活保護費が類似団体と比較して多いことが要因である。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今後も引き続き、適正な職員配置や市単独事業の見直しを行っていく必要がある。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111761</xdr:rowOff>
    </xdr:from>
    <xdr:to>
      <xdr:col>82</xdr:col>
      <xdr:colOff>107950</xdr:colOff>
      <xdr:row>79</xdr:row>
      <xdr:rowOff>153670</xdr:rowOff>
    </xdr:to>
    <xdr:cxnSp macro="">
      <xdr:nvCxnSpPr>
        <xdr:cNvPr id="438" name="直線コネクタ 437"/>
        <xdr:cNvCxnSpPr/>
      </xdr:nvCxnSpPr>
      <xdr:spPr>
        <a:xfrm flipV="1">
          <a:off x="15671800" y="13484861"/>
          <a:ext cx="8382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153670</xdr:rowOff>
    </xdr:to>
    <xdr:cxnSp macro="">
      <xdr:nvCxnSpPr>
        <xdr:cNvPr id="441" name="直線コネクタ 440"/>
        <xdr:cNvCxnSpPr/>
      </xdr:nvCxnSpPr>
      <xdr:spPr>
        <a:xfrm>
          <a:off x="14782800" y="135229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80</xdr:row>
      <xdr:rowOff>12700</xdr:rowOff>
    </xdr:to>
    <xdr:cxnSp macro="">
      <xdr:nvCxnSpPr>
        <xdr:cNvPr id="444" name="直線コネクタ 443"/>
        <xdr:cNvCxnSpPr/>
      </xdr:nvCxnSpPr>
      <xdr:spPr>
        <a:xfrm flipV="1">
          <a:off x="13893800" y="135229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92711</xdr:rowOff>
    </xdr:from>
    <xdr:to>
      <xdr:col>69</xdr:col>
      <xdr:colOff>92075</xdr:colOff>
      <xdr:row>80</xdr:row>
      <xdr:rowOff>12700</xdr:rowOff>
    </xdr:to>
    <xdr:cxnSp macro="">
      <xdr:nvCxnSpPr>
        <xdr:cNvPr id="447" name="直線コネクタ 446"/>
        <xdr:cNvCxnSpPr/>
      </xdr:nvCxnSpPr>
      <xdr:spPr>
        <a:xfrm>
          <a:off x="13004800" y="136372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57" name="楕円 456"/>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33038</xdr:rowOff>
    </xdr:from>
    <xdr:ext cx="762000" cy="259045"/>
    <xdr:sp macro="" textlink="">
      <xdr:nvSpPr>
        <xdr:cNvPr id="458"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102870</xdr:rowOff>
    </xdr:from>
    <xdr:to>
      <xdr:col>78</xdr:col>
      <xdr:colOff>120650</xdr:colOff>
      <xdr:row>80</xdr:row>
      <xdr:rowOff>33020</xdr:rowOff>
    </xdr:to>
    <xdr:sp macro="" textlink="">
      <xdr:nvSpPr>
        <xdr:cNvPr id="459" name="楕円 458"/>
        <xdr:cNvSpPr/>
      </xdr:nvSpPr>
      <xdr:spPr>
        <a:xfrm>
          <a:off x="15621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17797</xdr:rowOff>
    </xdr:from>
    <xdr:ext cx="736600" cy="259045"/>
    <xdr:sp macro="" textlink="">
      <xdr:nvSpPr>
        <xdr:cNvPr id="460" name="テキスト ボックス 459"/>
        <xdr:cNvSpPr txBox="1"/>
      </xdr:nvSpPr>
      <xdr:spPr>
        <a:xfrm>
          <a:off x="15290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61" name="楕円 460"/>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62" name="テキスト ボックス 461"/>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63" name="楕円 462"/>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64" name="テキスト ボックス 463"/>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65" name="楕円 464"/>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66" name="テキスト ボックス 465"/>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20679</xdr:rowOff>
    </xdr:from>
    <xdr:to>
      <xdr:col>29</xdr:col>
      <xdr:colOff>127000</xdr:colOff>
      <xdr:row>14</xdr:row>
      <xdr:rowOff>70775</xdr:rowOff>
    </xdr:to>
    <xdr:cxnSp macro="">
      <xdr:nvCxnSpPr>
        <xdr:cNvPr id="52" name="直線コネクタ 51"/>
        <xdr:cNvCxnSpPr/>
      </xdr:nvCxnSpPr>
      <xdr:spPr bwMode="auto">
        <a:xfrm flipV="1">
          <a:off x="5003800" y="2468604"/>
          <a:ext cx="647700" cy="50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82774</xdr:rowOff>
    </xdr:from>
    <xdr:ext cx="762000" cy="259045"/>
    <xdr:sp macro="" textlink="">
      <xdr:nvSpPr>
        <xdr:cNvPr id="53" name="人口1人当たり決算額の推移平均値テキスト130"/>
        <xdr:cNvSpPr txBox="1"/>
      </xdr:nvSpPr>
      <xdr:spPr>
        <a:xfrm>
          <a:off x="5740400" y="270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70775</xdr:rowOff>
    </xdr:from>
    <xdr:to>
      <xdr:col>26</xdr:col>
      <xdr:colOff>50800</xdr:colOff>
      <xdr:row>14</xdr:row>
      <xdr:rowOff>108592</xdr:rowOff>
    </xdr:to>
    <xdr:cxnSp macro="">
      <xdr:nvCxnSpPr>
        <xdr:cNvPr id="55" name="直線コネクタ 54"/>
        <xdr:cNvCxnSpPr/>
      </xdr:nvCxnSpPr>
      <xdr:spPr bwMode="auto">
        <a:xfrm flipV="1">
          <a:off x="4305300" y="2518700"/>
          <a:ext cx="6985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81076</xdr:rowOff>
    </xdr:from>
    <xdr:ext cx="736600" cy="259045"/>
    <xdr:sp macro="" textlink="">
      <xdr:nvSpPr>
        <xdr:cNvPr id="57" name="テキスト ボックス 56"/>
        <xdr:cNvSpPr txBox="1"/>
      </xdr:nvSpPr>
      <xdr:spPr>
        <a:xfrm>
          <a:off x="4622800" y="287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108592</xdr:rowOff>
    </xdr:from>
    <xdr:to>
      <xdr:col>22</xdr:col>
      <xdr:colOff>114300</xdr:colOff>
      <xdr:row>14</xdr:row>
      <xdr:rowOff>138180</xdr:rowOff>
    </xdr:to>
    <xdr:cxnSp macro="">
      <xdr:nvCxnSpPr>
        <xdr:cNvPr id="58" name="直線コネクタ 57"/>
        <xdr:cNvCxnSpPr/>
      </xdr:nvCxnSpPr>
      <xdr:spPr bwMode="auto">
        <a:xfrm flipV="1">
          <a:off x="3606800" y="2556517"/>
          <a:ext cx="698500" cy="2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99462</xdr:rowOff>
    </xdr:from>
    <xdr:ext cx="762000" cy="259045"/>
    <xdr:sp macro="" textlink="">
      <xdr:nvSpPr>
        <xdr:cNvPr id="60" name="テキスト ボックス 59"/>
        <xdr:cNvSpPr txBox="1"/>
      </xdr:nvSpPr>
      <xdr:spPr>
        <a:xfrm>
          <a:off x="3924300" y="28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138180</xdr:rowOff>
    </xdr:from>
    <xdr:to>
      <xdr:col>18</xdr:col>
      <xdr:colOff>177800</xdr:colOff>
      <xdr:row>15</xdr:row>
      <xdr:rowOff>14540</xdr:rowOff>
    </xdr:to>
    <xdr:cxnSp macro="">
      <xdr:nvCxnSpPr>
        <xdr:cNvPr id="61" name="直線コネクタ 60"/>
        <xdr:cNvCxnSpPr/>
      </xdr:nvCxnSpPr>
      <xdr:spPr bwMode="auto">
        <a:xfrm flipV="1">
          <a:off x="2908300" y="2586105"/>
          <a:ext cx="698500" cy="4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141329</xdr:rowOff>
    </xdr:from>
    <xdr:to>
      <xdr:col>29</xdr:col>
      <xdr:colOff>177800</xdr:colOff>
      <xdr:row>14</xdr:row>
      <xdr:rowOff>71479</xdr:rowOff>
    </xdr:to>
    <xdr:sp macro="" textlink="">
      <xdr:nvSpPr>
        <xdr:cNvPr id="71" name="楕円 70"/>
        <xdr:cNvSpPr/>
      </xdr:nvSpPr>
      <xdr:spPr bwMode="auto">
        <a:xfrm>
          <a:off x="5600700" y="2417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157856</xdr:rowOff>
    </xdr:from>
    <xdr:ext cx="762000" cy="259045"/>
    <xdr:sp macro="" textlink="">
      <xdr:nvSpPr>
        <xdr:cNvPr id="72" name="人口1人当たり決算額の推移該当値テキスト130"/>
        <xdr:cNvSpPr txBox="1"/>
      </xdr:nvSpPr>
      <xdr:spPr>
        <a:xfrm>
          <a:off x="5740400" y="226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19975</xdr:rowOff>
    </xdr:from>
    <xdr:to>
      <xdr:col>26</xdr:col>
      <xdr:colOff>101600</xdr:colOff>
      <xdr:row>14</xdr:row>
      <xdr:rowOff>121575</xdr:rowOff>
    </xdr:to>
    <xdr:sp macro="" textlink="">
      <xdr:nvSpPr>
        <xdr:cNvPr id="73" name="楕円 72"/>
        <xdr:cNvSpPr/>
      </xdr:nvSpPr>
      <xdr:spPr bwMode="auto">
        <a:xfrm>
          <a:off x="4953000" y="246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131752</xdr:rowOff>
    </xdr:from>
    <xdr:ext cx="736600" cy="259045"/>
    <xdr:sp macro="" textlink="">
      <xdr:nvSpPr>
        <xdr:cNvPr id="74" name="テキスト ボックス 73"/>
        <xdr:cNvSpPr txBox="1"/>
      </xdr:nvSpPr>
      <xdr:spPr>
        <a:xfrm>
          <a:off x="4622800" y="22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57792</xdr:rowOff>
    </xdr:from>
    <xdr:to>
      <xdr:col>22</xdr:col>
      <xdr:colOff>165100</xdr:colOff>
      <xdr:row>14</xdr:row>
      <xdr:rowOff>159392</xdr:rowOff>
    </xdr:to>
    <xdr:sp macro="" textlink="">
      <xdr:nvSpPr>
        <xdr:cNvPr id="75" name="楕円 74"/>
        <xdr:cNvSpPr/>
      </xdr:nvSpPr>
      <xdr:spPr bwMode="auto">
        <a:xfrm>
          <a:off x="4254500" y="250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169569</xdr:rowOff>
    </xdr:from>
    <xdr:ext cx="762000" cy="259045"/>
    <xdr:sp macro="" textlink="">
      <xdr:nvSpPr>
        <xdr:cNvPr id="76" name="テキスト ボックス 75"/>
        <xdr:cNvSpPr txBox="1"/>
      </xdr:nvSpPr>
      <xdr:spPr>
        <a:xfrm>
          <a:off x="3924300" y="227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87380</xdr:rowOff>
    </xdr:from>
    <xdr:to>
      <xdr:col>19</xdr:col>
      <xdr:colOff>38100</xdr:colOff>
      <xdr:row>15</xdr:row>
      <xdr:rowOff>17530</xdr:rowOff>
    </xdr:to>
    <xdr:sp macro="" textlink="">
      <xdr:nvSpPr>
        <xdr:cNvPr id="77" name="楕円 76"/>
        <xdr:cNvSpPr/>
      </xdr:nvSpPr>
      <xdr:spPr bwMode="auto">
        <a:xfrm>
          <a:off x="3556000" y="253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27707</xdr:rowOff>
    </xdr:from>
    <xdr:ext cx="762000" cy="259045"/>
    <xdr:sp macro="" textlink="">
      <xdr:nvSpPr>
        <xdr:cNvPr id="78" name="テキスト ボックス 77"/>
        <xdr:cNvSpPr txBox="1"/>
      </xdr:nvSpPr>
      <xdr:spPr>
        <a:xfrm>
          <a:off x="3225800" y="23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135190</xdr:rowOff>
    </xdr:from>
    <xdr:to>
      <xdr:col>15</xdr:col>
      <xdr:colOff>101600</xdr:colOff>
      <xdr:row>15</xdr:row>
      <xdr:rowOff>65340</xdr:rowOff>
    </xdr:to>
    <xdr:sp macro="" textlink="">
      <xdr:nvSpPr>
        <xdr:cNvPr id="79" name="楕円 78"/>
        <xdr:cNvSpPr/>
      </xdr:nvSpPr>
      <xdr:spPr bwMode="auto">
        <a:xfrm>
          <a:off x="2857500" y="2583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75517</xdr:rowOff>
    </xdr:from>
    <xdr:ext cx="762000" cy="259045"/>
    <xdr:sp macro="" textlink="">
      <xdr:nvSpPr>
        <xdr:cNvPr id="80" name="テキスト ボックス 79"/>
        <xdr:cNvSpPr txBox="1"/>
      </xdr:nvSpPr>
      <xdr:spPr>
        <a:xfrm>
          <a:off x="2527300" y="235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168925</xdr:rowOff>
    </xdr:from>
    <xdr:to>
      <xdr:col>29</xdr:col>
      <xdr:colOff>127000</xdr:colOff>
      <xdr:row>37</xdr:row>
      <xdr:rowOff>4973</xdr:rowOff>
    </xdr:to>
    <xdr:cxnSp macro="">
      <xdr:nvCxnSpPr>
        <xdr:cNvPr id="111" name="直線コネクタ 110"/>
        <xdr:cNvCxnSpPr/>
      </xdr:nvCxnSpPr>
      <xdr:spPr bwMode="auto">
        <a:xfrm>
          <a:off x="5003800" y="7122175"/>
          <a:ext cx="647700" cy="7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168925</xdr:rowOff>
    </xdr:from>
    <xdr:to>
      <xdr:col>26</xdr:col>
      <xdr:colOff>50800</xdr:colOff>
      <xdr:row>37</xdr:row>
      <xdr:rowOff>35651</xdr:rowOff>
    </xdr:to>
    <xdr:cxnSp macro="">
      <xdr:nvCxnSpPr>
        <xdr:cNvPr id="114" name="直線コネクタ 113"/>
        <xdr:cNvCxnSpPr/>
      </xdr:nvCxnSpPr>
      <xdr:spPr bwMode="auto">
        <a:xfrm flipV="1">
          <a:off x="4305300" y="7122175"/>
          <a:ext cx="6985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149906</xdr:rowOff>
    </xdr:from>
    <xdr:to>
      <xdr:col>22</xdr:col>
      <xdr:colOff>114300</xdr:colOff>
      <xdr:row>37</xdr:row>
      <xdr:rowOff>35651</xdr:rowOff>
    </xdr:to>
    <xdr:cxnSp macro="">
      <xdr:nvCxnSpPr>
        <xdr:cNvPr id="117" name="直線コネクタ 116"/>
        <xdr:cNvCxnSpPr/>
      </xdr:nvCxnSpPr>
      <xdr:spPr bwMode="auto">
        <a:xfrm>
          <a:off x="3606800" y="7103156"/>
          <a:ext cx="698500" cy="57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149906</xdr:rowOff>
    </xdr:from>
    <xdr:to>
      <xdr:col>18</xdr:col>
      <xdr:colOff>177800</xdr:colOff>
      <xdr:row>37</xdr:row>
      <xdr:rowOff>13843</xdr:rowOff>
    </xdr:to>
    <xdr:cxnSp macro="">
      <xdr:nvCxnSpPr>
        <xdr:cNvPr id="120" name="直線コネクタ 119"/>
        <xdr:cNvCxnSpPr/>
      </xdr:nvCxnSpPr>
      <xdr:spPr bwMode="auto">
        <a:xfrm flipV="1">
          <a:off x="2908300" y="7103156"/>
          <a:ext cx="698500" cy="35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125623</xdr:rowOff>
    </xdr:from>
    <xdr:to>
      <xdr:col>29</xdr:col>
      <xdr:colOff>177800</xdr:colOff>
      <xdr:row>37</xdr:row>
      <xdr:rowOff>55773</xdr:rowOff>
    </xdr:to>
    <xdr:sp macro="" textlink="">
      <xdr:nvSpPr>
        <xdr:cNvPr id="130" name="楕円 129"/>
        <xdr:cNvSpPr/>
      </xdr:nvSpPr>
      <xdr:spPr bwMode="auto">
        <a:xfrm>
          <a:off x="5600700" y="707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97700</xdr:rowOff>
    </xdr:from>
    <xdr:ext cx="762000" cy="259045"/>
    <xdr:sp macro="" textlink="">
      <xdr:nvSpPr>
        <xdr:cNvPr id="131" name="人口1人当たり決算額の推移該当値テキスト445"/>
        <xdr:cNvSpPr txBox="1"/>
      </xdr:nvSpPr>
      <xdr:spPr>
        <a:xfrm>
          <a:off x="5740400" y="705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118125</xdr:rowOff>
    </xdr:from>
    <xdr:to>
      <xdr:col>26</xdr:col>
      <xdr:colOff>101600</xdr:colOff>
      <xdr:row>37</xdr:row>
      <xdr:rowOff>48275</xdr:rowOff>
    </xdr:to>
    <xdr:sp macro="" textlink="">
      <xdr:nvSpPr>
        <xdr:cNvPr id="132" name="楕円 131"/>
        <xdr:cNvSpPr/>
      </xdr:nvSpPr>
      <xdr:spPr bwMode="auto">
        <a:xfrm>
          <a:off x="4953000" y="707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33052</xdr:rowOff>
    </xdr:from>
    <xdr:ext cx="736600" cy="259045"/>
    <xdr:sp macro="" textlink="">
      <xdr:nvSpPr>
        <xdr:cNvPr id="133" name="テキスト ボックス 132"/>
        <xdr:cNvSpPr txBox="1"/>
      </xdr:nvSpPr>
      <xdr:spPr>
        <a:xfrm>
          <a:off x="4622800" y="715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156301</xdr:rowOff>
    </xdr:from>
    <xdr:to>
      <xdr:col>22</xdr:col>
      <xdr:colOff>165100</xdr:colOff>
      <xdr:row>37</xdr:row>
      <xdr:rowOff>86451</xdr:rowOff>
    </xdr:to>
    <xdr:sp macro="" textlink="">
      <xdr:nvSpPr>
        <xdr:cNvPr id="134" name="楕円 133"/>
        <xdr:cNvSpPr/>
      </xdr:nvSpPr>
      <xdr:spPr bwMode="auto">
        <a:xfrm>
          <a:off x="4254500" y="710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71228</xdr:rowOff>
    </xdr:from>
    <xdr:ext cx="762000" cy="259045"/>
    <xdr:sp macro="" textlink="">
      <xdr:nvSpPr>
        <xdr:cNvPr id="135" name="テキスト ボックス 134"/>
        <xdr:cNvSpPr txBox="1"/>
      </xdr:nvSpPr>
      <xdr:spPr>
        <a:xfrm>
          <a:off x="3924300" y="719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99106</xdr:rowOff>
    </xdr:from>
    <xdr:to>
      <xdr:col>19</xdr:col>
      <xdr:colOff>38100</xdr:colOff>
      <xdr:row>37</xdr:row>
      <xdr:rowOff>29256</xdr:rowOff>
    </xdr:to>
    <xdr:sp macro="" textlink="">
      <xdr:nvSpPr>
        <xdr:cNvPr id="136" name="楕円 135"/>
        <xdr:cNvSpPr/>
      </xdr:nvSpPr>
      <xdr:spPr bwMode="auto">
        <a:xfrm>
          <a:off x="3556000" y="705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14033</xdr:rowOff>
    </xdr:from>
    <xdr:ext cx="762000" cy="259045"/>
    <xdr:sp macro="" textlink="">
      <xdr:nvSpPr>
        <xdr:cNvPr id="137" name="テキスト ボックス 136"/>
        <xdr:cNvSpPr txBox="1"/>
      </xdr:nvSpPr>
      <xdr:spPr>
        <a:xfrm>
          <a:off x="3225800" y="713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134493</xdr:rowOff>
    </xdr:from>
    <xdr:to>
      <xdr:col>15</xdr:col>
      <xdr:colOff>101600</xdr:colOff>
      <xdr:row>37</xdr:row>
      <xdr:rowOff>64643</xdr:rowOff>
    </xdr:to>
    <xdr:sp macro="" textlink="">
      <xdr:nvSpPr>
        <xdr:cNvPr id="138" name="楕円 137"/>
        <xdr:cNvSpPr/>
      </xdr:nvSpPr>
      <xdr:spPr bwMode="auto">
        <a:xfrm>
          <a:off x="2857500" y="708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49420</xdr:rowOff>
    </xdr:from>
    <xdr:ext cx="762000" cy="259045"/>
    <xdr:sp macro="" textlink="">
      <xdr:nvSpPr>
        <xdr:cNvPr id="139" name="テキスト ボックス 138"/>
        <xdr:cNvSpPr txBox="1"/>
      </xdr:nvSpPr>
      <xdr:spPr>
        <a:xfrm>
          <a:off x="2527300" y="717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109,994
108,419
39.72
55,760,796
54,982,219
703,191
23,452,377
31,377,368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132128</xdr:rowOff>
    </xdr:from>
    <xdr:to>
      <xdr:col>24</xdr:col>
      <xdr:colOff>63500</xdr:colOff>
      <xdr:row>33</xdr:row>
      <xdr:rowOff>49260</xdr:rowOff>
    </xdr:to>
    <xdr:cxnSp macro="">
      <xdr:nvCxnSpPr>
        <xdr:cNvPr id="65" name="直線コネクタ 64"/>
        <xdr:cNvCxnSpPr/>
      </xdr:nvCxnSpPr>
      <xdr:spPr>
        <a:xfrm flipV="1">
          <a:off x="3797300" y="5618528"/>
          <a:ext cx="8382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49260</xdr:rowOff>
    </xdr:from>
    <xdr:to>
      <xdr:col>19</xdr:col>
      <xdr:colOff>177800</xdr:colOff>
      <xdr:row>33</xdr:row>
      <xdr:rowOff>114211</xdr:rowOff>
    </xdr:to>
    <xdr:cxnSp macro="">
      <xdr:nvCxnSpPr>
        <xdr:cNvPr id="68" name="直線コネクタ 67"/>
        <xdr:cNvCxnSpPr/>
      </xdr:nvCxnSpPr>
      <xdr:spPr>
        <a:xfrm flipV="1">
          <a:off x="2908300" y="5707110"/>
          <a:ext cx="889000" cy="6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114211</xdr:rowOff>
    </xdr:from>
    <xdr:to>
      <xdr:col>15</xdr:col>
      <xdr:colOff>50800</xdr:colOff>
      <xdr:row>33</xdr:row>
      <xdr:rowOff>123498</xdr:rowOff>
    </xdr:to>
    <xdr:cxnSp macro="">
      <xdr:nvCxnSpPr>
        <xdr:cNvPr id="71" name="直線コネクタ 70"/>
        <xdr:cNvCxnSpPr/>
      </xdr:nvCxnSpPr>
      <xdr:spPr>
        <a:xfrm flipV="1">
          <a:off x="2019300" y="5772061"/>
          <a:ext cx="889000" cy="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123498</xdr:rowOff>
    </xdr:from>
    <xdr:to>
      <xdr:col>10</xdr:col>
      <xdr:colOff>114300</xdr:colOff>
      <xdr:row>33</xdr:row>
      <xdr:rowOff>171304</xdr:rowOff>
    </xdr:to>
    <xdr:cxnSp macro="">
      <xdr:nvCxnSpPr>
        <xdr:cNvPr id="74" name="直線コネクタ 73"/>
        <xdr:cNvCxnSpPr/>
      </xdr:nvCxnSpPr>
      <xdr:spPr>
        <a:xfrm flipV="1">
          <a:off x="1130300" y="5781348"/>
          <a:ext cx="889000" cy="4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114533</xdr:rowOff>
    </xdr:from>
    <xdr:ext cx="534377" cy="259045"/>
    <xdr:sp macro="" textlink="">
      <xdr:nvSpPr>
        <xdr:cNvPr id="76" name="テキスト ボックス 75"/>
        <xdr:cNvSpPr txBox="1"/>
      </xdr:nvSpPr>
      <xdr:spPr>
        <a:xfrm>
          <a:off x="1752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81328</xdr:rowOff>
    </xdr:from>
    <xdr:to>
      <xdr:col>24</xdr:col>
      <xdr:colOff>114300</xdr:colOff>
      <xdr:row>33</xdr:row>
      <xdr:rowOff>11478</xdr:rowOff>
    </xdr:to>
    <xdr:sp macro="" textlink="">
      <xdr:nvSpPr>
        <xdr:cNvPr id="84" name="楕円 83"/>
        <xdr:cNvSpPr/>
      </xdr:nvSpPr>
      <xdr:spPr>
        <a:xfrm>
          <a:off x="4584700" y="556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104205</xdr:rowOff>
    </xdr:from>
    <xdr:ext cx="534377" cy="259045"/>
    <xdr:sp macro="" textlink="">
      <xdr:nvSpPr>
        <xdr:cNvPr id="85" name="人件費該当値テキスト"/>
        <xdr:cNvSpPr txBox="1"/>
      </xdr:nvSpPr>
      <xdr:spPr>
        <a:xfrm>
          <a:off x="4686300" y="541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169910</xdr:rowOff>
    </xdr:from>
    <xdr:to>
      <xdr:col>20</xdr:col>
      <xdr:colOff>38100</xdr:colOff>
      <xdr:row>33</xdr:row>
      <xdr:rowOff>100060</xdr:rowOff>
    </xdr:to>
    <xdr:sp macro="" textlink="">
      <xdr:nvSpPr>
        <xdr:cNvPr id="86" name="楕円 85"/>
        <xdr:cNvSpPr/>
      </xdr:nvSpPr>
      <xdr:spPr>
        <a:xfrm>
          <a:off x="3746500" y="56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116587</xdr:rowOff>
    </xdr:from>
    <xdr:ext cx="534377" cy="259045"/>
    <xdr:sp macro="" textlink="">
      <xdr:nvSpPr>
        <xdr:cNvPr id="87" name="テキスト ボックス 86"/>
        <xdr:cNvSpPr txBox="1"/>
      </xdr:nvSpPr>
      <xdr:spPr>
        <a:xfrm>
          <a:off x="3530111" y="543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63411</xdr:rowOff>
    </xdr:from>
    <xdr:to>
      <xdr:col>15</xdr:col>
      <xdr:colOff>101600</xdr:colOff>
      <xdr:row>33</xdr:row>
      <xdr:rowOff>165011</xdr:rowOff>
    </xdr:to>
    <xdr:sp macro="" textlink="">
      <xdr:nvSpPr>
        <xdr:cNvPr id="88" name="楕円 87"/>
        <xdr:cNvSpPr/>
      </xdr:nvSpPr>
      <xdr:spPr>
        <a:xfrm>
          <a:off x="2857500" y="572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10088</xdr:rowOff>
    </xdr:from>
    <xdr:ext cx="534377" cy="259045"/>
    <xdr:sp macro="" textlink="">
      <xdr:nvSpPr>
        <xdr:cNvPr id="89" name="テキスト ボックス 88"/>
        <xdr:cNvSpPr txBox="1"/>
      </xdr:nvSpPr>
      <xdr:spPr>
        <a:xfrm>
          <a:off x="2641111" y="549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72698</xdr:rowOff>
    </xdr:from>
    <xdr:to>
      <xdr:col>10</xdr:col>
      <xdr:colOff>165100</xdr:colOff>
      <xdr:row>34</xdr:row>
      <xdr:rowOff>2848</xdr:rowOff>
    </xdr:to>
    <xdr:sp macro="" textlink="">
      <xdr:nvSpPr>
        <xdr:cNvPr id="90" name="楕円 89"/>
        <xdr:cNvSpPr/>
      </xdr:nvSpPr>
      <xdr:spPr>
        <a:xfrm>
          <a:off x="1968500" y="57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19375</xdr:rowOff>
    </xdr:from>
    <xdr:ext cx="534377" cy="259045"/>
    <xdr:sp macro="" textlink="">
      <xdr:nvSpPr>
        <xdr:cNvPr id="91" name="テキスト ボックス 90"/>
        <xdr:cNvSpPr txBox="1"/>
      </xdr:nvSpPr>
      <xdr:spPr>
        <a:xfrm>
          <a:off x="1752111" y="550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120504</xdr:rowOff>
    </xdr:from>
    <xdr:to>
      <xdr:col>6</xdr:col>
      <xdr:colOff>38100</xdr:colOff>
      <xdr:row>34</xdr:row>
      <xdr:rowOff>50654</xdr:rowOff>
    </xdr:to>
    <xdr:sp macro="" textlink="">
      <xdr:nvSpPr>
        <xdr:cNvPr id="92" name="楕円 91"/>
        <xdr:cNvSpPr/>
      </xdr:nvSpPr>
      <xdr:spPr>
        <a:xfrm>
          <a:off x="1079500" y="577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67181</xdr:rowOff>
    </xdr:from>
    <xdr:ext cx="534377" cy="259045"/>
    <xdr:sp macro="" textlink="">
      <xdr:nvSpPr>
        <xdr:cNvPr id="93" name="テキスト ボックス 92"/>
        <xdr:cNvSpPr txBox="1"/>
      </xdr:nvSpPr>
      <xdr:spPr>
        <a:xfrm>
          <a:off x="863111" y="555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38049</xdr:rowOff>
    </xdr:from>
    <xdr:to>
      <xdr:col>24</xdr:col>
      <xdr:colOff>63500</xdr:colOff>
      <xdr:row>57</xdr:row>
      <xdr:rowOff>97524</xdr:rowOff>
    </xdr:to>
    <xdr:cxnSp macro="">
      <xdr:nvCxnSpPr>
        <xdr:cNvPr id="123" name="直線コネクタ 122"/>
        <xdr:cNvCxnSpPr/>
      </xdr:nvCxnSpPr>
      <xdr:spPr>
        <a:xfrm flipV="1">
          <a:off x="3797300" y="9810699"/>
          <a:ext cx="838200" cy="5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97524</xdr:rowOff>
    </xdr:from>
    <xdr:to>
      <xdr:col>19</xdr:col>
      <xdr:colOff>177800</xdr:colOff>
      <xdr:row>58</xdr:row>
      <xdr:rowOff>28257</xdr:rowOff>
    </xdr:to>
    <xdr:cxnSp macro="">
      <xdr:nvCxnSpPr>
        <xdr:cNvPr id="126" name="直線コネクタ 125"/>
        <xdr:cNvCxnSpPr/>
      </xdr:nvCxnSpPr>
      <xdr:spPr>
        <a:xfrm flipV="1">
          <a:off x="2908300" y="9870174"/>
          <a:ext cx="889000" cy="10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28257</xdr:rowOff>
    </xdr:from>
    <xdr:to>
      <xdr:col>15</xdr:col>
      <xdr:colOff>50800</xdr:colOff>
      <xdr:row>58</xdr:row>
      <xdr:rowOff>40678</xdr:rowOff>
    </xdr:to>
    <xdr:cxnSp macro="">
      <xdr:nvCxnSpPr>
        <xdr:cNvPr id="129" name="直線コネクタ 128"/>
        <xdr:cNvCxnSpPr/>
      </xdr:nvCxnSpPr>
      <xdr:spPr>
        <a:xfrm flipV="1">
          <a:off x="2019300" y="9972357"/>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40678</xdr:rowOff>
    </xdr:from>
    <xdr:to>
      <xdr:col>10</xdr:col>
      <xdr:colOff>114300</xdr:colOff>
      <xdr:row>58</xdr:row>
      <xdr:rowOff>75464</xdr:rowOff>
    </xdr:to>
    <xdr:cxnSp macro="">
      <xdr:nvCxnSpPr>
        <xdr:cNvPr id="132" name="直線コネクタ 131"/>
        <xdr:cNvCxnSpPr/>
      </xdr:nvCxnSpPr>
      <xdr:spPr>
        <a:xfrm flipV="1">
          <a:off x="1130300" y="9984778"/>
          <a:ext cx="8890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166450</xdr:rowOff>
    </xdr:from>
    <xdr:ext cx="534377" cy="259045"/>
    <xdr:sp macro="" textlink="">
      <xdr:nvSpPr>
        <xdr:cNvPr id="134" name="テキスト ボックス 133"/>
        <xdr:cNvSpPr txBox="1"/>
      </xdr:nvSpPr>
      <xdr:spPr>
        <a:xfrm>
          <a:off x="1752111" y="94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25557</xdr:rowOff>
    </xdr:from>
    <xdr:ext cx="534377" cy="259045"/>
    <xdr:sp macro="" textlink="">
      <xdr:nvSpPr>
        <xdr:cNvPr id="136" name="テキスト ボックス 135"/>
        <xdr:cNvSpPr txBox="1"/>
      </xdr:nvSpPr>
      <xdr:spPr>
        <a:xfrm>
          <a:off x="863111" y="9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158699</xdr:rowOff>
    </xdr:from>
    <xdr:to>
      <xdr:col>24</xdr:col>
      <xdr:colOff>114300</xdr:colOff>
      <xdr:row>57</xdr:row>
      <xdr:rowOff>88849</xdr:rowOff>
    </xdr:to>
    <xdr:sp macro="" textlink="">
      <xdr:nvSpPr>
        <xdr:cNvPr id="142" name="楕円 141"/>
        <xdr:cNvSpPr/>
      </xdr:nvSpPr>
      <xdr:spPr>
        <a:xfrm>
          <a:off x="4584700" y="97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137126</xdr:rowOff>
    </xdr:from>
    <xdr:ext cx="534377" cy="259045"/>
    <xdr:sp macro="" textlink="">
      <xdr:nvSpPr>
        <xdr:cNvPr id="143" name="物件費該当値テキスト"/>
        <xdr:cNvSpPr txBox="1"/>
      </xdr:nvSpPr>
      <xdr:spPr>
        <a:xfrm>
          <a:off x="4686300" y="973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46724</xdr:rowOff>
    </xdr:from>
    <xdr:to>
      <xdr:col>20</xdr:col>
      <xdr:colOff>38100</xdr:colOff>
      <xdr:row>57</xdr:row>
      <xdr:rowOff>148324</xdr:rowOff>
    </xdr:to>
    <xdr:sp macro="" textlink="">
      <xdr:nvSpPr>
        <xdr:cNvPr id="144" name="楕円 143"/>
        <xdr:cNvSpPr/>
      </xdr:nvSpPr>
      <xdr:spPr>
        <a:xfrm>
          <a:off x="3746500" y="98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139451</xdr:rowOff>
    </xdr:from>
    <xdr:ext cx="534377" cy="259045"/>
    <xdr:sp macro="" textlink="">
      <xdr:nvSpPr>
        <xdr:cNvPr id="145" name="テキスト ボックス 144"/>
        <xdr:cNvSpPr txBox="1"/>
      </xdr:nvSpPr>
      <xdr:spPr>
        <a:xfrm>
          <a:off x="3530111" y="991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148907</xdr:rowOff>
    </xdr:from>
    <xdr:to>
      <xdr:col>15</xdr:col>
      <xdr:colOff>101600</xdr:colOff>
      <xdr:row>58</xdr:row>
      <xdr:rowOff>79057</xdr:rowOff>
    </xdr:to>
    <xdr:sp macro="" textlink="">
      <xdr:nvSpPr>
        <xdr:cNvPr id="146" name="楕円 145"/>
        <xdr:cNvSpPr/>
      </xdr:nvSpPr>
      <xdr:spPr>
        <a:xfrm>
          <a:off x="2857500" y="99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70184</xdr:rowOff>
    </xdr:from>
    <xdr:ext cx="534377" cy="259045"/>
    <xdr:sp macro="" textlink="">
      <xdr:nvSpPr>
        <xdr:cNvPr id="147" name="テキスト ボックス 146"/>
        <xdr:cNvSpPr txBox="1"/>
      </xdr:nvSpPr>
      <xdr:spPr>
        <a:xfrm>
          <a:off x="2641111" y="100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161328</xdr:rowOff>
    </xdr:from>
    <xdr:to>
      <xdr:col>10</xdr:col>
      <xdr:colOff>165100</xdr:colOff>
      <xdr:row>58</xdr:row>
      <xdr:rowOff>91478</xdr:rowOff>
    </xdr:to>
    <xdr:sp macro="" textlink="">
      <xdr:nvSpPr>
        <xdr:cNvPr id="148" name="楕円 147"/>
        <xdr:cNvSpPr/>
      </xdr:nvSpPr>
      <xdr:spPr>
        <a:xfrm>
          <a:off x="1968500" y="99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82605</xdr:rowOff>
    </xdr:from>
    <xdr:ext cx="534377" cy="259045"/>
    <xdr:sp macro="" textlink="">
      <xdr:nvSpPr>
        <xdr:cNvPr id="149" name="テキスト ボックス 148"/>
        <xdr:cNvSpPr txBox="1"/>
      </xdr:nvSpPr>
      <xdr:spPr>
        <a:xfrm>
          <a:off x="1752111" y="100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24664</xdr:rowOff>
    </xdr:from>
    <xdr:to>
      <xdr:col>6</xdr:col>
      <xdr:colOff>38100</xdr:colOff>
      <xdr:row>58</xdr:row>
      <xdr:rowOff>126264</xdr:rowOff>
    </xdr:to>
    <xdr:sp macro="" textlink="">
      <xdr:nvSpPr>
        <xdr:cNvPr id="150" name="楕円 149"/>
        <xdr:cNvSpPr/>
      </xdr:nvSpPr>
      <xdr:spPr>
        <a:xfrm>
          <a:off x="1079500" y="9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117391</xdr:rowOff>
    </xdr:from>
    <xdr:ext cx="534377" cy="259045"/>
    <xdr:sp macro="" textlink="">
      <xdr:nvSpPr>
        <xdr:cNvPr id="151" name="テキスト ボックス 150"/>
        <xdr:cNvSpPr txBox="1"/>
      </xdr:nvSpPr>
      <xdr:spPr>
        <a:xfrm>
          <a:off x="863111" y="100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16866</xdr:rowOff>
    </xdr:from>
    <xdr:to>
      <xdr:col>24</xdr:col>
      <xdr:colOff>63500</xdr:colOff>
      <xdr:row>78</xdr:row>
      <xdr:rowOff>19914</xdr:rowOff>
    </xdr:to>
    <xdr:cxnSp macro="">
      <xdr:nvCxnSpPr>
        <xdr:cNvPr id="180" name="直線コネクタ 179"/>
        <xdr:cNvCxnSpPr/>
      </xdr:nvCxnSpPr>
      <xdr:spPr>
        <a:xfrm flipV="1">
          <a:off x="3797300" y="1338996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19914</xdr:rowOff>
    </xdr:from>
    <xdr:to>
      <xdr:col>19</xdr:col>
      <xdr:colOff>177800</xdr:colOff>
      <xdr:row>78</xdr:row>
      <xdr:rowOff>27305</xdr:rowOff>
    </xdr:to>
    <xdr:cxnSp macro="">
      <xdr:nvCxnSpPr>
        <xdr:cNvPr id="183" name="直線コネクタ 182"/>
        <xdr:cNvCxnSpPr/>
      </xdr:nvCxnSpPr>
      <xdr:spPr>
        <a:xfrm flipV="1">
          <a:off x="2908300" y="13393014"/>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26696</xdr:rowOff>
    </xdr:from>
    <xdr:to>
      <xdr:col>15</xdr:col>
      <xdr:colOff>50800</xdr:colOff>
      <xdr:row>78</xdr:row>
      <xdr:rowOff>27305</xdr:rowOff>
    </xdr:to>
    <xdr:cxnSp macro="">
      <xdr:nvCxnSpPr>
        <xdr:cNvPr id="186" name="直線コネクタ 185"/>
        <xdr:cNvCxnSpPr/>
      </xdr:nvCxnSpPr>
      <xdr:spPr>
        <a:xfrm>
          <a:off x="2019300" y="13399796"/>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13742</xdr:rowOff>
    </xdr:from>
    <xdr:to>
      <xdr:col>10</xdr:col>
      <xdr:colOff>114300</xdr:colOff>
      <xdr:row>78</xdr:row>
      <xdr:rowOff>26696</xdr:rowOff>
    </xdr:to>
    <xdr:cxnSp macro="">
      <xdr:nvCxnSpPr>
        <xdr:cNvPr id="189" name="直線コネクタ 188"/>
        <xdr:cNvCxnSpPr/>
      </xdr:nvCxnSpPr>
      <xdr:spPr>
        <a:xfrm>
          <a:off x="1130300" y="1338684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137516</xdr:rowOff>
    </xdr:from>
    <xdr:to>
      <xdr:col>24</xdr:col>
      <xdr:colOff>114300</xdr:colOff>
      <xdr:row>78</xdr:row>
      <xdr:rowOff>67666</xdr:rowOff>
    </xdr:to>
    <xdr:sp macro="" textlink="">
      <xdr:nvSpPr>
        <xdr:cNvPr id="199" name="楕円 198"/>
        <xdr:cNvSpPr/>
      </xdr:nvSpPr>
      <xdr:spPr>
        <a:xfrm>
          <a:off x="4584700" y="1333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115943</xdr:rowOff>
    </xdr:from>
    <xdr:ext cx="469744" cy="259045"/>
    <xdr:sp macro="" textlink="">
      <xdr:nvSpPr>
        <xdr:cNvPr id="200" name="維持補修費該当値テキスト"/>
        <xdr:cNvSpPr txBox="1"/>
      </xdr:nvSpPr>
      <xdr:spPr>
        <a:xfrm>
          <a:off x="4686300" y="1331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140564</xdr:rowOff>
    </xdr:from>
    <xdr:to>
      <xdr:col>20</xdr:col>
      <xdr:colOff>38100</xdr:colOff>
      <xdr:row>78</xdr:row>
      <xdr:rowOff>70714</xdr:rowOff>
    </xdr:to>
    <xdr:sp macro="" textlink="">
      <xdr:nvSpPr>
        <xdr:cNvPr id="201" name="楕円 200"/>
        <xdr:cNvSpPr/>
      </xdr:nvSpPr>
      <xdr:spPr>
        <a:xfrm>
          <a:off x="3746500" y="133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61841</xdr:rowOff>
    </xdr:from>
    <xdr:ext cx="469744" cy="259045"/>
    <xdr:sp macro="" textlink="">
      <xdr:nvSpPr>
        <xdr:cNvPr id="202" name="テキスト ボックス 201"/>
        <xdr:cNvSpPr txBox="1"/>
      </xdr:nvSpPr>
      <xdr:spPr>
        <a:xfrm>
          <a:off x="3562428" y="134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147955</xdr:rowOff>
    </xdr:from>
    <xdr:to>
      <xdr:col>15</xdr:col>
      <xdr:colOff>101600</xdr:colOff>
      <xdr:row>78</xdr:row>
      <xdr:rowOff>78105</xdr:rowOff>
    </xdr:to>
    <xdr:sp macro="" textlink="">
      <xdr:nvSpPr>
        <xdr:cNvPr id="203" name="楕円 202"/>
        <xdr:cNvSpPr/>
      </xdr:nvSpPr>
      <xdr:spPr>
        <a:xfrm>
          <a:off x="2857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69232</xdr:rowOff>
    </xdr:from>
    <xdr:ext cx="469744" cy="259045"/>
    <xdr:sp macro="" textlink="">
      <xdr:nvSpPr>
        <xdr:cNvPr id="204" name="テキスト ボックス 203"/>
        <xdr:cNvSpPr txBox="1"/>
      </xdr:nvSpPr>
      <xdr:spPr>
        <a:xfrm>
          <a:off x="2673428" y="1344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147346</xdr:rowOff>
    </xdr:from>
    <xdr:to>
      <xdr:col>10</xdr:col>
      <xdr:colOff>165100</xdr:colOff>
      <xdr:row>78</xdr:row>
      <xdr:rowOff>77496</xdr:rowOff>
    </xdr:to>
    <xdr:sp macro="" textlink="">
      <xdr:nvSpPr>
        <xdr:cNvPr id="205" name="楕円 204"/>
        <xdr:cNvSpPr/>
      </xdr:nvSpPr>
      <xdr:spPr>
        <a:xfrm>
          <a:off x="1968500" y="1334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68623</xdr:rowOff>
    </xdr:from>
    <xdr:ext cx="469744" cy="259045"/>
    <xdr:sp macro="" textlink="">
      <xdr:nvSpPr>
        <xdr:cNvPr id="206" name="テキスト ボックス 205"/>
        <xdr:cNvSpPr txBox="1"/>
      </xdr:nvSpPr>
      <xdr:spPr>
        <a:xfrm>
          <a:off x="1784428" y="1344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134392</xdr:rowOff>
    </xdr:from>
    <xdr:to>
      <xdr:col>6</xdr:col>
      <xdr:colOff>38100</xdr:colOff>
      <xdr:row>78</xdr:row>
      <xdr:rowOff>64542</xdr:rowOff>
    </xdr:to>
    <xdr:sp macro="" textlink="">
      <xdr:nvSpPr>
        <xdr:cNvPr id="207" name="楕円 206"/>
        <xdr:cNvSpPr/>
      </xdr:nvSpPr>
      <xdr:spPr>
        <a:xfrm>
          <a:off x="10795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55669</xdr:rowOff>
    </xdr:from>
    <xdr:ext cx="469744" cy="259045"/>
    <xdr:sp macro="" textlink="">
      <xdr:nvSpPr>
        <xdr:cNvPr id="208" name="テキスト ボックス 207"/>
        <xdr:cNvSpPr txBox="1"/>
      </xdr:nvSpPr>
      <xdr:spPr>
        <a:xfrm>
          <a:off x="895428" y="134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49301</xdr:rowOff>
    </xdr:from>
    <xdr:to>
      <xdr:col>24</xdr:col>
      <xdr:colOff>63500</xdr:colOff>
      <xdr:row>95</xdr:row>
      <xdr:rowOff>100191</xdr:rowOff>
    </xdr:to>
    <xdr:cxnSp macro="">
      <xdr:nvCxnSpPr>
        <xdr:cNvPr id="238" name="直線コネクタ 237"/>
        <xdr:cNvCxnSpPr/>
      </xdr:nvCxnSpPr>
      <xdr:spPr>
        <a:xfrm flipV="1">
          <a:off x="3797300" y="16337051"/>
          <a:ext cx="838200" cy="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34078</xdr:rowOff>
    </xdr:from>
    <xdr:ext cx="599010" cy="259045"/>
    <xdr:sp macro="" textlink="">
      <xdr:nvSpPr>
        <xdr:cNvPr id="239" name="扶助費平均値テキスト"/>
        <xdr:cNvSpPr txBox="1"/>
      </xdr:nvSpPr>
      <xdr:spPr>
        <a:xfrm>
          <a:off x="4686300" y="16321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100191</xdr:rowOff>
    </xdr:from>
    <xdr:to>
      <xdr:col>19</xdr:col>
      <xdr:colOff>177800</xdr:colOff>
      <xdr:row>96</xdr:row>
      <xdr:rowOff>9640</xdr:rowOff>
    </xdr:to>
    <xdr:cxnSp macro="">
      <xdr:nvCxnSpPr>
        <xdr:cNvPr id="241" name="直線コネクタ 240"/>
        <xdr:cNvCxnSpPr/>
      </xdr:nvCxnSpPr>
      <xdr:spPr>
        <a:xfrm flipV="1">
          <a:off x="2908300" y="16387941"/>
          <a:ext cx="889000" cy="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3345</xdr:rowOff>
    </xdr:from>
    <xdr:ext cx="599010" cy="259045"/>
    <xdr:sp macro="" textlink="">
      <xdr:nvSpPr>
        <xdr:cNvPr id="243" name="テキスト ボックス 242"/>
        <xdr:cNvSpPr txBox="1"/>
      </xdr:nvSpPr>
      <xdr:spPr>
        <a:xfrm>
          <a:off x="3497795" y="1646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775</xdr:rowOff>
    </xdr:from>
    <xdr:to>
      <xdr:col>15</xdr:col>
      <xdr:colOff>50800</xdr:colOff>
      <xdr:row>96</xdr:row>
      <xdr:rowOff>9640</xdr:rowOff>
    </xdr:to>
    <xdr:cxnSp macro="">
      <xdr:nvCxnSpPr>
        <xdr:cNvPr id="244" name="直線コネクタ 243"/>
        <xdr:cNvCxnSpPr/>
      </xdr:nvCxnSpPr>
      <xdr:spPr>
        <a:xfrm>
          <a:off x="2019300" y="16459975"/>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71201</xdr:rowOff>
    </xdr:from>
    <xdr:ext cx="599010" cy="259045"/>
    <xdr:sp macro="" textlink="">
      <xdr:nvSpPr>
        <xdr:cNvPr id="246" name="テキスト ボックス 245"/>
        <xdr:cNvSpPr txBox="1"/>
      </xdr:nvSpPr>
      <xdr:spPr>
        <a:xfrm>
          <a:off x="2608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775</xdr:rowOff>
    </xdr:from>
    <xdr:to>
      <xdr:col>10</xdr:col>
      <xdr:colOff>114300</xdr:colOff>
      <xdr:row>96</xdr:row>
      <xdr:rowOff>30048</xdr:rowOff>
    </xdr:to>
    <xdr:cxnSp macro="">
      <xdr:nvCxnSpPr>
        <xdr:cNvPr id="247" name="直線コネクタ 246"/>
        <xdr:cNvCxnSpPr/>
      </xdr:nvCxnSpPr>
      <xdr:spPr>
        <a:xfrm flipV="1">
          <a:off x="1130300" y="16459975"/>
          <a:ext cx="889000" cy="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74744</xdr:rowOff>
    </xdr:from>
    <xdr:ext cx="599010" cy="259045"/>
    <xdr:sp macro="" textlink="">
      <xdr:nvSpPr>
        <xdr:cNvPr id="249" name="テキスト ボックス 248"/>
        <xdr:cNvSpPr txBox="1"/>
      </xdr:nvSpPr>
      <xdr:spPr>
        <a:xfrm>
          <a:off x="1719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107193</xdr:rowOff>
    </xdr:from>
    <xdr:ext cx="534377" cy="259045"/>
    <xdr:sp macro="" textlink="">
      <xdr:nvSpPr>
        <xdr:cNvPr id="251" name="テキスト ボックス 250"/>
        <xdr:cNvSpPr txBox="1"/>
      </xdr:nvSpPr>
      <xdr:spPr>
        <a:xfrm>
          <a:off x="863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169951</xdr:rowOff>
    </xdr:from>
    <xdr:to>
      <xdr:col>24</xdr:col>
      <xdr:colOff>114300</xdr:colOff>
      <xdr:row>95</xdr:row>
      <xdr:rowOff>100101</xdr:rowOff>
    </xdr:to>
    <xdr:sp macro="" textlink="">
      <xdr:nvSpPr>
        <xdr:cNvPr id="257" name="楕円 256"/>
        <xdr:cNvSpPr/>
      </xdr:nvSpPr>
      <xdr:spPr>
        <a:xfrm>
          <a:off x="4584700" y="162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21378</xdr:rowOff>
    </xdr:from>
    <xdr:ext cx="599010" cy="259045"/>
    <xdr:sp macro="" textlink="">
      <xdr:nvSpPr>
        <xdr:cNvPr id="258" name="扶助費該当値テキスト"/>
        <xdr:cNvSpPr txBox="1"/>
      </xdr:nvSpPr>
      <xdr:spPr>
        <a:xfrm>
          <a:off x="4686300" y="1613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49391</xdr:rowOff>
    </xdr:from>
    <xdr:to>
      <xdr:col>20</xdr:col>
      <xdr:colOff>38100</xdr:colOff>
      <xdr:row>95</xdr:row>
      <xdr:rowOff>150991</xdr:rowOff>
    </xdr:to>
    <xdr:sp macro="" textlink="">
      <xdr:nvSpPr>
        <xdr:cNvPr id="259" name="楕円 258"/>
        <xdr:cNvSpPr/>
      </xdr:nvSpPr>
      <xdr:spPr>
        <a:xfrm>
          <a:off x="3746500" y="163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167518</xdr:rowOff>
    </xdr:from>
    <xdr:ext cx="599010" cy="259045"/>
    <xdr:sp macro="" textlink="">
      <xdr:nvSpPr>
        <xdr:cNvPr id="260" name="テキスト ボックス 259"/>
        <xdr:cNvSpPr txBox="1"/>
      </xdr:nvSpPr>
      <xdr:spPr>
        <a:xfrm>
          <a:off x="3497795" y="1611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130290</xdr:rowOff>
    </xdr:from>
    <xdr:to>
      <xdr:col>15</xdr:col>
      <xdr:colOff>101600</xdr:colOff>
      <xdr:row>96</xdr:row>
      <xdr:rowOff>60440</xdr:rowOff>
    </xdr:to>
    <xdr:sp macro="" textlink="">
      <xdr:nvSpPr>
        <xdr:cNvPr id="261" name="楕円 260"/>
        <xdr:cNvSpPr/>
      </xdr:nvSpPr>
      <xdr:spPr>
        <a:xfrm>
          <a:off x="2857500" y="164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76967</xdr:rowOff>
    </xdr:from>
    <xdr:ext cx="599010" cy="259045"/>
    <xdr:sp macro="" textlink="">
      <xdr:nvSpPr>
        <xdr:cNvPr id="262" name="テキスト ボックス 261"/>
        <xdr:cNvSpPr txBox="1"/>
      </xdr:nvSpPr>
      <xdr:spPr>
        <a:xfrm>
          <a:off x="2608795" y="1619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121425</xdr:rowOff>
    </xdr:from>
    <xdr:to>
      <xdr:col>10</xdr:col>
      <xdr:colOff>165100</xdr:colOff>
      <xdr:row>96</xdr:row>
      <xdr:rowOff>51575</xdr:rowOff>
    </xdr:to>
    <xdr:sp macro="" textlink="">
      <xdr:nvSpPr>
        <xdr:cNvPr id="263" name="楕円 262"/>
        <xdr:cNvSpPr/>
      </xdr:nvSpPr>
      <xdr:spPr>
        <a:xfrm>
          <a:off x="1968500" y="164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68102</xdr:rowOff>
    </xdr:from>
    <xdr:ext cx="599010" cy="259045"/>
    <xdr:sp macro="" textlink="">
      <xdr:nvSpPr>
        <xdr:cNvPr id="264" name="テキスト ボックス 263"/>
        <xdr:cNvSpPr txBox="1"/>
      </xdr:nvSpPr>
      <xdr:spPr>
        <a:xfrm>
          <a:off x="1719795" y="1618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150698</xdr:rowOff>
    </xdr:from>
    <xdr:to>
      <xdr:col>6</xdr:col>
      <xdr:colOff>38100</xdr:colOff>
      <xdr:row>96</xdr:row>
      <xdr:rowOff>80848</xdr:rowOff>
    </xdr:to>
    <xdr:sp macro="" textlink="">
      <xdr:nvSpPr>
        <xdr:cNvPr id="265" name="楕円 264"/>
        <xdr:cNvSpPr/>
      </xdr:nvSpPr>
      <xdr:spPr>
        <a:xfrm>
          <a:off x="1079500" y="164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97375</xdr:rowOff>
    </xdr:from>
    <xdr:ext cx="599010" cy="259045"/>
    <xdr:sp macro="" textlink="">
      <xdr:nvSpPr>
        <xdr:cNvPr id="266" name="テキスト ボックス 265"/>
        <xdr:cNvSpPr txBox="1"/>
      </xdr:nvSpPr>
      <xdr:spPr>
        <a:xfrm>
          <a:off x="830795" y="1621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31869</xdr:rowOff>
    </xdr:from>
    <xdr:to>
      <xdr:col>55</xdr:col>
      <xdr:colOff>0</xdr:colOff>
      <xdr:row>37</xdr:row>
      <xdr:rowOff>152974</xdr:rowOff>
    </xdr:to>
    <xdr:cxnSp macro="">
      <xdr:nvCxnSpPr>
        <xdr:cNvPr id="295" name="直線コネクタ 294"/>
        <xdr:cNvCxnSpPr/>
      </xdr:nvCxnSpPr>
      <xdr:spPr>
        <a:xfrm flipV="1">
          <a:off x="9639300" y="5689719"/>
          <a:ext cx="838200" cy="80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152974</xdr:rowOff>
    </xdr:from>
    <xdr:to>
      <xdr:col>50</xdr:col>
      <xdr:colOff>114300</xdr:colOff>
      <xdr:row>37</xdr:row>
      <xdr:rowOff>154346</xdr:rowOff>
    </xdr:to>
    <xdr:cxnSp macro="">
      <xdr:nvCxnSpPr>
        <xdr:cNvPr id="298" name="直線コネクタ 297"/>
        <xdr:cNvCxnSpPr/>
      </xdr:nvCxnSpPr>
      <xdr:spPr>
        <a:xfrm flipV="1">
          <a:off x="8750300" y="649662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153607</xdr:rowOff>
    </xdr:from>
    <xdr:to>
      <xdr:col>45</xdr:col>
      <xdr:colOff>177800</xdr:colOff>
      <xdr:row>37</xdr:row>
      <xdr:rowOff>154346</xdr:rowOff>
    </xdr:to>
    <xdr:cxnSp macro="">
      <xdr:nvCxnSpPr>
        <xdr:cNvPr id="301" name="直線コネクタ 300"/>
        <xdr:cNvCxnSpPr/>
      </xdr:nvCxnSpPr>
      <xdr:spPr>
        <a:xfrm>
          <a:off x="7861300" y="6497257"/>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151313</xdr:rowOff>
    </xdr:from>
    <xdr:to>
      <xdr:col>41</xdr:col>
      <xdr:colOff>50800</xdr:colOff>
      <xdr:row>37</xdr:row>
      <xdr:rowOff>153607</xdr:rowOff>
    </xdr:to>
    <xdr:cxnSp macro="">
      <xdr:nvCxnSpPr>
        <xdr:cNvPr id="304" name="直線コネクタ 303"/>
        <xdr:cNvCxnSpPr/>
      </xdr:nvCxnSpPr>
      <xdr:spPr>
        <a:xfrm>
          <a:off x="6972300" y="6494963"/>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08" name="テキスト ボックス 307"/>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152519</xdr:rowOff>
    </xdr:from>
    <xdr:to>
      <xdr:col>55</xdr:col>
      <xdr:colOff>50800</xdr:colOff>
      <xdr:row>33</xdr:row>
      <xdr:rowOff>82669</xdr:rowOff>
    </xdr:to>
    <xdr:sp macro="" textlink="">
      <xdr:nvSpPr>
        <xdr:cNvPr id="314" name="楕円 313"/>
        <xdr:cNvSpPr/>
      </xdr:nvSpPr>
      <xdr:spPr>
        <a:xfrm>
          <a:off x="10426700" y="56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130946</xdr:rowOff>
    </xdr:from>
    <xdr:ext cx="599010" cy="259045"/>
    <xdr:sp macro="" textlink="">
      <xdr:nvSpPr>
        <xdr:cNvPr id="315" name="補助費等該当値テキスト"/>
        <xdr:cNvSpPr txBox="1"/>
      </xdr:nvSpPr>
      <xdr:spPr>
        <a:xfrm>
          <a:off x="10528300" y="561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102174</xdr:rowOff>
    </xdr:from>
    <xdr:to>
      <xdr:col>50</xdr:col>
      <xdr:colOff>165100</xdr:colOff>
      <xdr:row>38</xdr:row>
      <xdr:rowOff>32324</xdr:rowOff>
    </xdr:to>
    <xdr:sp macro="" textlink="">
      <xdr:nvSpPr>
        <xdr:cNvPr id="316" name="楕円 315"/>
        <xdr:cNvSpPr/>
      </xdr:nvSpPr>
      <xdr:spPr>
        <a:xfrm>
          <a:off x="9588500" y="64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23451</xdr:rowOff>
    </xdr:from>
    <xdr:ext cx="534377" cy="259045"/>
    <xdr:sp macro="" textlink="">
      <xdr:nvSpPr>
        <xdr:cNvPr id="317" name="テキスト ボックス 316"/>
        <xdr:cNvSpPr txBox="1"/>
      </xdr:nvSpPr>
      <xdr:spPr>
        <a:xfrm>
          <a:off x="9372111" y="653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103546</xdr:rowOff>
    </xdr:from>
    <xdr:to>
      <xdr:col>46</xdr:col>
      <xdr:colOff>38100</xdr:colOff>
      <xdr:row>38</xdr:row>
      <xdr:rowOff>33696</xdr:rowOff>
    </xdr:to>
    <xdr:sp macro="" textlink="">
      <xdr:nvSpPr>
        <xdr:cNvPr id="318" name="楕円 317"/>
        <xdr:cNvSpPr/>
      </xdr:nvSpPr>
      <xdr:spPr>
        <a:xfrm>
          <a:off x="8699500" y="644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24823</xdr:rowOff>
    </xdr:from>
    <xdr:ext cx="534377" cy="259045"/>
    <xdr:sp macro="" textlink="">
      <xdr:nvSpPr>
        <xdr:cNvPr id="319" name="テキスト ボックス 318"/>
        <xdr:cNvSpPr txBox="1"/>
      </xdr:nvSpPr>
      <xdr:spPr>
        <a:xfrm>
          <a:off x="8483111" y="653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102807</xdr:rowOff>
    </xdr:from>
    <xdr:to>
      <xdr:col>41</xdr:col>
      <xdr:colOff>101600</xdr:colOff>
      <xdr:row>38</xdr:row>
      <xdr:rowOff>32956</xdr:rowOff>
    </xdr:to>
    <xdr:sp macro="" textlink="">
      <xdr:nvSpPr>
        <xdr:cNvPr id="320" name="楕円 319"/>
        <xdr:cNvSpPr/>
      </xdr:nvSpPr>
      <xdr:spPr>
        <a:xfrm>
          <a:off x="7810500" y="6446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24083</xdr:rowOff>
    </xdr:from>
    <xdr:ext cx="534377" cy="259045"/>
    <xdr:sp macro="" textlink="">
      <xdr:nvSpPr>
        <xdr:cNvPr id="321" name="テキスト ボックス 320"/>
        <xdr:cNvSpPr txBox="1"/>
      </xdr:nvSpPr>
      <xdr:spPr>
        <a:xfrm>
          <a:off x="7594111" y="653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100513</xdr:rowOff>
    </xdr:from>
    <xdr:to>
      <xdr:col>36</xdr:col>
      <xdr:colOff>165100</xdr:colOff>
      <xdr:row>38</xdr:row>
      <xdr:rowOff>30663</xdr:rowOff>
    </xdr:to>
    <xdr:sp macro="" textlink="">
      <xdr:nvSpPr>
        <xdr:cNvPr id="322" name="楕円 321"/>
        <xdr:cNvSpPr/>
      </xdr:nvSpPr>
      <xdr:spPr>
        <a:xfrm>
          <a:off x="6921500" y="644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21790</xdr:rowOff>
    </xdr:from>
    <xdr:ext cx="534377" cy="259045"/>
    <xdr:sp macro="" textlink="">
      <xdr:nvSpPr>
        <xdr:cNvPr id="323" name="テキスト ボックス 322"/>
        <xdr:cNvSpPr txBox="1"/>
      </xdr:nvSpPr>
      <xdr:spPr>
        <a:xfrm>
          <a:off x="6705111" y="653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153020</xdr:rowOff>
    </xdr:from>
    <xdr:to>
      <xdr:col>55</xdr:col>
      <xdr:colOff>0</xdr:colOff>
      <xdr:row>57</xdr:row>
      <xdr:rowOff>99909</xdr:rowOff>
    </xdr:to>
    <xdr:cxnSp macro="">
      <xdr:nvCxnSpPr>
        <xdr:cNvPr id="352" name="直線コネクタ 351"/>
        <xdr:cNvCxnSpPr/>
      </xdr:nvCxnSpPr>
      <xdr:spPr>
        <a:xfrm>
          <a:off x="9639300" y="9754220"/>
          <a:ext cx="838200" cy="1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153020</xdr:rowOff>
    </xdr:from>
    <xdr:to>
      <xdr:col>50</xdr:col>
      <xdr:colOff>114300</xdr:colOff>
      <xdr:row>57</xdr:row>
      <xdr:rowOff>117358</xdr:rowOff>
    </xdr:to>
    <xdr:cxnSp macro="">
      <xdr:nvCxnSpPr>
        <xdr:cNvPr id="355" name="直線コネクタ 354"/>
        <xdr:cNvCxnSpPr/>
      </xdr:nvCxnSpPr>
      <xdr:spPr>
        <a:xfrm flipV="1">
          <a:off x="8750300" y="9754220"/>
          <a:ext cx="889000" cy="1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102867</xdr:rowOff>
    </xdr:from>
    <xdr:ext cx="534377" cy="259045"/>
    <xdr:sp macro="" textlink="">
      <xdr:nvSpPr>
        <xdr:cNvPr id="357" name="テキスト ボックス 356"/>
        <xdr:cNvSpPr txBox="1"/>
      </xdr:nvSpPr>
      <xdr:spPr>
        <a:xfrm>
          <a:off x="9372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90345</xdr:rowOff>
    </xdr:from>
    <xdr:to>
      <xdr:col>45</xdr:col>
      <xdr:colOff>177800</xdr:colOff>
      <xdr:row>57</xdr:row>
      <xdr:rowOff>117358</xdr:rowOff>
    </xdr:to>
    <xdr:cxnSp macro="">
      <xdr:nvCxnSpPr>
        <xdr:cNvPr id="358" name="直線コネクタ 357"/>
        <xdr:cNvCxnSpPr/>
      </xdr:nvCxnSpPr>
      <xdr:spPr>
        <a:xfrm>
          <a:off x="7861300" y="9862995"/>
          <a:ext cx="8890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90345</xdr:rowOff>
    </xdr:from>
    <xdr:to>
      <xdr:col>41</xdr:col>
      <xdr:colOff>50800</xdr:colOff>
      <xdr:row>58</xdr:row>
      <xdr:rowOff>50508</xdr:rowOff>
    </xdr:to>
    <xdr:cxnSp macro="">
      <xdr:nvCxnSpPr>
        <xdr:cNvPr id="361" name="直線コネクタ 360"/>
        <xdr:cNvCxnSpPr/>
      </xdr:nvCxnSpPr>
      <xdr:spPr>
        <a:xfrm flipV="1">
          <a:off x="6972300" y="9862995"/>
          <a:ext cx="889000" cy="13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49109</xdr:rowOff>
    </xdr:from>
    <xdr:to>
      <xdr:col>55</xdr:col>
      <xdr:colOff>50800</xdr:colOff>
      <xdr:row>57</xdr:row>
      <xdr:rowOff>150709</xdr:rowOff>
    </xdr:to>
    <xdr:sp macro="" textlink="">
      <xdr:nvSpPr>
        <xdr:cNvPr id="371" name="楕円 370"/>
        <xdr:cNvSpPr/>
      </xdr:nvSpPr>
      <xdr:spPr>
        <a:xfrm>
          <a:off x="10426700" y="98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27536</xdr:rowOff>
    </xdr:from>
    <xdr:ext cx="534377" cy="259045"/>
    <xdr:sp macro="" textlink="">
      <xdr:nvSpPr>
        <xdr:cNvPr id="372" name="普通建設事業費該当値テキスト"/>
        <xdr:cNvSpPr txBox="1"/>
      </xdr:nvSpPr>
      <xdr:spPr>
        <a:xfrm>
          <a:off x="10528300" y="980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102220</xdr:rowOff>
    </xdr:from>
    <xdr:to>
      <xdr:col>50</xdr:col>
      <xdr:colOff>165100</xdr:colOff>
      <xdr:row>57</xdr:row>
      <xdr:rowOff>32370</xdr:rowOff>
    </xdr:to>
    <xdr:sp macro="" textlink="">
      <xdr:nvSpPr>
        <xdr:cNvPr id="373" name="楕円 372"/>
        <xdr:cNvSpPr/>
      </xdr:nvSpPr>
      <xdr:spPr>
        <a:xfrm>
          <a:off x="9588500" y="97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48897</xdr:rowOff>
    </xdr:from>
    <xdr:ext cx="534377" cy="259045"/>
    <xdr:sp macro="" textlink="">
      <xdr:nvSpPr>
        <xdr:cNvPr id="374" name="テキスト ボックス 373"/>
        <xdr:cNvSpPr txBox="1"/>
      </xdr:nvSpPr>
      <xdr:spPr>
        <a:xfrm>
          <a:off x="9372111" y="947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66558</xdr:rowOff>
    </xdr:from>
    <xdr:to>
      <xdr:col>46</xdr:col>
      <xdr:colOff>38100</xdr:colOff>
      <xdr:row>57</xdr:row>
      <xdr:rowOff>168158</xdr:rowOff>
    </xdr:to>
    <xdr:sp macro="" textlink="">
      <xdr:nvSpPr>
        <xdr:cNvPr id="375" name="楕円 374"/>
        <xdr:cNvSpPr/>
      </xdr:nvSpPr>
      <xdr:spPr>
        <a:xfrm>
          <a:off x="8699500" y="983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159285</xdr:rowOff>
    </xdr:from>
    <xdr:ext cx="534377" cy="259045"/>
    <xdr:sp macro="" textlink="">
      <xdr:nvSpPr>
        <xdr:cNvPr id="376" name="テキスト ボックス 375"/>
        <xdr:cNvSpPr txBox="1"/>
      </xdr:nvSpPr>
      <xdr:spPr>
        <a:xfrm>
          <a:off x="8483111" y="99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39545</xdr:rowOff>
    </xdr:from>
    <xdr:to>
      <xdr:col>41</xdr:col>
      <xdr:colOff>101600</xdr:colOff>
      <xdr:row>57</xdr:row>
      <xdr:rowOff>141145</xdr:rowOff>
    </xdr:to>
    <xdr:sp macro="" textlink="">
      <xdr:nvSpPr>
        <xdr:cNvPr id="377" name="楕円 376"/>
        <xdr:cNvSpPr/>
      </xdr:nvSpPr>
      <xdr:spPr>
        <a:xfrm>
          <a:off x="7810500" y="981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132272</xdr:rowOff>
    </xdr:from>
    <xdr:ext cx="534377" cy="259045"/>
    <xdr:sp macro="" textlink="">
      <xdr:nvSpPr>
        <xdr:cNvPr id="378" name="テキスト ボックス 377"/>
        <xdr:cNvSpPr txBox="1"/>
      </xdr:nvSpPr>
      <xdr:spPr>
        <a:xfrm>
          <a:off x="7594111" y="990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171158</xdr:rowOff>
    </xdr:from>
    <xdr:to>
      <xdr:col>36</xdr:col>
      <xdr:colOff>165100</xdr:colOff>
      <xdr:row>58</xdr:row>
      <xdr:rowOff>101308</xdr:rowOff>
    </xdr:to>
    <xdr:sp macro="" textlink="">
      <xdr:nvSpPr>
        <xdr:cNvPr id="379" name="楕円 378"/>
        <xdr:cNvSpPr/>
      </xdr:nvSpPr>
      <xdr:spPr>
        <a:xfrm>
          <a:off x="6921500" y="99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92435</xdr:rowOff>
    </xdr:from>
    <xdr:ext cx="534377" cy="259045"/>
    <xdr:sp macro="" textlink="">
      <xdr:nvSpPr>
        <xdr:cNvPr id="380" name="テキスト ボックス 379"/>
        <xdr:cNvSpPr txBox="1"/>
      </xdr:nvSpPr>
      <xdr:spPr>
        <a:xfrm>
          <a:off x="6705111" y="100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100457</xdr:rowOff>
    </xdr:from>
    <xdr:to>
      <xdr:col>55</xdr:col>
      <xdr:colOff>0</xdr:colOff>
      <xdr:row>78</xdr:row>
      <xdr:rowOff>167842</xdr:rowOff>
    </xdr:to>
    <xdr:cxnSp macro="">
      <xdr:nvCxnSpPr>
        <xdr:cNvPr id="409" name="直線コネクタ 408"/>
        <xdr:cNvCxnSpPr/>
      </xdr:nvCxnSpPr>
      <xdr:spPr>
        <a:xfrm>
          <a:off x="9639300" y="13473557"/>
          <a:ext cx="838200" cy="6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100457</xdr:rowOff>
    </xdr:from>
    <xdr:to>
      <xdr:col>50</xdr:col>
      <xdr:colOff>114300</xdr:colOff>
      <xdr:row>79</xdr:row>
      <xdr:rowOff>21920</xdr:rowOff>
    </xdr:to>
    <xdr:cxnSp macro="">
      <xdr:nvCxnSpPr>
        <xdr:cNvPr id="412" name="直線コネクタ 411"/>
        <xdr:cNvCxnSpPr/>
      </xdr:nvCxnSpPr>
      <xdr:spPr>
        <a:xfrm flipV="1">
          <a:off x="8750300" y="13473557"/>
          <a:ext cx="889000" cy="9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154609</xdr:rowOff>
    </xdr:from>
    <xdr:to>
      <xdr:col>45</xdr:col>
      <xdr:colOff>177800</xdr:colOff>
      <xdr:row>79</xdr:row>
      <xdr:rowOff>21920</xdr:rowOff>
    </xdr:to>
    <xdr:cxnSp macro="">
      <xdr:nvCxnSpPr>
        <xdr:cNvPr id="415" name="直線コネクタ 414"/>
        <xdr:cNvCxnSpPr/>
      </xdr:nvCxnSpPr>
      <xdr:spPr>
        <a:xfrm>
          <a:off x="7861300" y="13527709"/>
          <a:ext cx="889000" cy="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154609</xdr:rowOff>
    </xdr:from>
    <xdr:to>
      <xdr:col>41</xdr:col>
      <xdr:colOff>50800</xdr:colOff>
      <xdr:row>78</xdr:row>
      <xdr:rowOff>161468</xdr:rowOff>
    </xdr:to>
    <xdr:cxnSp macro="">
      <xdr:nvCxnSpPr>
        <xdr:cNvPr id="418" name="直線コネクタ 417"/>
        <xdr:cNvCxnSpPr/>
      </xdr:nvCxnSpPr>
      <xdr:spPr>
        <a:xfrm flipV="1">
          <a:off x="6972300" y="1352770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117042</xdr:rowOff>
    </xdr:from>
    <xdr:to>
      <xdr:col>55</xdr:col>
      <xdr:colOff>50800</xdr:colOff>
      <xdr:row>79</xdr:row>
      <xdr:rowOff>47192</xdr:rowOff>
    </xdr:to>
    <xdr:sp macro="" textlink="">
      <xdr:nvSpPr>
        <xdr:cNvPr id="428" name="楕円 427"/>
        <xdr:cNvSpPr/>
      </xdr:nvSpPr>
      <xdr:spPr>
        <a:xfrm>
          <a:off x="10426700" y="134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31969</xdr:rowOff>
    </xdr:from>
    <xdr:ext cx="469744" cy="259045"/>
    <xdr:sp macro="" textlink="">
      <xdr:nvSpPr>
        <xdr:cNvPr id="429" name="普通建設事業費 （ うち新規整備　）該当値テキスト"/>
        <xdr:cNvSpPr txBox="1"/>
      </xdr:nvSpPr>
      <xdr:spPr>
        <a:xfrm>
          <a:off x="10528300" y="134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49657</xdr:rowOff>
    </xdr:from>
    <xdr:to>
      <xdr:col>50</xdr:col>
      <xdr:colOff>165100</xdr:colOff>
      <xdr:row>78</xdr:row>
      <xdr:rowOff>151257</xdr:rowOff>
    </xdr:to>
    <xdr:sp macro="" textlink="">
      <xdr:nvSpPr>
        <xdr:cNvPr id="430" name="楕円 429"/>
        <xdr:cNvSpPr/>
      </xdr:nvSpPr>
      <xdr:spPr>
        <a:xfrm>
          <a:off x="9588500" y="134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142384</xdr:rowOff>
    </xdr:from>
    <xdr:ext cx="469744" cy="259045"/>
    <xdr:sp macro="" textlink="">
      <xdr:nvSpPr>
        <xdr:cNvPr id="431" name="テキスト ボックス 430"/>
        <xdr:cNvSpPr txBox="1"/>
      </xdr:nvSpPr>
      <xdr:spPr>
        <a:xfrm>
          <a:off x="9404428" y="1351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142570</xdr:rowOff>
    </xdr:from>
    <xdr:to>
      <xdr:col>46</xdr:col>
      <xdr:colOff>38100</xdr:colOff>
      <xdr:row>79</xdr:row>
      <xdr:rowOff>72720</xdr:rowOff>
    </xdr:to>
    <xdr:sp macro="" textlink="">
      <xdr:nvSpPr>
        <xdr:cNvPr id="432" name="楕円 431"/>
        <xdr:cNvSpPr/>
      </xdr:nvSpPr>
      <xdr:spPr>
        <a:xfrm>
          <a:off x="8699500" y="135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63847</xdr:rowOff>
    </xdr:from>
    <xdr:ext cx="469744" cy="259045"/>
    <xdr:sp macro="" textlink="">
      <xdr:nvSpPr>
        <xdr:cNvPr id="433" name="テキスト ボックス 432"/>
        <xdr:cNvSpPr txBox="1"/>
      </xdr:nvSpPr>
      <xdr:spPr>
        <a:xfrm>
          <a:off x="8515428" y="1360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103809</xdr:rowOff>
    </xdr:from>
    <xdr:to>
      <xdr:col>41</xdr:col>
      <xdr:colOff>101600</xdr:colOff>
      <xdr:row>79</xdr:row>
      <xdr:rowOff>33959</xdr:rowOff>
    </xdr:to>
    <xdr:sp macro="" textlink="">
      <xdr:nvSpPr>
        <xdr:cNvPr id="434" name="楕円 433"/>
        <xdr:cNvSpPr/>
      </xdr:nvSpPr>
      <xdr:spPr>
        <a:xfrm>
          <a:off x="7810500" y="134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25086</xdr:rowOff>
    </xdr:from>
    <xdr:ext cx="469744" cy="259045"/>
    <xdr:sp macro="" textlink="">
      <xdr:nvSpPr>
        <xdr:cNvPr id="435" name="テキスト ボックス 434"/>
        <xdr:cNvSpPr txBox="1"/>
      </xdr:nvSpPr>
      <xdr:spPr>
        <a:xfrm>
          <a:off x="7626428" y="1356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110668</xdr:rowOff>
    </xdr:from>
    <xdr:to>
      <xdr:col>36</xdr:col>
      <xdr:colOff>165100</xdr:colOff>
      <xdr:row>79</xdr:row>
      <xdr:rowOff>40818</xdr:rowOff>
    </xdr:to>
    <xdr:sp macro="" textlink="">
      <xdr:nvSpPr>
        <xdr:cNvPr id="436" name="楕円 435"/>
        <xdr:cNvSpPr/>
      </xdr:nvSpPr>
      <xdr:spPr>
        <a:xfrm>
          <a:off x="6921500" y="1348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31945</xdr:rowOff>
    </xdr:from>
    <xdr:ext cx="469744" cy="259045"/>
    <xdr:sp macro="" textlink="">
      <xdr:nvSpPr>
        <xdr:cNvPr id="437" name="テキスト ボックス 436"/>
        <xdr:cNvSpPr txBox="1"/>
      </xdr:nvSpPr>
      <xdr:spPr>
        <a:xfrm>
          <a:off x="6737428" y="1357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27287</xdr:rowOff>
    </xdr:from>
    <xdr:to>
      <xdr:col>55</xdr:col>
      <xdr:colOff>0</xdr:colOff>
      <xdr:row>97</xdr:row>
      <xdr:rowOff>165494</xdr:rowOff>
    </xdr:to>
    <xdr:cxnSp macro="">
      <xdr:nvCxnSpPr>
        <xdr:cNvPr id="466" name="直線コネクタ 465"/>
        <xdr:cNvCxnSpPr/>
      </xdr:nvCxnSpPr>
      <xdr:spPr>
        <a:xfrm>
          <a:off x="9639300" y="16657937"/>
          <a:ext cx="838200" cy="13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117163</xdr:rowOff>
    </xdr:from>
    <xdr:to>
      <xdr:col>50</xdr:col>
      <xdr:colOff>114300</xdr:colOff>
      <xdr:row>97</xdr:row>
      <xdr:rowOff>27287</xdr:rowOff>
    </xdr:to>
    <xdr:cxnSp macro="">
      <xdr:nvCxnSpPr>
        <xdr:cNvPr id="469" name="直線コネクタ 468"/>
        <xdr:cNvCxnSpPr/>
      </xdr:nvCxnSpPr>
      <xdr:spPr>
        <a:xfrm>
          <a:off x="8750300" y="16576363"/>
          <a:ext cx="889000" cy="8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146272</xdr:rowOff>
    </xdr:from>
    <xdr:to>
      <xdr:col>45</xdr:col>
      <xdr:colOff>177800</xdr:colOff>
      <xdr:row>96</xdr:row>
      <xdr:rowOff>117163</xdr:rowOff>
    </xdr:to>
    <xdr:cxnSp macro="">
      <xdr:nvCxnSpPr>
        <xdr:cNvPr id="472" name="直線コネクタ 471"/>
        <xdr:cNvCxnSpPr/>
      </xdr:nvCxnSpPr>
      <xdr:spPr>
        <a:xfrm>
          <a:off x="7861300" y="16434022"/>
          <a:ext cx="889000" cy="1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3281</xdr:rowOff>
    </xdr:from>
    <xdr:ext cx="534377" cy="259045"/>
    <xdr:sp macro="" textlink="">
      <xdr:nvSpPr>
        <xdr:cNvPr id="474" name="テキスト ボックス 473"/>
        <xdr:cNvSpPr txBox="1"/>
      </xdr:nvSpPr>
      <xdr:spPr>
        <a:xfrm>
          <a:off x="8483111" y="166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146272</xdr:rowOff>
    </xdr:from>
    <xdr:to>
      <xdr:col>41</xdr:col>
      <xdr:colOff>50800</xdr:colOff>
      <xdr:row>97</xdr:row>
      <xdr:rowOff>122670</xdr:rowOff>
    </xdr:to>
    <xdr:cxnSp macro="">
      <xdr:nvCxnSpPr>
        <xdr:cNvPr id="475" name="直線コネクタ 474"/>
        <xdr:cNvCxnSpPr/>
      </xdr:nvCxnSpPr>
      <xdr:spPr>
        <a:xfrm flipV="1">
          <a:off x="6972300" y="16434022"/>
          <a:ext cx="889000" cy="3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xdr:rowOff>
    </xdr:from>
    <xdr:ext cx="534377" cy="259045"/>
    <xdr:sp macro="" textlink="">
      <xdr:nvSpPr>
        <xdr:cNvPr id="477" name="テキスト ボックス 476"/>
        <xdr:cNvSpPr txBox="1"/>
      </xdr:nvSpPr>
      <xdr:spPr>
        <a:xfrm>
          <a:off x="7594111" y="16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114694</xdr:rowOff>
    </xdr:from>
    <xdr:to>
      <xdr:col>55</xdr:col>
      <xdr:colOff>50800</xdr:colOff>
      <xdr:row>98</xdr:row>
      <xdr:rowOff>44844</xdr:rowOff>
    </xdr:to>
    <xdr:sp macro="" textlink="">
      <xdr:nvSpPr>
        <xdr:cNvPr id="485" name="楕円 484"/>
        <xdr:cNvSpPr/>
      </xdr:nvSpPr>
      <xdr:spPr>
        <a:xfrm>
          <a:off x="10426700" y="167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93121</xdr:rowOff>
    </xdr:from>
    <xdr:ext cx="534377" cy="259045"/>
    <xdr:sp macro="" textlink="">
      <xdr:nvSpPr>
        <xdr:cNvPr id="486" name="普通建設事業費 （ うち更新整備　）該当値テキスト"/>
        <xdr:cNvSpPr txBox="1"/>
      </xdr:nvSpPr>
      <xdr:spPr>
        <a:xfrm>
          <a:off x="10528300" y="1672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147937</xdr:rowOff>
    </xdr:from>
    <xdr:to>
      <xdr:col>50</xdr:col>
      <xdr:colOff>165100</xdr:colOff>
      <xdr:row>97</xdr:row>
      <xdr:rowOff>78087</xdr:rowOff>
    </xdr:to>
    <xdr:sp macro="" textlink="">
      <xdr:nvSpPr>
        <xdr:cNvPr id="487" name="楕円 486"/>
        <xdr:cNvSpPr/>
      </xdr:nvSpPr>
      <xdr:spPr>
        <a:xfrm>
          <a:off x="9588500" y="166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69214</xdr:rowOff>
    </xdr:from>
    <xdr:ext cx="534377" cy="259045"/>
    <xdr:sp macro="" textlink="">
      <xdr:nvSpPr>
        <xdr:cNvPr id="488" name="テキスト ボックス 487"/>
        <xdr:cNvSpPr txBox="1"/>
      </xdr:nvSpPr>
      <xdr:spPr>
        <a:xfrm>
          <a:off x="9372111" y="1669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66363</xdr:rowOff>
    </xdr:from>
    <xdr:to>
      <xdr:col>46</xdr:col>
      <xdr:colOff>38100</xdr:colOff>
      <xdr:row>96</xdr:row>
      <xdr:rowOff>167963</xdr:rowOff>
    </xdr:to>
    <xdr:sp macro="" textlink="">
      <xdr:nvSpPr>
        <xdr:cNvPr id="489" name="楕円 488"/>
        <xdr:cNvSpPr/>
      </xdr:nvSpPr>
      <xdr:spPr>
        <a:xfrm>
          <a:off x="8699500" y="1652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13040</xdr:rowOff>
    </xdr:from>
    <xdr:ext cx="534377" cy="259045"/>
    <xdr:sp macro="" textlink="">
      <xdr:nvSpPr>
        <xdr:cNvPr id="490" name="テキスト ボックス 489"/>
        <xdr:cNvSpPr txBox="1"/>
      </xdr:nvSpPr>
      <xdr:spPr>
        <a:xfrm>
          <a:off x="8483111" y="1630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95472</xdr:rowOff>
    </xdr:from>
    <xdr:to>
      <xdr:col>41</xdr:col>
      <xdr:colOff>101600</xdr:colOff>
      <xdr:row>96</xdr:row>
      <xdr:rowOff>25622</xdr:rowOff>
    </xdr:to>
    <xdr:sp macro="" textlink="">
      <xdr:nvSpPr>
        <xdr:cNvPr id="491" name="楕円 490"/>
        <xdr:cNvSpPr/>
      </xdr:nvSpPr>
      <xdr:spPr>
        <a:xfrm>
          <a:off x="7810500" y="163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42149</xdr:rowOff>
    </xdr:from>
    <xdr:ext cx="534377" cy="259045"/>
    <xdr:sp macro="" textlink="">
      <xdr:nvSpPr>
        <xdr:cNvPr id="492" name="テキスト ボックス 491"/>
        <xdr:cNvSpPr txBox="1"/>
      </xdr:nvSpPr>
      <xdr:spPr>
        <a:xfrm>
          <a:off x="7594111" y="161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71870</xdr:rowOff>
    </xdr:from>
    <xdr:to>
      <xdr:col>36</xdr:col>
      <xdr:colOff>165100</xdr:colOff>
      <xdr:row>98</xdr:row>
      <xdr:rowOff>2020</xdr:rowOff>
    </xdr:to>
    <xdr:sp macro="" textlink="">
      <xdr:nvSpPr>
        <xdr:cNvPr id="493" name="楕円 492"/>
        <xdr:cNvSpPr/>
      </xdr:nvSpPr>
      <xdr:spPr>
        <a:xfrm>
          <a:off x="6921500" y="167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164597</xdr:rowOff>
    </xdr:from>
    <xdr:ext cx="534377" cy="259045"/>
    <xdr:sp macro="" textlink="">
      <xdr:nvSpPr>
        <xdr:cNvPr id="494" name="テキスト ボックス 493"/>
        <xdr:cNvSpPr txBox="1"/>
      </xdr:nvSpPr>
      <xdr:spPr>
        <a:xfrm>
          <a:off x="6705111" y="167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27153</xdr:rowOff>
    </xdr:from>
    <xdr:to>
      <xdr:col>85</xdr:col>
      <xdr:colOff>127000</xdr:colOff>
      <xdr:row>39</xdr:row>
      <xdr:rowOff>35687</xdr:rowOff>
    </xdr:to>
    <xdr:cxnSp macro="">
      <xdr:nvCxnSpPr>
        <xdr:cNvPr id="523" name="直線コネクタ 522"/>
        <xdr:cNvCxnSpPr/>
      </xdr:nvCxnSpPr>
      <xdr:spPr>
        <a:xfrm>
          <a:off x="15481300" y="6713703"/>
          <a:ext cx="8382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34468</xdr:rowOff>
    </xdr:from>
    <xdr:to>
      <xdr:col>81</xdr:col>
      <xdr:colOff>50800</xdr:colOff>
      <xdr:row>39</xdr:row>
      <xdr:rowOff>27153</xdr:rowOff>
    </xdr:to>
    <xdr:cxnSp macro="">
      <xdr:nvCxnSpPr>
        <xdr:cNvPr id="526" name="直線コネクタ 525"/>
        <xdr:cNvCxnSpPr/>
      </xdr:nvCxnSpPr>
      <xdr:spPr>
        <a:xfrm>
          <a:off x="14592300" y="6549568"/>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34468</xdr:rowOff>
    </xdr:from>
    <xdr:to>
      <xdr:col>76</xdr:col>
      <xdr:colOff>114300</xdr:colOff>
      <xdr:row>38</xdr:row>
      <xdr:rowOff>96189</xdr:rowOff>
    </xdr:to>
    <xdr:cxnSp macro="">
      <xdr:nvCxnSpPr>
        <xdr:cNvPr id="529" name="直線コネクタ 528"/>
        <xdr:cNvCxnSpPr/>
      </xdr:nvCxnSpPr>
      <xdr:spPr>
        <a:xfrm flipV="1">
          <a:off x="13703300" y="6549568"/>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150537</xdr:rowOff>
    </xdr:from>
    <xdr:ext cx="469744" cy="259045"/>
    <xdr:sp macro="" textlink="">
      <xdr:nvSpPr>
        <xdr:cNvPr id="531" name="テキスト ボックス 530"/>
        <xdr:cNvSpPr txBox="1"/>
      </xdr:nvSpPr>
      <xdr:spPr>
        <a:xfrm>
          <a:off x="14357428"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96189</xdr:rowOff>
    </xdr:from>
    <xdr:to>
      <xdr:col>71</xdr:col>
      <xdr:colOff>177800</xdr:colOff>
      <xdr:row>39</xdr:row>
      <xdr:rowOff>36678</xdr:rowOff>
    </xdr:to>
    <xdr:cxnSp macro="">
      <xdr:nvCxnSpPr>
        <xdr:cNvPr id="532" name="直線コネクタ 531"/>
        <xdr:cNvCxnSpPr/>
      </xdr:nvCxnSpPr>
      <xdr:spPr>
        <a:xfrm flipV="1">
          <a:off x="12814300" y="6611289"/>
          <a:ext cx="889000" cy="1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49268</xdr:rowOff>
    </xdr:from>
    <xdr:ext cx="378565" cy="259045"/>
    <xdr:sp macro="" textlink="">
      <xdr:nvSpPr>
        <xdr:cNvPr id="534" name="テキスト ボックス 533"/>
        <xdr:cNvSpPr txBox="1"/>
      </xdr:nvSpPr>
      <xdr:spPr>
        <a:xfrm>
          <a:off x="13514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156337</xdr:rowOff>
    </xdr:from>
    <xdr:to>
      <xdr:col>85</xdr:col>
      <xdr:colOff>177800</xdr:colOff>
      <xdr:row>39</xdr:row>
      <xdr:rowOff>86487</xdr:rowOff>
    </xdr:to>
    <xdr:sp macro="" textlink="">
      <xdr:nvSpPr>
        <xdr:cNvPr id="542" name="楕円 541"/>
        <xdr:cNvSpPr/>
      </xdr:nvSpPr>
      <xdr:spPr>
        <a:xfrm>
          <a:off x="162687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71264</xdr:rowOff>
    </xdr:from>
    <xdr:ext cx="378565" cy="259045"/>
    <xdr:sp macro="" textlink="">
      <xdr:nvSpPr>
        <xdr:cNvPr id="543" name="災害復旧事業費該当値テキスト"/>
        <xdr:cNvSpPr txBox="1"/>
      </xdr:nvSpPr>
      <xdr:spPr>
        <a:xfrm>
          <a:off x="16370300" y="6586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147803</xdr:rowOff>
    </xdr:from>
    <xdr:to>
      <xdr:col>81</xdr:col>
      <xdr:colOff>101600</xdr:colOff>
      <xdr:row>39</xdr:row>
      <xdr:rowOff>77953</xdr:rowOff>
    </xdr:to>
    <xdr:sp macro="" textlink="">
      <xdr:nvSpPr>
        <xdr:cNvPr id="544" name="楕円 543"/>
        <xdr:cNvSpPr/>
      </xdr:nvSpPr>
      <xdr:spPr>
        <a:xfrm>
          <a:off x="15430500" y="66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69080</xdr:rowOff>
    </xdr:from>
    <xdr:ext cx="378565" cy="259045"/>
    <xdr:sp macro="" textlink="">
      <xdr:nvSpPr>
        <xdr:cNvPr id="545" name="テキスト ボックス 544"/>
        <xdr:cNvSpPr txBox="1"/>
      </xdr:nvSpPr>
      <xdr:spPr>
        <a:xfrm>
          <a:off x="15292017" y="675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155118</xdr:rowOff>
    </xdr:from>
    <xdr:to>
      <xdr:col>76</xdr:col>
      <xdr:colOff>165100</xdr:colOff>
      <xdr:row>38</xdr:row>
      <xdr:rowOff>85268</xdr:rowOff>
    </xdr:to>
    <xdr:sp macro="" textlink="">
      <xdr:nvSpPr>
        <xdr:cNvPr id="546" name="楕円 545"/>
        <xdr:cNvSpPr/>
      </xdr:nvSpPr>
      <xdr:spPr>
        <a:xfrm>
          <a:off x="14541500" y="64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101795</xdr:rowOff>
    </xdr:from>
    <xdr:ext cx="469744" cy="259045"/>
    <xdr:sp macro="" textlink="">
      <xdr:nvSpPr>
        <xdr:cNvPr id="547" name="テキスト ボックス 546"/>
        <xdr:cNvSpPr txBox="1"/>
      </xdr:nvSpPr>
      <xdr:spPr>
        <a:xfrm>
          <a:off x="14357428" y="62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45389</xdr:rowOff>
    </xdr:from>
    <xdr:to>
      <xdr:col>72</xdr:col>
      <xdr:colOff>38100</xdr:colOff>
      <xdr:row>38</xdr:row>
      <xdr:rowOff>146989</xdr:rowOff>
    </xdr:to>
    <xdr:sp macro="" textlink="">
      <xdr:nvSpPr>
        <xdr:cNvPr id="548" name="楕円 547"/>
        <xdr:cNvSpPr/>
      </xdr:nvSpPr>
      <xdr:spPr>
        <a:xfrm>
          <a:off x="13652500" y="656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163517</xdr:rowOff>
    </xdr:from>
    <xdr:ext cx="469744" cy="259045"/>
    <xdr:sp macro="" textlink="">
      <xdr:nvSpPr>
        <xdr:cNvPr id="549" name="テキスト ボックス 548"/>
        <xdr:cNvSpPr txBox="1"/>
      </xdr:nvSpPr>
      <xdr:spPr>
        <a:xfrm>
          <a:off x="13468428" y="63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157328</xdr:rowOff>
    </xdr:from>
    <xdr:to>
      <xdr:col>67</xdr:col>
      <xdr:colOff>101600</xdr:colOff>
      <xdr:row>39</xdr:row>
      <xdr:rowOff>87478</xdr:rowOff>
    </xdr:to>
    <xdr:sp macro="" textlink="">
      <xdr:nvSpPr>
        <xdr:cNvPr id="550" name="楕円 549"/>
        <xdr:cNvSpPr/>
      </xdr:nvSpPr>
      <xdr:spPr>
        <a:xfrm>
          <a:off x="127635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78605</xdr:rowOff>
    </xdr:from>
    <xdr:ext cx="378565" cy="259045"/>
    <xdr:sp macro="" textlink="">
      <xdr:nvSpPr>
        <xdr:cNvPr id="551" name="テキスト ボックス 550"/>
        <xdr:cNvSpPr txBox="1"/>
      </xdr:nvSpPr>
      <xdr:spPr>
        <a:xfrm>
          <a:off x="12625017" y="676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5806</xdr:rowOff>
    </xdr:from>
    <xdr:to>
      <xdr:col>85</xdr:col>
      <xdr:colOff>127000</xdr:colOff>
      <xdr:row>76</xdr:row>
      <xdr:rowOff>132286</xdr:rowOff>
    </xdr:to>
    <xdr:cxnSp macro="">
      <xdr:nvCxnSpPr>
        <xdr:cNvPr id="632" name="直線コネクタ 631"/>
        <xdr:cNvCxnSpPr/>
      </xdr:nvCxnSpPr>
      <xdr:spPr>
        <a:xfrm flipV="1">
          <a:off x="15481300" y="13036006"/>
          <a:ext cx="838200" cy="1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132286</xdr:rowOff>
    </xdr:from>
    <xdr:to>
      <xdr:col>81</xdr:col>
      <xdr:colOff>50800</xdr:colOff>
      <xdr:row>77</xdr:row>
      <xdr:rowOff>61748</xdr:rowOff>
    </xdr:to>
    <xdr:cxnSp macro="">
      <xdr:nvCxnSpPr>
        <xdr:cNvPr id="635" name="直線コネクタ 634"/>
        <xdr:cNvCxnSpPr/>
      </xdr:nvCxnSpPr>
      <xdr:spPr>
        <a:xfrm flipV="1">
          <a:off x="14592300" y="13162486"/>
          <a:ext cx="889000" cy="10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61748</xdr:rowOff>
    </xdr:from>
    <xdr:to>
      <xdr:col>76</xdr:col>
      <xdr:colOff>114300</xdr:colOff>
      <xdr:row>77</xdr:row>
      <xdr:rowOff>66287</xdr:rowOff>
    </xdr:to>
    <xdr:cxnSp macro="">
      <xdr:nvCxnSpPr>
        <xdr:cNvPr id="638" name="直線コネクタ 637"/>
        <xdr:cNvCxnSpPr/>
      </xdr:nvCxnSpPr>
      <xdr:spPr>
        <a:xfrm flipV="1">
          <a:off x="13703300" y="13263398"/>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66287</xdr:rowOff>
    </xdr:from>
    <xdr:to>
      <xdr:col>71</xdr:col>
      <xdr:colOff>177800</xdr:colOff>
      <xdr:row>77</xdr:row>
      <xdr:rowOff>102536</xdr:rowOff>
    </xdr:to>
    <xdr:cxnSp macro="">
      <xdr:nvCxnSpPr>
        <xdr:cNvPr id="641" name="直線コネクタ 640"/>
        <xdr:cNvCxnSpPr/>
      </xdr:nvCxnSpPr>
      <xdr:spPr>
        <a:xfrm flipV="1">
          <a:off x="12814300" y="13267937"/>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126456</xdr:rowOff>
    </xdr:from>
    <xdr:to>
      <xdr:col>85</xdr:col>
      <xdr:colOff>177800</xdr:colOff>
      <xdr:row>76</xdr:row>
      <xdr:rowOff>56606</xdr:rowOff>
    </xdr:to>
    <xdr:sp macro="" textlink="">
      <xdr:nvSpPr>
        <xdr:cNvPr id="651" name="楕円 650"/>
        <xdr:cNvSpPr/>
      </xdr:nvSpPr>
      <xdr:spPr>
        <a:xfrm>
          <a:off x="16268700" y="129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104883</xdr:rowOff>
    </xdr:from>
    <xdr:ext cx="534377" cy="259045"/>
    <xdr:sp macro="" textlink="">
      <xdr:nvSpPr>
        <xdr:cNvPr id="652" name="公債費該当値テキスト"/>
        <xdr:cNvSpPr txBox="1"/>
      </xdr:nvSpPr>
      <xdr:spPr>
        <a:xfrm>
          <a:off x="16370300" y="129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81486</xdr:rowOff>
    </xdr:from>
    <xdr:to>
      <xdr:col>81</xdr:col>
      <xdr:colOff>101600</xdr:colOff>
      <xdr:row>77</xdr:row>
      <xdr:rowOff>11636</xdr:rowOff>
    </xdr:to>
    <xdr:sp macro="" textlink="">
      <xdr:nvSpPr>
        <xdr:cNvPr id="653" name="楕円 652"/>
        <xdr:cNvSpPr/>
      </xdr:nvSpPr>
      <xdr:spPr>
        <a:xfrm>
          <a:off x="15430500" y="131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2763</xdr:rowOff>
    </xdr:from>
    <xdr:ext cx="534377" cy="259045"/>
    <xdr:sp macro="" textlink="">
      <xdr:nvSpPr>
        <xdr:cNvPr id="654" name="テキスト ボックス 653"/>
        <xdr:cNvSpPr txBox="1"/>
      </xdr:nvSpPr>
      <xdr:spPr>
        <a:xfrm>
          <a:off x="15214111" y="1320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10948</xdr:rowOff>
    </xdr:from>
    <xdr:to>
      <xdr:col>76</xdr:col>
      <xdr:colOff>165100</xdr:colOff>
      <xdr:row>77</xdr:row>
      <xdr:rowOff>112548</xdr:rowOff>
    </xdr:to>
    <xdr:sp macro="" textlink="">
      <xdr:nvSpPr>
        <xdr:cNvPr id="655" name="楕円 654"/>
        <xdr:cNvSpPr/>
      </xdr:nvSpPr>
      <xdr:spPr>
        <a:xfrm>
          <a:off x="14541500" y="132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103675</xdr:rowOff>
    </xdr:from>
    <xdr:ext cx="534377" cy="259045"/>
    <xdr:sp macro="" textlink="">
      <xdr:nvSpPr>
        <xdr:cNvPr id="656" name="テキスト ボックス 655"/>
        <xdr:cNvSpPr txBox="1"/>
      </xdr:nvSpPr>
      <xdr:spPr>
        <a:xfrm>
          <a:off x="14325111" y="133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15487</xdr:rowOff>
    </xdr:from>
    <xdr:to>
      <xdr:col>72</xdr:col>
      <xdr:colOff>38100</xdr:colOff>
      <xdr:row>77</xdr:row>
      <xdr:rowOff>117087</xdr:rowOff>
    </xdr:to>
    <xdr:sp macro="" textlink="">
      <xdr:nvSpPr>
        <xdr:cNvPr id="657" name="楕円 656"/>
        <xdr:cNvSpPr/>
      </xdr:nvSpPr>
      <xdr:spPr>
        <a:xfrm>
          <a:off x="13652500" y="132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108214</xdr:rowOff>
    </xdr:from>
    <xdr:ext cx="534377" cy="259045"/>
    <xdr:sp macro="" textlink="">
      <xdr:nvSpPr>
        <xdr:cNvPr id="658" name="テキスト ボックス 657"/>
        <xdr:cNvSpPr txBox="1"/>
      </xdr:nvSpPr>
      <xdr:spPr>
        <a:xfrm>
          <a:off x="13436111" y="133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51736</xdr:rowOff>
    </xdr:from>
    <xdr:to>
      <xdr:col>67</xdr:col>
      <xdr:colOff>101600</xdr:colOff>
      <xdr:row>77</xdr:row>
      <xdr:rowOff>153336</xdr:rowOff>
    </xdr:to>
    <xdr:sp macro="" textlink="">
      <xdr:nvSpPr>
        <xdr:cNvPr id="659" name="楕円 658"/>
        <xdr:cNvSpPr/>
      </xdr:nvSpPr>
      <xdr:spPr>
        <a:xfrm>
          <a:off x="12763500" y="132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144463</xdr:rowOff>
    </xdr:from>
    <xdr:ext cx="534377" cy="259045"/>
    <xdr:sp macro="" textlink="">
      <xdr:nvSpPr>
        <xdr:cNvPr id="660" name="テキスト ボックス 659"/>
        <xdr:cNvSpPr txBox="1"/>
      </xdr:nvSpPr>
      <xdr:spPr>
        <a:xfrm>
          <a:off x="12547111" y="1334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7113</xdr:rowOff>
    </xdr:from>
    <xdr:to>
      <xdr:col>85</xdr:col>
      <xdr:colOff>127000</xdr:colOff>
      <xdr:row>98</xdr:row>
      <xdr:rowOff>26612</xdr:rowOff>
    </xdr:to>
    <xdr:cxnSp macro="">
      <xdr:nvCxnSpPr>
        <xdr:cNvPr id="687" name="直線コネクタ 686"/>
        <xdr:cNvCxnSpPr/>
      </xdr:nvCxnSpPr>
      <xdr:spPr>
        <a:xfrm flipV="1">
          <a:off x="15481300" y="16809213"/>
          <a:ext cx="838200" cy="1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26612</xdr:rowOff>
    </xdr:from>
    <xdr:to>
      <xdr:col>81</xdr:col>
      <xdr:colOff>50800</xdr:colOff>
      <xdr:row>98</xdr:row>
      <xdr:rowOff>53494</xdr:rowOff>
    </xdr:to>
    <xdr:cxnSp macro="">
      <xdr:nvCxnSpPr>
        <xdr:cNvPr id="690" name="直線コネクタ 689"/>
        <xdr:cNvCxnSpPr/>
      </xdr:nvCxnSpPr>
      <xdr:spPr>
        <a:xfrm flipV="1">
          <a:off x="14592300" y="16828712"/>
          <a:ext cx="889000" cy="2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53494</xdr:rowOff>
    </xdr:from>
    <xdr:to>
      <xdr:col>76</xdr:col>
      <xdr:colOff>114300</xdr:colOff>
      <xdr:row>98</xdr:row>
      <xdr:rowOff>69039</xdr:rowOff>
    </xdr:to>
    <xdr:cxnSp macro="">
      <xdr:nvCxnSpPr>
        <xdr:cNvPr id="693" name="直線コネクタ 692"/>
        <xdr:cNvCxnSpPr/>
      </xdr:nvCxnSpPr>
      <xdr:spPr>
        <a:xfrm flipV="1">
          <a:off x="13703300" y="1685559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69039</xdr:rowOff>
    </xdr:from>
    <xdr:to>
      <xdr:col>71</xdr:col>
      <xdr:colOff>177800</xdr:colOff>
      <xdr:row>98</xdr:row>
      <xdr:rowOff>82939</xdr:rowOff>
    </xdr:to>
    <xdr:cxnSp macro="">
      <xdr:nvCxnSpPr>
        <xdr:cNvPr id="696" name="直線コネクタ 695"/>
        <xdr:cNvCxnSpPr/>
      </xdr:nvCxnSpPr>
      <xdr:spPr>
        <a:xfrm flipV="1">
          <a:off x="12814300" y="16871139"/>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127763</xdr:rowOff>
    </xdr:from>
    <xdr:to>
      <xdr:col>85</xdr:col>
      <xdr:colOff>177800</xdr:colOff>
      <xdr:row>98</xdr:row>
      <xdr:rowOff>57913</xdr:rowOff>
    </xdr:to>
    <xdr:sp macro="" textlink="">
      <xdr:nvSpPr>
        <xdr:cNvPr id="706" name="楕円 705"/>
        <xdr:cNvSpPr/>
      </xdr:nvSpPr>
      <xdr:spPr>
        <a:xfrm>
          <a:off x="16268700" y="167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42690</xdr:rowOff>
    </xdr:from>
    <xdr:ext cx="469744" cy="259045"/>
    <xdr:sp macro="" textlink="">
      <xdr:nvSpPr>
        <xdr:cNvPr id="707" name="積立金該当値テキスト"/>
        <xdr:cNvSpPr txBox="1"/>
      </xdr:nvSpPr>
      <xdr:spPr>
        <a:xfrm>
          <a:off x="16370300" y="1667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147262</xdr:rowOff>
    </xdr:from>
    <xdr:to>
      <xdr:col>81</xdr:col>
      <xdr:colOff>101600</xdr:colOff>
      <xdr:row>98</xdr:row>
      <xdr:rowOff>77412</xdr:rowOff>
    </xdr:to>
    <xdr:sp macro="" textlink="">
      <xdr:nvSpPr>
        <xdr:cNvPr id="708" name="楕円 707"/>
        <xdr:cNvSpPr/>
      </xdr:nvSpPr>
      <xdr:spPr>
        <a:xfrm>
          <a:off x="15430500" y="167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68539</xdr:rowOff>
    </xdr:from>
    <xdr:ext cx="469744" cy="259045"/>
    <xdr:sp macro="" textlink="">
      <xdr:nvSpPr>
        <xdr:cNvPr id="709" name="テキスト ボックス 708"/>
        <xdr:cNvSpPr txBox="1"/>
      </xdr:nvSpPr>
      <xdr:spPr>
        <a:xfrm>
          <a:off x="15246428" y="1687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2694</xdr:rowOff>
    </xdr:from>
    <xdr:to>
      <xdr:col>76</xdr:col>
      <xdr:colOff>165100</xdr:colOff>
      <xdr:row>98</xdr:row>
      <xdr:rowOff>104294</xdr:rowOff>
    </xdr:to>
    <xdr:sp macro="" textlink="">
      <xdr:nvSpPr>
        <xdr:cNvPr id="710" name="楕円 709"/>
        <xdr:cNvSpPr/>
      </xdr:nvSpPr>
      <xdr:spPr>
        <a:xfrm>
          <a:off x="14541500" y="1680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95421</xdr:rowOff>
    </xdr:from>
    <xdr:ext cx="469744" cy="259045"/>
    <xdr:sp macro="" textlink="">
      <xdr:nvSpPr>
        <xdr:cNvPr id="711" name="テキスト ボックス 710"/>
        <xdr:cNvSpPr txBox="1"/>
      </xdr:nvSpPr>
      <xdr:spPr>
        <a:xfrm>
          <a:off x="14357428" y="1689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18239</xdr:rowOff>
    </xdr:from>
    <xdr:to>
      <xdr:col>72</xdr:col>
      <xdr:colOff>38100</xdr:colOff>
      <xdr:row>98</xdr:row>
      <xdr:rowOff>119839</xdr:rowOff>
    </xdr:to>
    <xdr:sp macro="" textlink="">
      <xdr:nvSpPr>
        <xdr:cNvPr id="712" name="楕円 711"/>
        <xdr:cNvSpPr/>
      </xdr:nvSpPr>
      <xdr:spPr>
        <a:xfrm>
          <a:off x="13652500" y="168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110966</xdr:rowOff>
    </xdr:from>
    <xdr:ext cx="469744" cy="259045"/>
    <xdr:sp macro="" textlink="">
      <xdr:nvSpPr>
        <xdr:cNvPr id="713" name="テキスト ボックス 712"/>
        <xdr:cNvSpPr txBox="1"/>
      </xdr:nvSpPr>
      <xdr:spPr>
        <a:xfrm>
          <a:off x="13468428" y="1691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32139</xdr:rowOff>
    </xdr:from>
    <xdr:to>
      <xdr:col>67</xdr:col>
      <xdr:colOff>101600</xdr:colOff>
      <xdr:row>98</xdr:row>
      <xdr:rowOff>133739</xdr:rowOff>
    </xdr:to>
    <xdr:sp macro="" textlink="">
      <xdr:nvSpPr>
        <xdr:cNvPr id="714" name="楕円 713"/>
        <xdr:cNvSpPr/>
      </xdr:nvSpPr>
      <xdr:spPr>
        <a:xfrm>
          <a:off x="12763500" y="168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124866</xdr:rowOff>
    </xdr:from>
    <xdr:ext cx="469744" cy="259045"/>
    <xdr:sp macro="" textlink="">
      <xdr:nvSpPr>
        <xdr:cNvPr id="715" name="テキスト ボックス 714"/>
        <xdr:cNvSpPr txBox="1"/>
      </xdr:nvSpPr>
      <xdr:spPr>
        <a:xfrm>
          <a:off x="12579428" y="1692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18885</xdr:rowOff>
    </xdr:from>
    <xdr:to>
      <xdr:col>116</xdr:col>
      <xdr:colOff>63500</xdr:colOff>
      <xdr:row>58</xdr:row>
      <xdr:rowOff>20790</xdr:rowOff>
    </xdr:to>
    <xdr:cxnSp macro="">
      <xdr:nvCxnSpPr>
        <xdr:cNvPr id="801" name="直線コネクタ 800"/>
        <xdr:cNvCxnSpPr/>
      </xdr:nvCxnSpPr>
      <xdr:spPr>
        <a:xfrm flipV="1">
          <a:off x="21323300" y="99629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39952</xdr:rowOff>
    </xdr:from>
    <xdr:ext cx="469744" cy="259045"/>
    <xdr:sp macro="" textlink="">
      <xdr:nvSpPr>
        <xdr:cNvPr id="802" name="貸付金平均値テキスト"/>
        <xdr:cNvSpPr txBox="1"/>
      </xdr:nvSpPr>
      <xdr:spPr>
        <a:xfrm>
          <a:off x="22212300" y="9984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20790</xdr:rowOff>
    </xdr:from>
    <xdr:to>
      <xdr:col>111</xdr:col>
      <xdr:colOff>177800</xdr:colOff>
      <xdr:row>58</xdr:row>
      <xdr:rowOff>22009</xdr:rowOff>
    </xdr:to>
    <xdr:cxnSp macro="">
      <xdr:nvCxnSpPr>
        <xdr:cNvPr id="804" name="直線コネクタ 803"/>
        <xdr:cNvCxnSpPr/>
      </xdr:nvCxnSpPr>
      <xdr:spPr>
        <a:xfrm flipV="1">
          <a:off x="20434300" y="9964890"/>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3776</xdr:rowOff>
    </xdr:from>
    <xdr:ext cx="469744" cy="259045"/>
    <xdr:sp macro="" textlink="">
      <xdr:nvSpPr>
        <xdr:cNvPr id="806" name="テキスト ボックス 805"/>
        <xdr:cNvSpPr txBox="1"/>
      </xdr:nvSpPr>
      <xdr:spPr>
        <a:xfrm>
          <a:off x="21088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22009</xdr:rowOff>
    </xdr:from>
    <xdr:to>
      <xdr:col>107</xdr:col>
      <xdr:colOff>50800</xdr:colOff>
      <xdr:row>58</xdr:row>
      <xdr:rowOff>23628</xdr:rowOff>
    </xdr:to>
    <xdr:cxnSp macro="">
      <xdr:nvCxnSpPr>
        <xdr:cNvPr id="807" name="直線コネクタ 806"/>
        <xdr:cNvCxnSpPr/>
      </xdr:nvCxnSpPr>
      <xdr:spPr>
        <a:xfrm flipV="1">
          <a:off x="19545300" y="9966109"/>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13816</xdr:rowOff>
    </xdr:from>
    <xdr:ext cx="469744" cy="259045"/>
    <xdr:sp macro="" textlink="">
      <xdr:nvSpPr>
        <xdr:cNvPr id="809" name="テキスト ボックス 808"/>
        <xdr:cNvSpPr txBox="1"/>
      </xdr:nvSpPr>
      <xdr:spPr>
        <a:xfrm>
          <a:off x="20199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23628</xdr:rowOff>
    </xdr:from>
    <xdr:to>
      <xdr:col>102</xdr:col>
      <xdr:colOff>114300</xdr:colOff>
      <xdr:row>58</xdr:row>
      <xdr:rowOff>24905</xdr:rowOff>
    </xdr:to>
    <xdr:cxnSp macro="">
      <xdr:nvCxnSpPr>
        <xdr:cNvPr id="810" name="直線コネクタ 809"/>
        <xdr:cNvCxnSpPr/>
      </xdr:nvCxnSpPr>
      <xdr:spPr>
        <a:xfrm flipV="1">
          <a:off x="18656300" y="9967728"/>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8691</xdr:rowOff>
    </xdr:from>
    <xdr:ext cx="469744" cy="259045"/>
    <xdr:sp macro="" textlink="">
      <xdr:nvSpPr>
        <xdr:cNvPr id="812" name="テキスト ボックス 811"/>
        <xdr:cNvSpPr txBox="1"/>
      </xdr:nvSpPr>
      <xdr:spPr>
        <a:xfrm>
          <a:off x="19310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12044</xdr:rowOff>
    </xdr:from>
    <xdr:ext cx="469744" cy="259045"/>
    <xdr:sp macro="" textlink="">
      <xdr:nvSpPr>
        <xdr:cNvPr id="814" name="テキスト ボックス 813"/>
        <xdr:cNvSpPr txBox="1"/>
      </xdr:nvSpPr>
      <xdr:spPr>
        <a:xfrm>
          <a:off x="18421428" y="10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139535</xdr:rowOff>
    </xdr:from>
    <xdr:to>
      <xdr:col>116</xdr:col>
      <xdr:colOff>114300</xdr:colOff>
      <xdr:row>58</xdr:row>
      <xdr:rowOff>69685</xdr:rowOff>
    </xdr:to>
    <xdr:sp macro="" textlink="">
      <xdr:nvSpPr>
        <xdr:cNvPr id="820" name="楕円 819"/>
        <xdr:cNvSpPr/>
      </xdr:nvSpPr>
      <xdr:spPr>
        <a:xfrm>
          <a:off x="22110700" y="99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162412</xdr:rowOff>
    </xdr:from>
    <xdr:ext cx="534377" cy="259045"/>
    <xdr:sp macro="" textlink="">
      <xdr:nvSpPr>
        <xdr:cNvPr id="821" name="貸付金該当値テキスト"/>
        <xdr:cNvSpPr txBox="1"/>
      </xdr:nvSpPr>
      <xdr:spPr>
        <a:xfrm>
          <a:off x="22212300" y="97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141440</xdr:rowOff>
    </xdr:from>
    <xdr:to>
      <xdr:col>112</xdr:col>
      <xdr:colOff>38100</xdr:colOff>
      <xdr:row>58</xdr:row>
      <xdr:rowOff>71590</xdr:rowOff>
    </xdr:to>
    <xdr:sp macro="" textlink="">
      <xdr:nvSpPr>
        <xdr:cNvPr id="822" name="楕円 821"/>
        <xdr:cNvSpPr/>
      </xdr:nvSpPr>
      <xdr:spPr>
        <a:xfrm>
          <a:off x="21272500" y="99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88117</xdr:rowOff>
    </xdr:from>
    <xdr:ext cx="534377" cy="259045"/>
    <xdr:sp macro="" textlink="">
      <xdr:nvSpPr>
        <xdr:cNvPr id="823" name="テキスト ボックス 822"/>
        <xdr:cNvSpPr txBox="1"/>
      </xdr:nvSpPr>
      <xdr:spPr>
        <a:xfrm>
          <a:off x="21056111" y="96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142659</xdr:rowOff>
    </xdr:from>
    <xdr:to>
      <xdr:col>107</xdr:col>
      <xdr:colOff>101600</xdr:colOff>
      <xdr:row>58</xdr:row>
      <xdr:rowOff>72809</xdr:rowOff>
    </xdr:to>
    <xdr:sp macro="" textlink="">
      <xdr:nvSpPr>
        <xdr:cNvPr id="824" name="楕円 823"/>
        <xdr:cNvSpPr/>
      </xdr:nvSpPr>
      <xdr:spPr>
        <a:xfrm>
          <a:off x="20383500" y="99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89336</xdr:rowOff>
    </xdr:from>
    <xdr:ext cx="534377" cy="259045"/>
    <xdr:sp macro="" textlink="">
      <xdr:nvSpPr>
        <xdr:cNvPr id="825" name="テキスト ボックス 824"/>
        <xdr:cNvSpPr txBox="1"/>
      </xdr:nvSpPr>
      <xdr:spPr>
        <a:xfrm>
          <a:off x="20167111" y="969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144278</xdr:rowOff>
    </xdr:from>
    <xdr:to>
      <xdr:col>102</xdr:col>
      <xdr:colOff>165100</xdr:colOff>
      <xdr:row>58</xdr:row>
      <xdr:rowOff>74428</xdr:rowOff>
    </xdr:to>
    <xdr:sp macro="" textlink="">
      <xdr:nvSpPr>
        <xdr:cNvPr id="826" name="楕円 825"/>
        <xdr:cNvSpPr/>
      </xdr:nvSpPr>
      <xdr:spPr>
        <a:xfrm>
          <a:off x="19494500" y="99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90955</xdr:rowOff>
    </xdr:from>
    <xdr:ext cx="534377" cy="259045"/>
    <xdr:sp macro="" textlink="">
      <xdr:nvSpPr>
        <xdr:cNvPr id="827" name="テキスト ボックス 826"/>
        <xdr:cNvSpPr txBox="1"/>
      </xdr:nvSpPr>
      <xdr:spPr>
        <a:xfrm>
          <a:off x="19278111" y="96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145555</xdr:rowOff>
    </xdr:from>
    <xdr:to>
      <xdr:col>98</xdr:col>
      <xdr:colOff>38100</xdr:colOff>
      <xdr:row>58</xdr:row>
      <xdr:rowOff>75705</xdr:rowOff>
    </xdr:to>
    <xdr:sp macro="" textlink="">
      <xdr:nvSpPr>
        <xdr:cNvPr id="828" name="楕円 827"/>
        <xdr:cNvSpPr/>
      </xdr:nvSpPr>
      <xdr:spPr>
        <a:xfrm>
          <a:off x="18605500" y="99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92232</xdr:rowOff>
    </xdr:from>
    <xdr:ext cx="534377" cy="259045"/>
    <xdr:sp macro="" textlink="">
      <xdr:nvSpPr>
        <xdr:cNvPr id="829" name="テキスト ボックス 828"/>
        <xdr:cNvSpPr txBox="1"/>
      </xdr:nvSpPr>
      <xdr:spPr>
        <a:xfrm>
          <a:off x="18389111" y="969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26429</xdr:rowOff>
    </xdr:from>
    <xdr:to>
      <xdr:col>116</xdr:col>
      <xdr:colOff>63500</xdr:colOff>
      <xdr:row>74</xdr:row>
      <xdr:rowOff>86360</xdr:rowOff>
    </xdr:to>
    <xdr:cxnSp macro="">
      <xdr:nvCxnSpPr>
        <xdr:cNvPr id="859" name="直線コネクタ 858"/>
        <xdr:cNvCxnSpPr/>
      </xdr:nvCxnSpPr>
      <xdr:spPr>
        <a:xfrm flipV="1">
          <a:off x="21323300" y="12713729"/>
          <a:ext cx="8382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60" name="繰出金平均値テキスト"/>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86360</xdr:rowOff>
    </xdr:from>
    <xdr:to>
      <xdr:col>111</xdr:col>
      <xdr:colOff>177800</xdr:colOff>
      <xdr:row>75</xdr:row>
      <xdr:rowOff>37211</xdr:rowOff>
    </xdr:to>
    <xdr:cxnSp macro="">
      <xdr:nvCxnSpPr>
        <xdr:cNvPr id="862" name="直線コネクタ 861"/>
        <xdr:cNvCxnSpPr/>
      </xdr:nvCxnSpPr>
      <xdr:spPr>
        <a:xfrm flipV="1">
          <a:off x="20434300" y="12773660"/>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71252</xdr:rowOff>
    </xdr:from>
    <xdr:ext cx="534377" cy="259045"/>
    <xdr:sp macro="" textlink="">
      <xdr:nvSpPr>
        <xdr:cNvPr id="864" name="テキスト ボックス 863"/>
        <xdr:cNvSpPr txBox="1"/>
      </xdr:nvSpPr>
      <xdr:spPr>
        <a:xfrm>
          <a:off x="21056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37211</xdr:rowOff>
    </xdr:from>
    <xdr:to>
      <xdr:col>107</xdr:col>
      <xdr:colOff>50800</xdr:colOff>
      <xdr:row>75</xdr:row>
      <xdr:rowOff>45479</xdr:rowOff>
    </xdr:to>
    <xdr:cxnSp macro="">
      <xdr:nvCxnSpPr>
        <xdr:cNvPr id="865" name="直線コネクタ 864"/>
        <xdr:cNvCxnSpPr/>
      </xdr:nvCxnSpPr>
      <xdr:spPr>
        <a:xfrm flipV="1">
          <a:off x="19545300" y="12895961"/>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85615</xdr:rowOff>
    </xdr:from>
    <xdr:ext cx="534377" cy="259045"/>
    <xdr:sp macro="" textlink="">
      <xdr:nvSpPr>
        <xdr:cNvPr id="867" name="テキスト ボックス 866"/>
        <xdr:cNvSpPr txBox="1"/>
      </xdr:nvSpPr>
      <xdr:spPr>
        <a:xfrm>
          <a:off x="20167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45479</xdr:rowOff>
    </xdr:from>
    <xdr:to>
      <xdr:col>102</xdr:col>
      <xdr:colOff>114300</xdr:colOff>
      <xdr:row>75</xdr:row>
      <xdr:rowOff>105372</xdr:rowOff>
    </xdr:to>
    <xdr:cxnSp macro="">
      <xdr:nvCxnSpPr>
        <xdr:cNvPr id="868" name="直線コネクタ 867"/>
        <xdr:cNvCxnSpPr/>
      </xdr:nvCxnSpPr>
      <xdr:spPr>
        <a:xfrm flipV="1">
          <a:off x="18656300" y="12904229"/>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147079</xdr:rowOff>
    </xdr:from>
    <xdr:to>
      <xdr:col>116</xdr:col>
      <xdr:colOff>114300</xdr:colOff>
      <xdr:row>74</xdr:row>
      <xdr:rowOff>77229</xdr:rowOff>
    </xdr:to>
    <xdr:sp macro="" textlink="">
      <xdr:nvSpPr>
        <xdr:cNvPr id="878" name="楕円 877"/>
        <xdr:cNvSpPr/>
      </xdr:nvSpPr>
      <xdr:spPr>
        <a:xfrm>
          <a:off x="22110700" y="126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169956</xdr:rowOff>
    </xdr:from>
    <xdr:ext cx="534377" cy="259045"/>
    <xdr:sp macro="" textlink="">
      <xdr:nvSpPr>
        <xdr:cNvPr id="879" name="繰出金該当値テキスト"/>
        <xdr:cNvSpPr txBox="1"/>
      </xdr:nvSpPr>
      <xdr:spPr>
        <a:xfrm>
          <a:off x="22212300" y="125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35560</xdr:rowOff>
    </xdr:from>
    <xdr:to>
      <xdr:col>112</xdr:col>
      <xdr:colOff>38100</xdr:colOff>
      <xdr:row>74</xdr:row>
      <xdr:rowOff>137160</xdr:rowOff>
    </xdr:to>
    <xdr:sp macro="" textlink="">
      <xdr:nvSpPr>
        <xdr:cNvPr id="880" name="楕円 879"/>
        <xdr:cNvSpPr/>
      </xdr:nvSpPr>
      <xdr:spPr>
        <a:xfrm>
          <a:off x="21272500" y="127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153687</xdr:rowOff>
    </xdr:from>
    <xdr:ext cx="534377" cy="259045"/>
    <xdr:sp macro="" textlink="">
      <xdr:nvSpPr>
        <xdr:cNvPr id="881" name="テキスト ボックス 880"/>
        <xdr:cNvSpPr txBox="1"/>
      </xdr:nvSpPr>
      <xdr:spPr>
        <a:xfrm>
          <a:off x="21056111" y="124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157861</xdr:rowOff>
    </xdr:from>
    <xdr:to>
      <xdr:col>107</xdr:col>
      <xdr:colOff>101600</xdr:colOff>
      <xdr:row>75</xdr:row>
      <xdr:rowOff>88011</xdr:rowOff>
    </xdr:to>
    <xdr:sp macro="" textlink="">
      <xdr:nvSpPr>
        <xdr:cNvPr id="882" name="楕円 881"/>
        <xdr:cNvSpPr/>
      </xdr:nvSpPr>
      <xdr:spPr>
        <a:xfrm>
          <a:off x="20383500" y="128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104538</xdr:rowOff>
    </xdr:from>
    <xdr:ext cx="534377" cy="259045"/>
    <xdr:sp macro="" textlink="">
      <xdr:nvSpPr>
        <xdr:cNvPr id="883" name="テキスト ボックス 882"/>
        <xdr:cNvSpPr txBox="1"/>
      </xdr:nvSpPr>
      <xdr:spPr>
        <a:xfrm>
          <a:off x="20167111" y="1262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166129</xdr:rowOff>
    </xdr:from>
    <xdr:to>
      <xdr:col>102</xdr:col>
      <xdr:colOff>165100</xdr:colOff>
      <xdr:row>75</xdr:row>
      <xdr:rowOff>96279</xdr:rowOff>
    </xdr:to>
    <xdr:sp macro="" textlink="">
      <xdr:nvSpPr>
        <xdr:cNvPr id="884" name="楕円 883"/>
        <xdr:cNvSpPr/>
      </xdr:nvSpPr>
      <xdr:spPr>
        <a:xfrm>
          <a:off x="19494500" y="128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87406</xdr:rowOff>
    </xdr:from>
    <xdr:ext cx="534377" cy="259045"/>
    <xdr:sp macro="" textlink="">
      <xdr:nvSpPr>
        <xdr:cNvPr id="885" name="テキスト ボックス 884"/>
        <xdr:cNvSpPr txBox="1"/>
      </xdr:nvSpPr>
      <xdr:spPr>
        <a:xfrm>
          <a:off x="19278111" y="129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54572</xdr:rowOff>
    </xdr:from>
    <xdr:to>
      <xdr:col>98</xdr:col>
      <xdr:colOff>38100</xdr:colOff>
      <xdr:row>75</xdr:row>
      <xdr:rowOff>156172</xdr:rowOff>
    </xdr:to>
    <xdr:sp macro="" textlink="">
      <xdr:nvSpPr>
        <xdr:cNvPr id="886" name="楕円 885"/>
        <xdr:cNvSpPr/>
      </xdr:nvSpPr>
      <xdr:spPr>
        <a:xfrm>
          <a:off x="18605500" y="129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147299</xdr:rowOff>
    </xdr:from>
    <xdr:ext cx="534377" cy="259045"/>
    <xdr:sp macro="" textlink="">
      <xdr:nvSpPr>
        <xdr:cNvPr id="887" name="テキスト ボックス 886"/>
        <xdr:cNvSpPr txBox="1"/>
      </xdr:nvSpPr>
      <xdr:spPr>
        <a:xfrm>
          <a:off x="18389111" y="1300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令和２年度に補助費等が急増しているのは、同年に実施された一人</a:t>
          </a:r>
          <a:r>
            <a:rPr kumimoji="1" lang="en-US" altLang="ja-JP" sz="1300">
              <a:solidFill>
                <a:srgbClr val="000000"/>
              </a:solidFill>
              <a:latin typeface="ＭＳ Ｐゴシック" panose="020B0600070205080204" pitchFamily="50" charset="-128"/>
              <a:ea typeface="ＭＳ Ｐゴシック" panose="020B0600070205080204" pitchFamily="50" charset="-128"/>
            </a:rPr>
            <a:t>10</a:t>
          </a:r>
          <a:r>
            <a:rPr kumimoji="1" lang="ja-JP" altLang="en-US" sz="1300">
              <a:solidFill>
                <a:srgbClr val="000000"/>
              </a:solidFill>
              <a:latin typeface="ＭＳ Ｐゴシック" panose="020B0600070205080204" pitchFamily="50" charset="-128"/>
              <a:ea typeface="ＭＳ Ｐゴシック" panose="020B0600070205080204" pitchFamily="50" charset="-128"/>
            </a:rPr>
            <a:t>万円を給付した特別定額給付金事業によるものである。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本市は、類似団体内平均値と比較して人件費と扶助費が高いという特徴がある。その主な要因は、本市が類似団体と比較して市立幼稚園や市立保育園が多いことや、扶助費の約</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％を占める生活保護費によるものが大きい。</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また、前年度と比較して人件費が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4.4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％の増、扶助費が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3.7</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となっている。その主な要因は、人口減少によって一人当たりのコストが増加していることや、会計年度任用職員制度の開始により非常勤職員等の賃金が報酬に変更されたこと、障がい者施策に係る給付が増加しているため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そのほか、一人当たりの公債費が令和元年度から上昇している要因は、市債の繰上償還の影響である。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依然として、年間約</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人規模の人口減少が続いており、今後も一人当たりのコストは増加傾向にある。今後も厳しい財政運営となることが見込まれることから、経常経費の縮減に引き続き取り組む。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109,994
108,419
39.72
55,760,796
54,982,219
703,191
23,452,377
31,377,368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3,597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80264</xdr:rowOff>
    </xdr:from>
    <xdr:to>
      <xdr:col>24</xdr:col>
      <xdr:colOff>63500</xdr:colOff>
      <xdr:row>33</xdr:row>
      <xdr:rowOff>99314</xdr:rowOff>
    </xdr:to>
    <xdr:cxnSp macro="">
      <xdr:nvCxnSpPr>
        <xdr:cNvPr id="61" name="直線コネクタ 60"/>
        <xdr:cNvCxnSpPr/>
      </xdr:nvCxnSpPr>
      <xdr:spPr>
        <a:xfrm flipV="1">
          <a:off x="3797300" y="573811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119126</xdr:rowOff>
    </xdr:from>
    <xdr:to>
      <xdr:col>19</xdr:col>
      <xdr:colOff>177800</xdr:colOff>
      <xdr:row>33</xdr:row>
      <xdr:rowOff>99314</xdr:rowOff>
    </xdr:to>
    <xdr:cxnSp macro="">
      <xdr:nvCxnSpPr>
        <xdr:cNvPr id="64" name="直線コネクタ 63"/>
        <xdr:cNvCxnSpPr/>
      </xdr:nvCxnSpPr>
      <xdr:spPr>
        <a:xfrm>
          <a:off x="2908300" y="5605526"/>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119126</xdr:rowOff>
    </xdr:from>
    <xdr:to>
      <xdr:col>15</xdr:col>
      <xdr:colOff>50800</xdr:colOff>
      <xdr:row>32</xdr:row>
      <xdr:rowOff>144272</xdr:rowOff>
    </xdr:to>
    <xdr:cxnSp macro="">
      <xdr:nvCxnSpPr>
        <xdr:cNvPr id="67" name="直線コネクタ 66"/>
        <xdr:cNvCxnSpPr/>
      </xdr:nvCxnSpPr>
      <xdr:spPr>
        <a:xfrm flipV="1">
          <a:off x="2019300" y="56055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51308</xdr:rowOff>
    </xdr:from>
    <xdr:to>
      <xdr:col>10</xdr:col>
      <xdr:colOff>114300</xdr:colOff>
      <xdr:row>32</xdr:row>
      <xdr:rowOff>144272</xdr:rowOff>
    </xdr:to>
    <xdr:cxnSp macro="">
      <xdr:nvCxnSpPr>
        <xdr:cNvPr id="70" name="直線コネクタ 69"/>
        <xdr:cNvCxnSpPr/>
      </xdr:nvCxnSpPr>
      <xdr:spPr>
        <a:xfrm>
          <a:off x="1130300" y="5537708"/>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29464</xdr:rowOff>
    </xdr:from>
    <xdr:to>
      <xdr:col>24</xdr:col>
      <xdr:colOff>114300</xdr:colOff>
      <xdr:row>33</xdr:row>
      <xdr:rowOff>131064</xdr:rowOff>
    </xdr:to>
    <xdr:sp macro="" textlink="">
      <xdr:nvSpPr>
        <xdr:cNvPr id="80" name="楕円 79"/>
        <xdr:cNvSpPr/>
      </xdr:nvSpPr>
      <xdr:spPr>
        <a:xfrm>
          <a:off x="4584700" y="568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52341</xdr:rowOff>
    </xdr:from>
    <xdr:ext cx="469744" cy="259045"/>
    <xdr:sp macro="" textlink="">
      <xdr:nvSpPr>
        <xdr:cNvPr id="81" name="議会費該当値テキスト"/>
        <xdr:cNvSpPr txBox="1"/>
      </xdr:nvSpPr>
      <xdr:spPr>
        <a:xfrm>
          <a:off x="4686300" y="553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48514</xdr:rowOff>
    </xdr:from>
    <xdr:to>
      <xdr:col>20</xdr:col>
      <xdr:colOff>38100</xdr:colOff>
      <xdr:row>33</xdr:row>
      <xdr:rowOff>150114</xdr:rowOff>
    </xdr:to>
    <xdr:sp macro="" textlink="">
      <xdr:nvSpPr>
        <xdr:cNvPr id="82" name="楕円 81"/>
        <xdr:cNvSpPr/>
      </xdr:nvSpPr>
      <xdr:spPr>
        <a:xfrm>
          <a:off x="3746500" y="57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166641</xdr:rowOff>
    </xdr:from>
    <xdr:ext cx="469744" cy="259045"/>
    <xdr:sp macro="" textlink="">
      <xdr:nvSpPr>
        <xdr:cNvPr id="83" name="テキスト ボックス 82"/>
        <xdr:cNvSpPr txBox="1"/>
      </xdr:nvSpPr>
      <xdr:spPr>
        <a:xfrm>
          <a:off x="3562428" y="548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68326</xdr:rowOff>
    </xdr:from>
    <xdr:to>
      <xdr:col>15</xdr:col>
      <xdr:colOff>101600</xdr:colOff>
      <xdr:row>32</xdr:row>
      <xdr:rowOff>169926</xdr:rowOff>
    </xdr:to>
    <xdr:sp macro="" textlink="">
      <xdr:nvSpPr>
        <xdr:cNvPr id="84" name="楕円 83"/>
        <xdr:cNvSpPr/>
      </xdr:nvSpPr>
      <xdr:spPr>
        <a:xfrm>
          <a:off x="28575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15003</xdr:rowOff>
    </xdr:from>
    <xdr:ext cx="469744" cy="259045"/>
    <xdr:sp macro="" textlink="">
      <xdr:nvSpPr>
        <xdr:cNvPr id="85" name="テキスト ボックス 84"/>
        <xdr:cNvSpPr txBox="1"/>
      </xdr:nvSpPr>
      <xdr:spPr>
        <a:xfrm>
          <a:off x="2673428" y="532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93472</xdr:rowOff>
    </xdr:from>
    <xdr:to>
      <xdr:col>10</xdr:col>
      <xdr:colOff>165100</xdr:colOff>
      <xdr:row>33</xdr:row>
      <xdr:rowOff>23622</xdr:rowOff>
    </xdr:to>
    <xdr:sp macro="" textlink="">
      <xdr:nvSpPr>
        <xdr:cNvPr id="86" name="楕円 85"/>
        <xdr:cNvSpPr/>
      </xdr:nvSpPr>
      <xdr:spPr>
        <a:xfrm>
          <a:off x="1968500" y="5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40149</xdr:rowOff>
    </xdr:from>
    <xdr:ext cx="469744" cy="259045"/>
    <xdr:sp macro="" textlink="">
      <xdr:nvSpPr>
        <xdr:cNvPr id="87" name="テキスト ボックス 86"/>
        <xdr:cNvSpPr txBox="1"/>
      </xdr:nvSpPr>
      <xdr:spPr>
        <a:xfrm>
          <a:off x="1784428" y="535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508</xdr:rowOff>
    </xdr:from>
    <xdr:to>
      <xdr:col>6</xdr:col>
      <xdr:colOff>38100</xdr:colOff>
      <xdr:row>32</xdr:row>
      <xdr:rowOff>102108</xdr:rowOff>
    </xdr:to>
    <xdr:sp macro="" textlink="">
      <xdr:nvSpPr>
        <xdr:cNvPr id="88" name="楕円 87"/>
        <xdr:cNvSpPr/>
      </xdr:nvSpPr>
      <xdr:spPr>
        <a:xfrm>
          <a:off x="1079500" y="54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118635</xdr:rowOff>
    </xdr:from>
    <xdr:ext cx="469744" cy="259045"/>
    <xdr:sp macro="" textlink="">
      <xdr:nvSpPr>
        <xdr:cNvPr id="89" name="テキスト ボックス 88"/>
        <xdr:cNvSpPr txBox="1"/>
      </xdr:nvSpPr>
      <xdr:spPr>
        <a:xfrm>
          <a:off x="895428" y="526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212,233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40732</xdr:rowOff>
    </xdr:from>
    <xdr:to>
      <xdr:col>24</xdr:col>
      <xdr:colOff>63500</xdr:colOff>
      <xdr:row>57</xdr:row>
      <xdr:rowOff>125466</xdr:rowOff>
    </xdr:to>
    <xdr:cxnSp macro="">
      <xdr:nvCxnSpPr>
        <xdr:cNvPr id="118" name="直線コネクタ 117"/>
        <xdr:cNvCxnSpPr/>
      </xdr:nvCxnSpPr>
      <xdr:spPr>
        <a:xfrm flipV="1">
          <a:off x="3797300" y="9127582"/>
          <a:ext cx="838200" cy="77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125466</xdr:rowOff>
    </xdr:from>
    <xdr:to>
      <xdr:col>19</xdr:col>
      <xdr:colOff>177800</xdr:colOff>
      <xdr:row>57</xdr:row>
      <xdr:rowOff>170957</xdr:rowOff>
    </xdr:to>
    <xdr:cxnSp macro="">
      <xdr:nvCxnSpPr>
        <xdr:cNvPr id="121" name="直線コネクタ 120"/>
        <xdr:cNvCxnSpPr/>
      </xdr:nvCxnSpPr>
      <xdr:spPr>
        <a:xfrm flipV="1">
          <a:off x="2908300" y="9898116"/>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149782</xdr:rowOff>
    </xdr:from>
    <xdr:to>
      <xdr:col>15</xdr:col>
      <xdr:colOff>50800</xdr:colOff>
      <xdr:row>57</xdr:row>
      <xdr:rowOff>170957</xdr:rowOff>
    </xdr:to>
    <xdr:cxnSp macro="">
      <xdr:nvCxnSpPr>
        <xdr:cNvPr id="124" name="直線コネクタ 123"/>
        <xdr:cNvCxnSpPr/>
      </xdr:nvCxnSpPr>
      <xdr:spPr>
        <a:xfrm>
          <a:off x="2019300" y="9922432"/>
          <a:ext cx="889000" cy="2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145445</xdr:rowOff>
    </xdr:from>
    <xdr:to>
      <xdr:col>10</xdr:col>
      <xdr:colOff>114300</xdr:colOff>
      <xdr:row>57</xdr:row>
      <xdr:rowOff>149782</xdr:rowOff>
    </xdr:to>
    <xdr:cxnSp macro="">
      <xdr:nvCxnSpPr>
        <xdr:cNvPr id="127" name="直線コネクタ 126"/>
        <xdr:cNvCxnSpPr/>
      </xdr:nvCxnSpPr>
      <xdr:spPr>
        <a:xfrm>
          <a:off x="1130300" y="9918095"/>
          <a:ext cx="889000" cy="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161382</xdr:rowOff>
    </xdr:from>
    <xdr:to>
      <xdr:col>24</xdr:col>
      <xdr:colOff>114300</xdr:colOff>
      <xdr:row>53</xdr:row>
      <xdr:rowOff>91532</xdr:rowOff>
    </xdr:to>
    <xdr:sp macro="" textlink="">
      <xdr:nvSpPr>
        <xdr:cNvPr id="137" name="楕円 136"/>
        <xdr:cNvSpPr/>
      </xdr:nvSpPr>
      <xdr:spPr>
        <a:xfrm>
          <a:off x="4584700" y="907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76309</xdr:rowOff>
    </xdr:from>
    <xdr:ext cx="599010" cy="259045"/>
    <xdr:sp macro="" textlink="">
      <xdr:nvSpPr>
        <xdr:cNvPr id="138" name="総務費該当値テキスト"/>
        <xdr:cNvSpPr txBox="1"/>
      </xdr:nvSpPr>
      <xdr:spPr>
        <a:xfrm>
          <a:off x="4686300" y="899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74666</xdr:rowOff>
    </xdr:from>
    <xdr:to>
      <xdr:col>20</xdr:col>
      <xdr:colOff>38100</xdr:colOff>
      <xdr:row>58</xdr:row>
      <xdr:rowOff>4816</xdr:rowOff>
    </xdr:to>
    <xdr:sp macro="" textlink="">
      <xdr:nvSpPr>
        <xdr:cNvPr id="139" name="楕円 138"/>
        <xdr:cNvSpPr/>
      </xdr:nvSpPr>
      <xdr:spPr>
        <a:xfrm>
          <a:off x="3746500" y="98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167393</xdr:rowOff>
    </xdr:from>
    <xdr:ext cx="534377" cy="259045"/>
    <xdr:sp macro="" textlink="">
      <xdr:nvSpPr>
        <xdr:cNvPr id="140" name="テキスト ボックス 139"/>
        <xdr:cNvSpPr txBox="1"/>
      </xdr:nvSpPr>
      <xdr:spPr>
        <a:xfrm>
          <a:off x="3530111" y="994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120157</xdr:rowOff>
    </xdr:from>
    <xdr:to>
      <xdr:col>15</xdr:col>
      <xdr:colOff>101600</xdr:colOff>
      <xdr:row>58</xdr:row>
      <xdr:rowOff>50307</xdr:rowOff>
    </xdr:to>
    <xdr:sp macro="" textlink="">
      <xdr:nvSpPr>
        <xdr:cNvPr id="141" name="楕円 140"/>
        <xdr:cNvSpPr/>
      </xdr:nvSpPr>
      <xdr:spPr>
        <a:xfrm>
          <a:off x="2857500" y="98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41434</xdr:rowOff>
    </xdr:from>
    <xdr:ext cx="534377" cy="259045"/>
    <xdr:sp macro="" textlink="">
      <xdr:nvSpPr>
        <xdr:cNvPr id="142" name="テキスト ボックス 141"/>
        <xdr:cNvSpPr txBox="1"/>
      </xdr:nvSpPr>
      <xdr:spPr>
        <a:xfrm>
          <a:off x="2641111" y="998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98982</xdr:rowOff>
    </xdr:from>
    <xdr:to>
      <xdr:col>10</xdr:col>
      <xdr:colOff>165100</xdr:colOff>
      <xdr:row>58</xdr:row>
      <xdr:rowOff>29132</xdr:rowOff>
    </xdr:to>
    <xdr:sp macro="" textlink="">
      <xdr:nvSpPr>
        <xdr:cNvPr id="143" name="楕円 142"/>
        <xdr:cNvSpPr/>
      </xdr:nvSpPr>
      <xdr:spPr>
        <a:xfrm>
          <a:off x="1968500" y="98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20259</xdr:rowOff>
    </xdr:from>
    <xdr:ext cx="534377" cy="259045"/>
    <xdr:sp macro="" textlink="">
      <xdr:nvSpPr>
        <xdr:cNvPr id="144" name="テキスト ボックス 143"/>
        <xdr:cNvSpPr txBox="1"/>
      </xdr:nvSpPr>
      <xdr:spPr>
        <a:xfrm>
          <a:off x="1752111" y="99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94645</xdr:rowOff>
    </xdr:from>
    <xdr:to>
      <xdr:col>6</xdr:col>
      <xdr:colOff>38100</xdr:colOff>
      <xdr:row>58</xdr:row>
      <xdr:rowOff>24795</xdr:rowOff>
    </xdr:to>
    <xdr:sp macro="" textlink="">
      <xdr:nvSpPr>
        <xdr:cNvPr id="145" name="楕円 144"/>
        <xdr:cNvSpPr/>
      </xdr:nvSpPr>
      <xdr:spPr>
        <a:xfrm>
          <a:off x="1079500" y="986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15922</xdr:rowOff>
    </xdr:from>
    <xdr:ext cx="534377" cy="259045"/>
    <xdr:sp macro="" textlink="">
      <xdr:nvSpPr>
        <xdr:cNvPr id="146" name="テキスト ボックス 145"/>
        <xdr:cNvSpPr txBox="1"/>
      </xdr:nvSpPr>
      <xdr:spPr>
        <a:xfrm>
          <a:off x="863111" y="996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242,443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159550</xdr:rowOff>
    </xdr:from>
    <xdr:to>
      <xdr:col>24</xdr:col>
      <xdr:colOff>63500</xdr:colOff>
      <xdr:row>74</xdr:row>
      <xdr:rowOff>101041</xdr:rowOff>
    </xdr:to>
    <xdr:cxnSp macro="">
      <xdr:nvCxnSpPr>
        <xdr:cNvPr id="176" name="直線コネクタ 175"/>
        <xdr:cNvCxnSpPr/>
      </xdr:nvCxnSpPr>
      <xdr:spPr>
        <a:xfrm flipV="1">
          <a:off x="3797300" y="12675400"/>
          <a:ext cx="838200" cy="11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45686</xdr:rowOff>
    </xdr:from>
    <xdr:ext cx="599010" cy="259045"/>
    <xdr:sp macro="" textlink="">
      <xdr:nvSpPr>
        <xdr:cNvPr id="177" name="民生費平均値テキスト"/>
        <xdr:cNvSpPr txBox="1"/>
      </xdr:nvSpPr>
      <xdr:spPr>
        <a:xfrm>
          <a:off x="4686300" y="12904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101041</xdr:rowOff>
    </xdr:from>
    <xdr:to>
      <xdr:col>19</xdr:col>
      <xdr:colOff>177800</xdr:colOff>
      <xdr:row>75</xdr:row>
      <xdr:rowOff>72619</xdr:rowOff>
    </xdr:to>
    <xdr:cxnSp macro="">
      <xdr:nvCxnSpPr>
        <xdr:cNvPr id="179" name="直線コネクタ 178"/>
        <xdr:cNvCxnSpPr/>
      </xdr:nvCxnSpPr>
      <xdr:spPr>
        <a:xfrm flipV="1">
          <a:off x="2908300" y="12788341"/>
          <a:ext cx="889000" cy="14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1" name="テキスト ボックス 180"/>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72619</xdr:rowOff>
    </xdr:from>
    <xdr:to>
      <xdr:col>15</xdr:col>
      <xdr:colOff>50800</xdr:colOff>
      <xdr:row>75</xdr:row>
      <xdr:rowOff>100190</xdr:rowOff>
    </xdr:to>
    <xdr:cxnSp macro="">
      <xdr:nvCxnSpPr>
        <xdr:cNvPr id="182" name="直線コネクタ 181"/>
        <xdr:cNvCxnSpPr/>
      </xdr:nvCxnSpPr>
      <xdr:spPr>
        <a:xfrm flipV="1">
          <a:off x="2019300" y="12931369"/>
          <a:ext cx="889000" cy="2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4" name="テキスト ボックス 183"/>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100190</xdr:rowOff>
    </xdr:from>
    <xdr:to>
      <xdr:col>10</xdr:col>
      <xdr:colOff>114300</xdr:colOff>
      <xdr:row>75</xdr:row>
      <xdr:rowOff>161556</xdr:rowOff>
    </xdr:to>
    <xdr:cxnSp macro="">
      <xdr:nvCxnSpPr>
        <xdr:cNvPr id="185" name="直線コネクタ 184"/>
        <xdr:cNvCxnSpPr/>
      </xdr:nvCxnSpPr>
      <xdr:spPr>
        <a:xfrm flipV="1">
          <a:off x="1130300" y="12958940"/>
          <a:ext cx="889000" cy="6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7" name="テキスト ボックス 186"/>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89" name="テキスト ボックス 188"/>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108750</xdr:rowOff>
    </xdr:from>
    <xdr:to>
      <xdr:col>24</xdr:col>
      <xdr:colOff>114300</xdr:colOff>
      <xdr:row>74</xdr:row>
      <xdr:rowOff>38900</xdr:rowOff>
    </xdr:to>
    <xdr:sp macro="" textlink="">
      <xdr:nvSpPr>
        <xdr:cNvPr id="195" name="楕円 194"/>
        <xdr:cNvSpPr/>
      </xdr:nvSpPr>
      <xdr:spPr>
        <a:xfrm>
          <a:off x="4584700" y="126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131627</xdr:rowOff>
    </xdr:from>
    <xdr:ext cx="599010" cy="259045"/>
    <xdr:sp macro="" textlink="">
      <xdr:nvSpPr>
        <xdr:cNvPr id="196" name="民生費該当値テキスト"/>
        <xdr:cNvSpPr txBox="1"/>
      </xdr:nvSpPr>
      <xdr:spPr>
        <a:xfrm>
          <a:off x="4686300" y="1247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50241</xdr:rowOff>
    </xdr:from>
    <xdr:to>
      <xdr:col>20</xdr:col>
      <xdr:colOff>38100</xdr:colOff>
      <xdr:row>74</xdr:row>
      <xdr:rowOff>151841</xdr:rowOff>
    </xdr:to>
    <xdr:sp macro="" textlink="">
      <xdr:nvSpPr>
        <xdr:cNvPr id="197" name="楕円 196"/>
        <xdr:cNvSpPr/>
      </xdr:nvSpPr>
      <xdr:spPr>
        <a:xfrm>
          <a:off x="3746500" y="127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168368</xdr:rowOff>
    </xdr:from>
    <xdr:ext cx="599010" cy="259045"/>
    <xdr:sp macro="" textlink="">
      <xdr:nvSpPr>
        <xdr:cNvPr id="198" name="テキスト ボックス 197"/>
        <xdr:cNvSpPr txBox="1"/>
      </xdr:nvSpPr>
      <xdr:spPr>
        <a:xfrm>
          <a:off x="3497795" y="1251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21819</xdr:rowOff>
    </xdr:from>
    <xdr:to>
      <xdr:col>15</xdr:col>
      <xdr:colOff>101600</xdr:colOff>
      <xdr:row>75</xdr:row>
      <xdr:rowOff>123419</xdr:rowOff>
    </xdr:to>
    <xdr:sp macro="" textlink="">
      <xdr:nvSpPr>
        <xdr:cNvPr id="199" name="楕円 198"/>
        <xdr:cNvSpPr/>
      </xdr:nvSpPr>
      <xdr:spPr>
        <a:xfrm>
          <a:off x="2857500" y="128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139946</xdr:rowOff>
    </xdr:from>
    <xdr:ext cx="599010" cy="259045"/>
    <xdr:sp macro="" textlink="">
      <xdr:nvSpPr>
        <xdr:cNvPr id="200" name="テキスト ボックス 199"/>
        <xdr:cNvSpPr txBox="1"/>
      </xdr:nvSpPr>
      <xdr:spPr>
        <a:xfrm>
          <a:off x="2608795" y="1265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49390</xdr:rowOff>
    </xdr:from>
    <xdr:to>
      <xdr:col>10</xdr:col>
      <xdr:colOff>165100</xdr:colOff>
      <xdr:row>75</xdr:row>
      <xdr:rowOff>150989</xdr:rowOff>
    </xdr:to>
    <xdr:sp macro="" textlink="">
      <xdr:nvSpPr>
        <xdr:cNvPr id="201" name="楕円 200"/>
        <xdr:cNvSpPr/>
      </xdr:nvSpPr>
      <xdr:spPr>
        <a:xfrm>
          <a:off x="1968500" y="12908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167517</xdr:rowOff>
    </xdr:from>
    <xdr:ext cx="599010" cy="259045"/>
    <xdr:sp macro="" textlink="">
      <xdr:nvSpPr>
        <xdr:cNvPr id="202" name="テキスト ボックス 201"/>
        <xdr:cNvSpPr txBox="1"/>
      </xdr:nvSpPr>
      <xdr:spPr>
        <a:xfrm>
          <a:off x="1719795" y="1268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110757</xdr:rowOff>
    </xdr:from>
    <xdr:to>
      <xdr:col>6</xdr:col>
      <xdr:colOff>38100</xdr:colOff>
      <xdr:row>76</xdr:row>
      <xdr:rowOff>40906</xdr:rowOff>
    </xdr:to>
    <xdr:sp macro="" textlink="">
      <xdr:nvSpPr>
        <xdr:cNvPr id="203" name="楕円 202"/>
        <xdr:cNvSpPr/>
      </xdr:nvSpPr>
      <xdr:spPr>
        <a:xfrm>
          <a:off x="1079500" y="129695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57434</xdr:rowOff>
    </xdr:from>
    <xdr:ext cx="599010" cy="259045"/>
    <xdr:sp macro="" textlink="">
      <xdr:nvSpPr>
        <xdr:cNvPr id="204" name="テキスト ボックス 203"/>
        <xdr:cNvSpPr txBox="1"/>
      </xdr:nvSpPr>
      <xdr:spPr>
        <a:xfrm>
          <a:off x="830795" y="1274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77,694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121275</xdr:rowOff>
    </xdr:from>
    <xdr:to>
      <xdr:col>24</xdr:col>
      <xdr:colOff>63500</xdr:colOff>
      <xdr:row>93</xdr:row>
      <xdr:rowOff>152730</xdr:rowOff>
    </xdr:to>
    <xdr:cxnSp macro="">
      <xdr:nvCxnSpPr>
        <xdr:cNvPr id="232" name="直線コネクタ 231"/>
        <xdr:cNvCxnSpPr/>
      </xdr:nvCxnSpPr>
      <xdr:spPr>
        <a:xfrm flipV="1">
          <a:off x="3797300" y="16066125"/>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98874</xdr:rowOff>
    </xdr:from>
    <xdr:ext cx="534377" cy="259045"/>
    <xdr:sp macro="" textlink="">
      <xdr:nvSpPr>
        <xdr:cNvPr id="233" name="衛生費平均値テキスト"/>
        <xdr:cNvSpPr txBox="1"/>
      </xdr:nvSpPr>
      <xdr:spPr>
        <a:xfrm>
          <a:off x="4686300" y="165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152730</xdr:rowOff>
    </xdr:from>
    <xdr:to>
      <xdr:col>19</xdr:col>
      <xdr:colOff>177800</xdr:colOff>
      <xdr:row>95</xdr:row>
      <xdr:rowOff>105021</xdr:rowOff>
    </xdr:to>
    <xdr:cxnSp macro="">
      <xdr:nvCxnSpPr>
        <xdr:cNvPr id="235" name="直線コネクタ 234"/>
        <xdr:cNvCxnSpPr/>
      </xdr:nvCxnSpPr>
      <xdr:spPr>
        <a:xfrm flipV="1">
          <a:off x="2908300" y="16097580"/>
          <a:ext cx="889000" cy="29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66389</xdr:rowOff>
    </xdr:from>
    <xdr:ext cx="534377" cy="259045"/>
    <xdr:sp macro="" textlink="">
      <xdr:nvSpPr>
        <xdr:cNvPr id="237" name="テキスト ボックス 236"/>
        <xdr:cNvSpPr txBox="1"/>
      </xdr:nvSpPr>
      <xdr:spPr>
        <a:xfrm>
          <a:off x="3530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105021</xdr:rowOff>
    </xdr:from>
    <xdr:to>
      <xdr:col>15</xdr:col>
      <xdr:colOff>50800</xdr:colOff>
      <xdr:row>96</xdr:row>
      <xdr:rowOff>50820</xdr:rowOff>
    </xdr:to>
    <xdr:cxnSp macro="">
      <xdr:nvCxnSpPr>
        <xdr:cNvPr id="238" name="直線コネクタ 237"/>
        <xdr:cNvCxnSpPr/>
      </xdr:nvCxnSpPr>
      <xdr:spPr>
        <a:xfrm flipV="1">
          <a:off x="2019300" y="16392771"/>
          <a:ext cx="889000" cy="11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2084</xdr:rowOff>
    </xdr:from>
    <xdr:ext cx="534377" cy="259045"/>
    <xdr:sp macro="" textlink="">
      <xdr:nvSpPr>
        <xdr:cNvPr id="240" name="テキスト ボックス 239"/>
        <xdr:cNvSpPr txBox="1"/>
      </xdr:nvSpPr>
      <xdr:spPr>
        <a:xfrm>
          <a:off x="2641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28166</xdr:rowOff>
    </xdr:from>
    <xdr:to>
      <xdr:col>10</xdr:col>
      <xdr:colOff>114300</xdr:colOff>
      <xdr:row>96</xdr:row>
      <xdr:rowOff>50820</xdr:rowOff>
    </xdr:to>
    <xdr:cxnSp macro="">
      <xdr:nvCxnSpPr>
        <xdr:cNvPr id="241" name="直線コネクタ 240"/>
        <xdr:cNvCxnSpPr/>
      </xdr:nvCxnSpPr>
      <xdr:spPr>
        <a:xfrm>
          <a:off x="1130300" y="16487366"/>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52948</xdr:rowOff>
    </xdr:from>
    <xdr:ext cx="534377" cy="259045"/>
    <xdr:sp macro="" textlink="">
      <xdr:nvSpPr>
        <xdr:cNvPr id="243" name="テキスト ボックス 242"/>
        <xdr:cNvSpPr txBox="1"/>
      </xdr:nvSpPr>
      <xdr:spPr>
        <a:xfrm>
          <a:off x="1752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59394</xdr:rowOff>
    </xdr:from>
    <xdr:ext cx="534377" cy="259045"/>
    <xdr:sp macro="" textlink="">
      <xdr:nvSpPr>
        <xdr:cNvPr id="245" name="テキスト ボックス 244"/>
        <xdr:cNvSpPr txBox="1"/>
      </xdr:nvSpPr>
      <xdr:spPr>
        <a:xfrm>
          <a:off x="863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70475</xdr:rowOff>
    </xdr:from>
    <xdr:to>
      <xdr:col>24</xdr:col>
      <xdr:colOff>114300</xdr:colOff>
      <xdr:row>94</xdr:row>
      <xdr:rowOff>625</xdr:rowOff>
    </xdr:to>
    <xdr:sp macro="" textlink="">
      <xdr:nvSpPr>
        <xdr:cNvPr id="251" name="楕円 250"/>
        <xdr:cNvSpPr/>
      </xdr:nvSpPr>
      <xdr:spPr>
        <a:xfrm>
          <a:off x="4584700" y="1601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93352</xdr:rowOff>
    </xdr:from>
    <xdr:ext cx="534377" cy="259045"/>
    <xdr:sp macro="" textlink="">
      <xdr:nvSpPr>
        <xdr:cNvPr id="252" name="衛生費該当値テキスト"/>
        <xdr:cNvSpPr txBox="1"/>
      </xdr:nvSpPr>
      <xdr:spPr>
        <a:xfrm>
          <a:off x="4686300" y="158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101930</xdr:rowOff>
    </xdr:from>
    <xdr:to>
      <xdr:col>20</xdr:col>
      <xdr:colOff>38100</xdr:colOff>
      <xdr:row>94</xdr:row>
      <xdr:rowOff>32080</xdr:rowOff>
    </xdr:to>
    <xdr:sp macro="" textlink="">
      <xdr:nvSpPr>
        <xdr:cNvPr id="253" name="楕円 252"/>
        <xdr:cNvSpPr/>
      </xdr:nvSpPr>
      <xdr:spPr>
        <a:xfrm>
          <a:off x="3746500" y="160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48607</xdr:rowOff>
    </xdr:from>
    <xdr:ext cx="534377" cy="259045"/>
    <xdr:sp macro="" textlink="">
      <xdr:nvSpPr>
        <xdr:cNvPr id="254" name="テキスト ボックス 253"/>
        <xdr:cNvSpPr txBox="1"/>
      </xdr:nvSpPr>
      <xdr:spPr>
        <a:xfrm>
          <a:off x="3530111" y="1582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54221</xdr:rowOff>
    </xdr:from>
    <xdr:to>
      <xdr:col>15</xdr:col>
      <xdr:colOff>101600</xdr:colOff>
      <xdr:row>95</xdr:row>
      <xdr:rowOff>155821</xdr:rowOff>
    </xdr:to>
    <xdr:sp macro="" textlink="">
      <xdr:nvSpPr>
        <xdr:cNvPr id="255" name="楕円 254"/>
        <xdr:cNvSpPr/>
      </xdr:nvSpPr>
      <xdr:spPr>
        <a:xfrm>
          <a:off x="2857500" y="163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898</xdr:rowOff>
    </xdr:from>
    <xdr:ext cx="534377" cy="259045"/>
    <xdr:sp macro="" textlink="">
      <xdr:nvSpPr>
        <xdr:cNvPr id="256" name="テキスト ボックス 255"/>
        <xdr:cNvSpPr txBox="1"/>
      </xdr:nvSpPr>
      <xdr:spPr>
        <a:xfrm>
          <a:off x="2641111" y="1611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xdr:rowOff>
    </xdr:from>
    <xdr:to>
      <xdr:col>10</xdr:col>
      <xdr:colOff>165100</xdr:colOff>
      <xdr:row>96</xdr:row>
      <xdr:rowOff>101620</xdr:rowOff>
    </xdr:to>
    <xdr:sp macro="" textlink="">
      <xdr:nvSpPr>
        <xdr:cNvPr id="257" name="楕円 256"/>
        <xdr:cNvSpPr/>
      </xdr:nvSpPr>
      <xdr:spPr>
        <a:xfrm>
          <a:off x="1968500" y="1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118147</xdr:rowOff>
    </xdr:from>
    <xdr:ext cx="534377" cy="259045"/>
    <xdr:sp macro="" textlink="">
      <xdr:nvSpPr>
        <xdr:cNvPr id="258" name="テキスト ボックス 257"/>
        <xdr:cNvSpPr txBox="1"/>
      </xdr:nvSpPr>
      <xdr:spPr>
        <a:xfrm>
          <a:off x="1752111" y="1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148816</xdr:rowOff>
    </xdr:from>
    <xdr:to>
      <xdr:col>6</xdr:col>
      <xdr:colOff>38100</xdr:colOff>
      <xdr:row>96</xdr:row>
      <xdr:rowOff>78966</xdr:rowOff>
    </xdr:to>
    <xdr:sp macro="" textlink="">
      <xdr:nvSpPr>
        <xdr:cNvPr id="259" name="楕円 258"/>
        <xdr:cNvSpPr/>
      </xdr:nvSpPr>
      <xdr:spPr>
        <a:xfrm>
          <a:off x="1079500" y="1643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95493</xdr:rowOff>
    </xdr:from>
    <xdr:ext cx="534377" cy="259045"/>
    <xdr:sp macro="" textlink="">
      <xdr:nvSpPr>
        <xdr:cNvPr id="260" name="テキスト ボックス 259"/>
        <xdr:cNvSpPr txBox="1"/>
      </xdr:nvSpPr>
      <xdr:spPr>
        <a:xfrm>
          <a:off x="863111" y="1621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3,252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24943</xdr:rowOff>
    </xdr:from>
    <xdr:to>
      <xdr:col>55</xdr:col>
      <xdr:colOff>0</xdr:colOff>
      <xdr:row>38</xdr:row>
      <xdr:rowOff>38202</xdr:rowOff>
    </xdr:to>
    <xdr:cxnSp macro="">
      <xdr:nvCxnSpPr>
        <xdr:cNvPr id="287" name="直線コネクタ 286"/>
        <xdr:cNvCxnSpPr/>
      </xdr:nvCxnSpPr>
      <xdr:spPr>
        <a:xfrm>
          <a:off x="9639300" y="6540043"/>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8" name="労働費平均値テキスト"/>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24943</xdr:rowOff>
    </xdr:from>
    <xdr:to>
      <xdr:col>50</xdr:col>
      <xdr:colOff>114300</xdr:colOff>
      <xdr:row>38</xdr:row>
      <xdr:rowOff>28601</xdr:rowOff>
    </xdr:to>
    <xdr:cxnSp macro="">
      <xdr:nvCxnSpPr>
        <xdr:cNvPr id="290" name="直線コネクタ 289"/>
        <xdr:cNvCxnSpPr/>
      </xdr:nvCxnSpPr>
      <xdr:spPr>
        <a:xfrm flipV="1">
          <a:off x="8750300" y="654004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2" name="テキスト ボックス 291"/>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28601</xdr:rowOff>
    </xdr:from>
    <xdr:to>
      <xdr:col>45</xdr:col>
      <xdr:colOff>177800</xdr:colOff>
      <xdr:row>38</xdr:row>
      <xdr:rowOff>31801</xdr:rowOff>
    </xdr:to>
    <xdr:cxnSp macro="">
      <xdr:nvCxnSpPr>
        <xdr:cNvPr id="293" name="直線コネクタ 292"/>
        <xdr:cNvCxnSpPr/>
      </xdr:nvCxnSpPr>
      <xdr:spPr>
        <a:xfrm flipV="1">
          <a:off x="7861300" y="654370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5" name="テキスト ボックス 294"/>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28601</xdr:rowOff>
    </xdr:from>
    <xdr:to>
      <xdr:col>41</xdr:col>
      <xdr:colOff>50800</xdr:colOff>
      <xdr:row>38</xdr:row>
      <xdr:rowOff>31801</xdr:rowOff>
    </xdr:to>
    <xdr:cxnSp macro="">
      <xdr:nvCxnSpPr>
        <xdr:cNvPr id="296" name="直線コネクタ 295"/>
        <xdr:cNvCxnSpPr/>
      </xdr:nvCxnSpPr>
      <xdr:spPr>
        <a:xfrm>
          <a:off x="6972300" y="654370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8" name="テキスト ボックス 297"/>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0" name="テキスト ボックス 299"/>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158852</xdr:rowOff>
    </xdr:from>
    <xdr:to>
      <xdr:col>55</xdr:col>
      <xdr:colOff>50800</xdr:colOff>
      <xdr:row>38</xdr:row>
      <xdr:rowOff>89002</xdr:rowOff>
    </xdr:to>
    <xdr:sp macro="" textlink="">
      <xdr:nvSpPr>
        <xdr:cNvPr id="306" name="楕円 305"/>
        <xdr:cNvSpPr/>
      </xdr:nvSpPr>
      <xdr:spPr>
        <a:xfrm>
          <a:off x="104267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73779</xdr:rowOff>
    </xdr:from>
    <xdr:ext cx="378565" cy="259045"/>
    <xdr:sp macro="" textlink="">
      <xdr:nvSpPr>
        <xdr:cNvPr id="307" name="労働費該当値テキスト"/>
        <xdr:cNvSpPr txBox="1"/>
      </xdr:nvSpPr>
      <xdr:spPr>
        <a:xfrm>
          <a:off x="10528300" y="641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145593</xdr:rowOff>
    </xdr:from>
    <xdr:to>
      <xdr:col>50</xdr:col>
      <xdr:colOff>165100</xdr:colOff>
      <xdr:row>38</xdr:row>
      <xdr:rowOff>75743</xdr:rowOff>
    </xdr:to>
    <xdr:sp macro="" textlink="">
      <xdr:nvSpPr>
        <xdr:cNvPr id="308" name="楕円 307"/>
        <xdr:cNvSpPr/>
      </xdr:nvSpPr>
      <xdr:spPr>
        <a:xfrm>
          <a:off x="9588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66870</xdr:rowOff>
    </xdr:from>
    <xdr:ext cx="378565" cy="259045"/>
    <xdr:sp macro="" textlink="">
      <xdr:nvSpPr>
        <xdr:cNvPr id="309" name="テキスト ボックス 308"/>
        <xdr:cNvSpPr txBox="1"/>
      </xdr:nvSpPr>
      <xdr:spPr>
        <a:xfrm>
          <a:off x="9450017" y="658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149251</xdr:rowOff>
    </xdr:from>
    <xdr:to>
      <xdr:col>46</xdr:col>
      <xdr:colOff>38100</xdr:colOff>
      <xdr:row>38</xdr:row>
      <xdr:rowOff>79401</xdr:rowOff>
    </xdr:to>
    <xdr:sp macro="" textlink="">
      <xdr:nvSpPr>
        <xdr:cNvPr id="310" name="楕円 309"/>
        <xdr:cNvSpPr/>
      </xdr:nvSpPr>
      <xdr:spPr>
        <a:xfrm>
          <a:off x="8699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70528</xdr:rowOff>
    </xdr:from>
    <xdr:ext cx="378565" cy="259045"/>
    <xdr:sp macro="" textlink="">
      <xdr:nvSpPr>
        <xdr:cNvPr id="311" name="テキスト ボックス 310"/>
        <xdr:cNvSpPr txBox="1"/>
      </xdr:nvSpPr>
      <xdr:spPr>
        <a:xfrm>
          <a:off x="8561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152451</xdr:rowOff>
    </xdr:from>
    <xdr:to>
      <xdr:col>41</xdr:col>
      <xdr:colOff>101600</xdr:colOff>
      <xdr:row>38</xdr:row>
      <xdr:rowOff>82601</xdr:rowOff>
    </xdr:to>
    <xdr:sp macro="" textlink="">
      <xdr:nvSpPr>
        <xdr:cNvPr id="312" name="楕円 311"/>
        <xdr:cNvSpPr/>
      </xdr:nvSpPr>
      <xdr:spPr>
        <a:xfrm>
          <a:off x="7810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73728</xdr:rowOff>
    </xdr:from>
    <xdr:ext cx="378565" cy="259045"/>
    <xdr:sp macro="" textlink="">
      <xdr:nvSpPr>
        <xdr:cNvPr id="313" name="テキスト ボックス 312"/>
        <xdr:cNvSpPr txBox="1"/>
      </xdr:nvSpPr>
      <xdr:spPr>
        <a:xfrm>
          <a:off x="7672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149251</xdr:rowOff>
    </xdr:from>
    <xdr:to>
      <xdr:col>36</xdr:col>
      <xdr:colOff>165100</xdr:colOff>
      <xdr:row>38</xdr:row>
      <xdr:rowOff>79401</xdr:rowOff>
    </xdr:to>
    <xdr:sp macro="" textlink="">
      <xdr:nvSpPr>
        <xdr:cNvPr id="314" name="楕円 313"/>
        <xdr:cNvSpPr/>
      </xdr:nvSpPr>
      <xdr:spPr>
        <a:xfrm>
          <a:off x="6921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70528</xdr:rowOff>
    </xdr:from>
    <xdr:ext cx="378565" cy="259045"/>
    <xdr:sp macro="" textlink="">
      <xdr:nvSpPr>
        <xdr:cNvPr id="315" name="テキスト ボックス 314"/>
        <xdr:cNvSpPr txBox="1"/>
      </xdr:nvSpPr>
      <xdr:spPr>
        <a:xfrm>
          <a:off x="6783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22,036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4940</xdr:rowOff>
    </xdr:from>
    <xdr:to>
      <xdr:col>55</xdr:col>
      <xdr:colOff>0</xdr:colOff>
      <xdr:row>57</xdr:row>
      <xdr:rowOff>101924</xdr:rowOff>
    </xdr:to>
    <xdr:cxnSp macro="">
      <xdr:nvCxnSpPr>
        <xdr:cNvPr id="340" name="直線コネクタ 339"/>
        <xdr:cNvCxnSpPr/>
      </xdr:nvCxnSpPr>
      <xdr:spPr>
        <a:xfrm>
          <a:off x="9639300" y="9777590"/>
          <a:ext cx="838200" cy="9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1" name="農林水産業費平均値テキスト"/>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4940</xdr:rowOff>
    </xdr:from>
    <xdr:to>
      <xdr:col>50</xdr:col>
      <xdr:colOff>114300</xdr:colOff>
      <xdr:row>57</xdr:row>
      <xdr:rowOff>107696</xdr:rowOff>
    </xdr:to>
    <xdr:cxnSp macro="">
      <xdr:nvCxnSpPr>
        <xdr:cNvPr id="343" name="直線コネクタ 342"/>
        <xdr:cNvCxnSpPr/>
      </xdr:nvCxnSpPr>
      <xdr:spPr>
        <a:xfrm flipV="1">
          <a:off x="8750300" y="9777590"/>
          <a:ext cx="889000" cy="10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5" name="テキスト ボックス 344"/>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107696</xdr:rowOff>
    </xdr:from>
    <xdr:to>
      <xdr:col>45</xdr:col>
      <xdr:colOff>177800</xdr:colOff>
      <xdr:row>57</xdr:row>
      <xdr:rowOff>109696</xdr:rowOff>
    </xdr:to>
    <xdr:cxnSp macro="">
      <xdr:nvCxnSpPr>
        <xdr:cNvPr id="346" name="直線コネクタ 345"/>
        <xdr:cNvCxnSpPr/>
      </xdr:nvCxnSpPr>
      <xdr:spPr>
        <a:xfrm flipV="1">
          <a:off x="7861300" y="9880346"/>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8" name="テキスト ボックス 347"/>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109696</xdr:rowOff>
    </xdr:from>
    <xdr:to>
      <xdr:col>41</xdr:col>
      <xdr:colOff>50800</xdr:colOff>
      <xdr:row>57</xdr:row>
      <xdr:rowOff>117697</xdr:rowOff>
    </xdr:to>
    <xdr:cxnSp macro="">
      <xdr:nvCxnSpPr>
        <xdr:cNvPr id="349" name="直線コネクタ 348"/>
        <xdr:cNvCxnSpPr/>
      </xdr:nvCxnSpPr>
      <xdr:spPr>
        <a:xfrm flipV="1">
          <a:off x="6972300" y="988234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3" name="テキスト ボックス 352"/>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51124</xdr:rowOff>
    </xdr:from>
    <xdr:to>
      <xdr:col>55</xdr:col>
      <xdr:colOff>50800</xdr:colOff>
      <xdr:row>57</xdr:row>
      <xdr:rowOff>152724</xdr:rowOff>
    </xdr:to>
    <xdr:sp macro="" textlink="">
      <xdr:nvSpPr>
        <xdr:cNvPr id="359" name="楕円 358"/>
        <xdr:cNvSpPr/>
      </xdr:nvSpPr>
      <xdr:spPr>
        <a:xfrm>
          <a:off x="10426700" y="98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137501</xdr:rowOff>
    </xdr:from>
    <xdr:ext cx="469744" cy="259045"/>
    <xdr:sp macro="" textlink="">
      <xdr:nvSpPr>
        <xdr:cNvPr id="360" name="農林水産業費該当値テキスト"/>
        <xdr:cNvSpPr txBox="1"/>
      </xdr:nvSpPr>
      <xdr:spPr>
        <a:xfrm>
          <a:off x="10528300" y="973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125590</xdr:rowOff>
    </xdr:from>
    <xdr:to>
      <xdr:col>50</xdr:col>
      <xdr:colOff>165100</xdr:colOff>
      <xdr:row>57</xdr:row>
      <xdr:rowOff>55740</xdr:rowOff>
    </xdr:to>
    <xdr:sp macro="" textlink="">
      <xdr:nvSpPr>
        <xdr:cNvPr id="361" name="楕円 360"/>
        <xdr:cNvSpPr/>
      </xdr:nvSpPr>
      <xdr:spPr>
        <a:xfrm>
          <a:off x="9588500" y="97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46867</xdr:rowOff>
    </xdr:from>
    <xdr:ext cx="469744" cy="259045"/>
    <xdr:sp macro="" textlink="">
      <xdr:nvSpPr>
        <xdr:cNvPr id="362" name="テキスト ボックス 361"/>
        <xdr:cNvSpPr txBox="1"/>
      </xdr:nvSpPr>
      <xdr:spPr>
        <a:xfrm>
          <a:off x="9404428" y="981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56896</xdr:rowOff>
    </xdr:from>
    <xdr:to>
      <xdr:col>46</xdr:col>
      <xdr:colOff>38100</xdr:colOff>
      <xdr:row>57</xdr:row>
      <xdr:rowOff>158496</xdr:rowOff>
    </xdr:to>
    <xdr:sp macro="" textlink="">
      <xdr:nvSpPr>
        <xdr:cNvPr id="363" name="楕円 362"/>
        <xdr:cNvSpPr/>
      </xdr:nvSpPr>
      <xdr:spPr>
        <a:xfrm>
          <a:off x="8699500" y="98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149623</xdr:rowOff>
    </xdr:from>
    <xdr:ext cx="469744" cy="259045"/>
    <xdr:sp macro="" textlink="">
      <xdr:nvSpPr>
        <xdr:cNvPr id="364" name="テキスト ボックス 363"/>
        <xdr:cNvSpPr txBox="1"/>
      </xdr:nvSpPr>
      <xdr:spPr>
        <a:xfrm>
          <a:off x="8515428"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58896</xdr:rowOff>
    </xdr:from>
    <xdr:to>
      <xdr:col>41</xdr:col>
      <xdr:colOff>101600</xdr:colOff>
      <xdr:row>57</xdr:row>
      <xdr:rowOff>160496</xdr:rowOff>
    </xdr:to>
    <xdr:sp macro="" textlink="">
      <xdr:nvSpPr>
        <xdr:cNvPr id="365" name="楕円 364"/>
        <xdr:cNvSpPr/>
      </xdr:nvSpPr>
      <xdr:spPr>
        <a:xfrm>
          <a:off x="7810500" y="98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151623</xdr:rowOff>
    </xdr:from>
    <xdr:ext cx="469744" cy="259045"/>
    <xdr:sp macro="" textlink="">
      <xdr:nvSpPr>
        <xdr:cNvPr id="366" name="テキスト ボックス 365"/>
        <xdr:cNvSpPr txBox="1"/>
      </xdr:nvSpPr>
      <xdr:spPr>
        <a:xfrm>
          <a:off x="7626428" y="99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66897</xdr:rowOff>
    </xdr:from>
    <xdr:to>
      <xdr:col>36</xdr:col>
      <xdr:colOff>165100</xdr:colOff>
      <xdr:row>57</xdr:row>
      <xdr:rowOff>168497</xdr:rowOff>
    </xdr:to>
    <xdr:sp macro="" textlink="">
      <xdr:nvSpPr>
        <xdr:cNvPr id="367" name="楕円 366"/>
        <xdr:cNvSpPr/>
      </xdr:nvSpPr>
      <xdr:spPr>
        <a:xfrm>
          <a:off x="6921500" y="98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159624</xdr:rowOff>
    </xdr:from>
    <xdr:ext cx="469744" cy="259045"/>
    <xdr:sp macro="" textlink="">
      <xdr:nvSpPr>
        <xdr:cNvPr id="368" name="テキスト ボックス 367"/>
        <xdr:cNvSpPr txBox="1"/>
      </xdr:nvSpPr>
      <xdr:spPr>
        <a:xfrm>
          <a:off x="6737428" y="993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95,147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54318</xdr:rowOff>
    </xdr:from>
    <xdr:to>
      <xdr:col>55</xdr:col>
      <xdr:colOff>0</xdr:colOff>
      <xdr:row>79</xdr:row>
      <xdr:rowOff>77619</xdr:rowOff>
    </xdr:to>
    <xdr:cxnSp macro="">
      <xdr:nvCxnSpPr>
        <xdr:cNvPr id="399" name="直線コネクタ 398"/>
        <xdr:cNvCxnSpPr/>
      </xdr:nvCxnSpPr>
      <xdr:spPr>
        <a:xfrm flipV="1">
          <a:off x="9639300" y="13598868"/>
          <a:ext cx="8382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0" name="商工費平均値テキスト"/>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77471</xdr:rowOff>
    </xdr:from>
    <xdr:to>
      <xdr:col>50</xdr:col>
      <xdr:colOff>114300</xdr:colOff>
      <xdr:row>79</xdr:row>
      <xdr:rowOff>77619</xdr:rowOff>
    </xdr:to>
    <xdr:cxnSp macro="">
      <xdr:nvCxnSpPr>
        <xdr:cNvPr id="402" name="直線コネクタ 401"/>
        <xdr:cNvCxnSpPr/>
      </xdr:nvCxnSpPr>
      <xdr:spPr>
        <a:xfrm>
          <a:off x="8750300" y="13622021"/>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4" name="テキスト ボックス 403"/>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77226</xdr:rowOff>
    </xdr:from>
    <xdr:to>
      <xdr:col>45</xdr:col>
      <xdr:colOff>177800</xdr:colOff>
      <xdr:row>79</xdr:row>
      <xdr:rowOff>77471</xdr:rowOff>
    </xdr:to>
    <xdr:cxnSp macro="">
      <xdr:nvCxnSpPr>
        <xdr:cNvPr id="405" name="直線コネクタ 404"/>
        <xdr:cNvCxnSpPr/>
      </xdr:nvCxnSpPr>
      <xdr:spPr>
        <a:xfrm>
          <a:off x="7861300" y="13621776"/>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7" name="テキスト ボックス 406"/>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77226</xdr:rowOff>
    </xdr:from>
    <xdr:to>
      <xdr:col>41</xdr:col>
      <xdr:colOff>50800</xdr:colOff>
      <xdr:row>79</xdr:row>
      <xdr:rowOff>79023</xdr:rowOff>
    </xdr:to>
    <xdr:cxnSp macro="">
      <xdr:nvCxnSpPr>
        <xdr:cNvPr id="408" name="直線コネクタ 407"/>
        <xdr:cNvCxnSpPr/>
      </xdr:nvCxnSpPr>
      <xdr:spPr>
        <a:xfrm flipV="1">
          <a:off x="6972300" y="13621776"/>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2" name="テキスト ボックス 411"/>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3518</xdr:rowOff>
    </xdr:from>
    <xdr:to>
      <xdr:col>55</xdr:col>
      <xdr:colOff>50800</xdr:colOff>
      <xdr:row>79</xdr:row>
      <xdr:rowOff>105118</xdr:rowOff>
    </xdr:to>
    <xdr:sp macro="" textlink="">
      <xdr:nvSpPr>
        <xdr:cNvPr id="418" name="楕円 417"/>
        <xdr:cNvSpPr/>
      </xdr:nvSpPr>
      <xdr:spPr>
        <a:xfrm>
          <a:off x="10426700" y="135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89895</xdr:rowOff>
    </xdr:from>
    <xdr:ext cx="469744" cy="259045"/>
    <xdr:sp macro="" textlink="">
      <xdr:nvSpPr>
        <xdr:cNvPr id="419" name="商工費該当値テキスト"/>
        <xdr:cNvSpPr txBox="1"/>
      </xdr:nvSpPr>
      <xdr:spPr>
        <a:xfrm>
          <a:off x="10528300" y="134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26819</xdr:rowOff>
    </xdr:from>
    <xdr:to>
      <xdr:col>50</xdr:col>
      <xdr:colOff>165100</xdr:colOff>
      <xdr:row>79</xdr:row>
      <xdr:rowOff>128419</xdr:rowOff>
    </xdr:to>
    <xdr:sp macro="" textlink="">
      <xdr:nvSpPr>
        <xdr:cNvPr id="420" name="楕円 419"/>
        <xdr:cNvSpPr/>
      </xdr:nvSpPr>
      <xdr:spPr>
        <a:xfrm>
          <a:off x="9588500" y="135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119546</xdr:rowOff>
    </xdr:from>
    <xdr:ext cx="469744" cy="259045"/>
    <xdr:sp macro="" textlink="">
      <xdr:nvSpPr>
        <xdr:cNvPr id="421" name="テキスト ボックス 420"/>
        <xdr:cNvSpPr txBox="1"/>
      </xdr:nvSpPr>
      <xdr:spPr>
        <a:xfrm>
          <a:off x="9404428" y="1366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26671</xdr:rowOff>
    </xdr:from>
    <xdr:to>
      <xdr:col>46</xdr:col>
      <xdr:colOff>38100</xdr:colOff>
      <xdr:row>79</xdr:row>
      <xdr:rowOff>128271</xdr:rowOff>
    </xdr:to>
    <xdr:sp macro="" textlink="">
      <xdr:nvSpPr>
        <xdr:cNvPr id="422" name="楕円 421"/>
        <xdr:cNvSpPr/>
      </xdr:nvSpPr>
      <xdr:spPr>
        <a:xfrm>
          <a:off x="8699500" y="135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119398</xdr:rowOff>
    </xdr:from>
    <xdr:ext cx="469744" cy="259045"/>
    <xdr:sp macro="" textlink="">
      <xdr:nvSpPr>
        <xdr:cNvPr id="423" name="テキスト ボックス 422"/>
        <xdr:cNvSpPr txBox="1"/>
      </xdr:nvSpPr>
      <xdr:spPr>
        <a:xfrm>
          <a:off x="8515428" y="136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26426</xdr:rowOff>
    </xdr:from>
    <xdr:to>
      <xdr:col>41</xdr:col>
      <xdr:colOff>101600</xdr:colOff>
      <xdr:row>79</xdr:row>
      <xdr:rowOff>128026</xdr:rowOff>
    </xdr:to>
    <xdr:sp macro="" textlink="">
      <xdr:nvSpPr>
        <xdr:cNvPr id="424" name="楕円 423"/>
        <xdr:cNvSpPr/>
      </xdr:nvSpPr>
      <xdr:spPr>
        <a:xfrm>
          <a:off x="7810500" y="135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119153</xdr:rowOff>
    </xdr:from>
    <xdr:ext cx="469744" cy="259045"/>
    <xdr:sp macro="" textlink="">
      <xdr:nvSpPr>
        <xdr:cNvPr id="425" name="テキスト ボックス 424"/>
        <xdr:cNvSpPr txBox="1"/>
      </xdr:nvSpPr>
      <xdr:spPr>
        <a:xfrm>
          <a:off x="7626428" y="1366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28223</xdr:rowOff>
    </xdr:from>
    <xdr:to>
      <xdr:col>36</xdr:col>
      <xdr:colOff>165100</xdr:colOff>
      <xdr:row>79</xdr:row>
      <xdr:rowOff>129823</xdr:rowOff>
    </xdr:to>
    <xdr:sp macro="" textlink="">
      <xdr:nvSpPr>
        <xdr:cNvPr id="426" name="楕円 425"/>
        <xdr:cNvSpPr/>
      </xdr:nvSpPr>
      <xdr:spPr>
        <a:xfrm>
          <a:off x="6921500" y="135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120950</xdr:rowOff>
    </xdr:from>
    <xdr:ext cx="469744" cy="259045"/>
    <xdr:sp macro="" textlink="">
      <xdr:nvSpPr>
        <xdr:cNvPr id="427" name="テキスト ボックス 426"/>
        <xdr:cNvSpPr txBox="1"/>
      </xdr:nvSpPr>
      <xdr:spPr>
        <a:xfrm>
          <a:off x="6737428" y="1366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177,282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140340</xdr:rowOff>
    </xdr:from>
    <xdr:to>
      <xdr:col>55</xdr:col>
      <xdr:colOff>0</xdr:colOff>
      <xdr:row>98</xdr:row>
      <xdr:rowOff>39946</xdr:rowOff>
    </xdr:to>
    <xdr:cxnSp macro="">
      <xdr:nvCxnSpPr>
        <xdr:cNvPr id="456" name="直線コネクタ 455"/>
        <xdr:cNvCxnSpPr/>
      </xdr:nvCxnSpPr>
      <xdr:spPr>
        <a:xfrm>
          <a:off x="9639300" y="16770990"/>
          <a:ext cx="8382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7"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139098</xdr:rowOff>
    </xdr:from>
    <xdr:to>
      <xdr:col>50</xdr:col>
      <xdr:colOff>114300</xdr:colOff>
      <xdr:row>97</xdr:row>
      <xdr:rowOff>140340</xdr:rowOff>
    </xdr:to>
    <xdr:cxnSp macro="">
      <xdr:nvCxnSpPr>
        <xdr:cNvPr id="459" name="直線コネクタ 458"/>
        <xdr:cNvCxnSpPr/>
      </xdr:nvCxnSpPr>
      <xdr:spPr>
        <a:xfrm>
          <a:off x="8750300" y="16769748"/>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1" name="テキスト ボックス 460"/>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139098</xdr:rowOff>
    </xdr:from>
    <xdr:to>
      <xdr:col>45</xdr:col>
      <xdr:colOff>177800</xdr:colOff>
      <xdr:row>98</xdr:row>
      <xdr:rowOff>25842</xdr:rowOff>
    </xdr:to>
    <xdr:cxnSp macro="">
      <xdr:nvCxnSpPr>
        <xdr:cNvPr id="462" name="直線コネクタ 461"/>
        <xdr:cNvCxnSpPr/>
      </xdr:nvCxnSpPr>
      <xdr:spPr>
        <a:xfrm flipV="1">
          <a:off x="7861300" y="16769748"/>
          <a:ext cx="889000" cy="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4" name="テキスト ボックス 463"/>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25842</xdr:rowOff>
    </xdr:from>
    <xdr:to>
      <xdr:col>41</xdr:col>
      <xdr:colOff>50800</xdr:colOff>
      <xdr:row>98</xdr:row>
      <xdr:rowOff>33950</xdr:rowOff>
    </xdr:to>
    <xdr:cxnSp macro="">
      <xdr:nvCxnSpPr>
        <xdr:cNvPr id="465" name="直線コネクタ 464"/>
        <xdr:cNvCxnSpPr/>
      </xdr:nvCxnSpPr>
      <xdr:spPr>
        <a:xfrm flipV="1">
          <a:off x="6972300" y="16827942"/>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7" name="テキスト ボックス 466"/>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9" name="テキスト ボックス 468"/>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160596</xdr:rowOff>
    </xdr:from>
    <xdr:to>
      <xdr:col>55</xdr:col>
      <xdr:colOff>50800</xdr:colOff>
      <xdr:row>98</xdr:row>
      <xdr:rowOff>90746</xdr:rowOff>
    </xdr:to>
    <xdr:sp macro="" textlink="">
      <xdr:nvSpPr>
        <xdr:cNvPr id="475" name="楕円 474"/>
        <xdr:cNvSpPr/>
      </xdr:nvSpPr>
      <xdr:spPr>
        <a:xfrm>
          <a:off x="10426700" y="167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75523</xdr:rowOff>
    </xdr:from>
    <xdr:ext cx="534377" cy="259045"/>
    <xdr:sp macro="" textlink="">
      <xdr:nvSpPr>
        <xdr:cNvPr id="476" name="土木費該当値テキスト"/>
        <xdr:cNvSpPr txBox="1"/>
      </xdr:nvSpPr>
      <xdr:spPr>
        <a:xfrm>
          <a:off x="10528300" y="167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89540</xdr:rowOff>
    </xdr:from>
    <xdr:to>
      <xdr:col>50</xdr:col>
      <xdr:colOff>165100</xdr:colOff>
      <xdr:row>98</xdr:row>
      <xdr:rowOff>19690</xdr:rowOff>
    </xdr:to>
    <xdr:sp macro="" textlink="">
      <xdr:nvSpPr>
        <xdr:cNvPr id="477" name="楕円 476"/>
        <xdr:cNvSpPr/>
      </xdr:nvSpPr>
      <xdr:spPr>
        <a:xfrm>
          <a:off x="9588500" y="167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10817</xdr:rowOff>
    </xdr:from>
    <xdr:ext cx="534377" cy="259045"/>
    <xdr:sp macro="" textlink="">
      <xdr:nvSpPr>
        <xdr:cNvPr id="478" name="テキスト ボックス 477"/>
        <xdr:cNvSpPr txBox="1"/>
      </xdr:nvSpPr>
      <xdr:spPr>
        <a:xfrm>
          <a:off x="9372111" y="168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88298</xdr:rowOff>
    </xdr:from>
    <xdr:to>
      <xdr:col>46</xdr:col>
      <xdr:colOff>38100</xdr:colOff>
      <xdr:row>98</xdr:row>
      <xdr:rowOff>18448</xdr:rowOff>
    </xdr:to>
    <xdr:sp macro="" textlink="">
      <xdr:nvSpPr>
        <xdr:cNvPr id="479" name="楕円 478"/>
        <xdr:cNvSpPr/>
      </xdr:nvSpPr>
      <xdr:spPr>
        <a:xfrm>
          <a:off x="8699500" y="167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9575</xdr:rowOff>
    </xdr:from>
    <xdr:ext cx="534377" cy="259045"/>
    <xdr:sp macro="" textlink="">
      <xdr:nvSpPr>
        <xdr:cNvPr id="480" name="テキスト ボックス 479"/>
        <xdr:cNvSpPr txBox="1"/>
      </xdr:nvSpPr>
      <xdr:spPr>
        <a:xfrm>
          <a:off x="8483111" y="1681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146492</xdr:rowOff>
    </xdr:from>
    <xdr:to>
      <xdr:col>41</xdr:col>
      <xdr:colOff>101600</xdr:colOff>
      <xdr:row>98</xdr:row>
      <xdr:rowOff>76642</xdr:rowOff>
    </xdr:to>
    <xdr:sp macro="" textlink="">
      <xdr:nvSpPr>
        <xdr:cNvPr id="481" name="楕円 480"/>
        <xdr:cNvSpPr/>
      </xdr:nvSpPr>
      <xdr:spPr>
        <a:xfrm>
          <a:off x="7810500" y="1677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67769</xdr:rowOff>
    </xdr:from>
    <xdr:ext cx="534377" cy="259045"/>
    <xdr:sp macro="" textlink="">
      <xdr:nvSpPr>
        <xdr:cNvPr id="482" name="テキスト ボックス 481"/>
        <xdr:cNvSpPr txBox="1"/>
      </xdr:nvSpPr>
      <xdr:spPr>
        <a:xfrm>
          <a:off x="7594111" y="1686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154600</xdr:rowOff>
    </xdr:from>
    <xdr:to>
      <xdr:col>36</xdr:col>
      <xdr:colOff>165100</xdr:colOff>
      <xdr:row>98</xdr:row>
      <xdr:rowOff>84750</xdr:rowOff>
    </xdr:to>
    <xdr:sp macro="" textlink="">
      <xdr:nvSpPr>
        <xdr:cNvPr id="483" name="楕円 482"/>
        <xdr:cNvSpPr/>
      </xdr:nvSpPr>
      <xdr:spPr>
        <a:xfrm>
          <a:off x="6921500" y="1678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75877</xdr:rowOff>
    </xdr:from>
    <xdr:ext cx="534377" cy="259045"/>
    <xdr:sp macro="" textlink="">
      <xdr:nvSpPr>
        <xdr:cNvPr id="484" name="テキスト ボックス 483"/>
        <xdr:cNvSpPr txBox="1"/>
      </xdr:nvSpPr>
      <xdr:spPr>
        <a:xfrm>
          <a:off x="6705111" y="1687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25,868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96815</xdr:rowOff>
    </xdr:from>
    <xdr:to>
      <xdr:col>85</xdr:col>
      <xdr:colOff>127000</xdr:colOff>
      <xdr:row>36</xdr:row>
      <xdr:rowOff>155245</xdr:rowOff>
    </xdr:to>
    <xdr:cxnSp macro="">
      <xdr:nvCxnSpPr>
        <xdr:cNvPr id="512" name="直線コネクタ 511"/>
        <xdr:cNvCxnSpPr/>
      </xdr:nvCxnSpPr>
      <xdr:spPr>
        <a:xfrm flipV="1">
          <a:off x="15481300" y="6269015"/>
          <a:ext cx="838200" cy="5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3" name="消防費平均値テキスト"/>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114645</xdr:rowOff>
    </xdr:from>
    <xdr:to>
      <xdr:col>81</xdr:col>
      <xdr:colOff>50800</xdr:colOff>
      <xdr:row>36</xdr:row>
      <xdr:rowOff>155245</xdr:rowOff>
    </xdr:to>
    <xdr:cxnSp macro="">
      <xdr:nvCxnSpPr>
        <xdr:cNvPr id="515" name="直線コネクタ 514"/>
        <xdr:cNvCxnSpPr/>
      </xdr:nvCxnSpPr>
      <xdr:spPr>
        <a:xfrm>
          <a:off x="14592300" y="6286845"/>
          <a:ext cx="8890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7" name="テキスト ボックス 516"/>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114645</xdr:rowOff>
    </xdr:from>
    <xdr:to>
      <xdr:col>76</xdr:col>
      <xdr:colOff>114300</xdr:colOff>
      <xdr:row>36</xdr:row>
      <xdr:rowOff>148021</xdr:rowOff>
    </xdr:to>
    <xdr:cxnSp macro="">
      <xdr:nvCxnSpPr>
        <xdr:cNvPr id="518" name="直線コネクタ 517"/>
        <xdr:cNvCxnSpPr/>
      </xdr:nvCxnSpPr>
      <xdr:spPr>
        <a:xfrm flipV="1">
          <a:off x="13703300" y="6286845"/>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15572</xdr:rowOff>
    </xdr:from>
    <xdr:ext cx="534377" cy="259045"/>
    <xdr:sp macro="" textlink="">
      <xdr:nvSpPr>
        <xdr:cNvPr id="520" name="テキスト ボックス 519"/>
        <xdr:cNvSpPr txBox="1"/>
      </xdr:nvSpPr>
      <xdr:spPr>
        <a:xfrm>
          <a:off x="14325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148021</xdr:rowOff>
    </xdr:from>
    <xdr:to>
      <xdr:col>71</xdr:col>
      <xdr:colOff>177800</xdr:colOff>
      <xdr:row>37</xdr:row>
      <xdr:rowOff>10952</xdr:rowOff>
    </xdr:to>
    <xdr:cxnSp macro="">
      <xdr:nvCxnSpPr>
        <xdr:cNvPr id="521" name="直線コネクタ 520"/>
        <xdr:cNvCxnSpPr/>
      </xdr:nvCxnSpPr>
      <xdr:spPr>
        <a:xfrm flipV="1">
          <a:off x="12814300" y="6320221"/>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24350</xdr:rowOff>
    </xdr:from>
    <xdr:ext cx="534377" cy="259045"/>
    <xdr:sp macro="" textlink="">
      <xdr:nvSpPr>
        <xdr:cNvPr id="523" name="テキスト ボックス 522"/>
        <xdr:cNvSpPr txBox="1"/>
      </xdr:nvSpPr>
      <xdr:spPr>
        <a:xfrm>
          <a:off x="13436111" y="63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5" name="テキスト ボックス 524"/>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46015</xdr:rowOff>
    </xdr:from>
    <xdr:to>
      <xdr:col>85</xdr:col>
      <xdr:colOff>177800</xdr:colOff>
      <xdr:row>36</xdr:row>
      <xdr:rowOff>147615</xdr:rowOff>
    </xdr:to>
    <xdr:sp macro="" textlink="">
      <xdr:nvSpPr>
        <xdr:cNvPr id="531" name="楕円 530"/>
        <xdr:cNvSpPr/>
      </xdr:nvSpPr>
      <xdr:spPr>
        <a:xfrm>
          <a:off x="16268700" y="62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24442</xdr:rowOff>
    </xdr:from>
    <xdr:ext cx="534377" cy="259045"/>
    <xdr:sp macro="" textlink="">
      <xdr:nvSpPr>
        <xdr:cNvPr id="532" name="消防費該当値テキスト"/>
        <xdr:cNvSpPr txBox="1"/>
      </xdr:nvSpPr>
      <xdr:spPr>
        <a:xfrm>
          <a:off x="16370300" y="619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104445</xdr:rowOff>
    </xdr:from>
    <xdr:to>
      <xdr:col>81</xdr:col>
      <xdr:colOff>101600</xdr:colOff>
      <xdr:row>37</xdr:row>
      <xdr:rowOff>34595</xdr:rowOff>
    </xdr:to>
    <xdr:sp macro="" textlink="">
      <xdr:nvSpPr>
        <xdr:cNvPr id="533" name="楕円 532"/>
        <xdr:cNvSpPr/>
      </xdr:nvSpPr>
      <xdr:spPr>
        <a:xfrm>
          <a:off x="15430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25722</xdr:rowOff>
    </xdr:from>
    <xdr:ext cx="534377" cy="259045"/>
    <xdr:sp macro="" textlink="">
      <xdr:nvSpPr>
        <xdr:cNvPr id="534" name="テキスト ボックス 533"/>
        <xdr:cNvSpPr txBox="1"/>
      </xdr:nvSpPr>
      <xdr:spPr>
        <a:xfrm>
          <a:off x="15214111" y="63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63845</xdr:rowOff>
    </xdr:from>
    <xdr:to>
      <xdr:col>76</xdr:col>
      <xdr:colOff>165100</xdr:colOff>
      <xdr:row>36</xdr:row>
      <xdr:rowOff>165445</xdr:rowOff>
    </xdr:to>
    <xdr:sp macro="" textlink="">
      <xdr:nvSpPr>
        <xdr:cNvPr id="535" name="楕円 534"/>
        <xdr:cNvSpPr/>
      </xdr:nvSpPr>
      <xdr:spPr>
        <a:xfrm>
          <a:off x="14541500" y="62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10522</xdr:rowOff>
    </xdr:from>
    <xdr:ext cx="534377" cy="259045"/>
    <xdr:sp macro="" textlink="">
      <xdr:nvSpPr>
        <xdr:cNvPr id="536" name="テキスト ボックス 535"/>
        <xdr:cNvSpPr txBox="1"/>
      </xdr:nvSpPr>
      <xdr:spPr>
        <a:xfrm>
          <a:off x="14325111" y="601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97221</xdr:rowOff>
    </xdr:from>
    <xdr:to>
      <xdr:col>72</xdr:col>
      <xdr:colOff>38100</xdr:colOff>
      <xdr:row>37</xdr:row>
      <xdr:rowOff>27371</xdr:rowOff>
    </xdr:to>
    <xdr:sp macro="" textlink="">
      <xdr:nvSpPr>
        <xdr:cNvPr id="537" name="楕円 536"/>
        <xdr:cNvSpPr/>
      </xdr:nvSpPr>
      <xdr:spPr>
        <a:xfrm>
          <a:off x="13652500" y="626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43898</xdr:rowOff>
    </xdr:from>
    <xdr:ext cx="534377" cy="259045"/>
    <xdr:sp macro="" textlink="">
      <xdr:nvSpPr>
        <xdr:cNvPr id="538" name="テキスト ボックス 537"/>
        <xdr:cNvSpPr txBox="1"/>
      </xdr:nvSpPr>
      <xdr:spPr>
        <a:xfrm>
          <a:off x="13436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131602</xdr:rowOff>
    </xdr:from>
    <xdr:to>
      <xdr:col>67</xdr:col>
      <xdr:colOff>101600</xdr:colOff>
      <xdr:row>37</xdr:row>
      <xdr:rowOff>61752</xdr:rowOff>
    </xdr:to>
    <xdr:sp macro="" textlink="">
      <xdr:nvSpPr>
        <xdr:cNvPr id="539" name="楕円 538"/>
        <xdr:cNvSpPr/>
      </xdr:nvSpPr>
      <xdr:spPr>
        <a:xfrm>
          <a:off x="12763500" y="63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52879</xdr:rowOff>
    </xdr:from>
    <xdr:ext cx="534377" cy="259045"/>
    <xdr:sp macro="" textlink="">
      <xdr:nvSpPr>
        <xdr:cNvPr id="540" name="テキスト ボックス 539"/>
        <xdr:cNvSpPr txBox="1"/>
      </xdr:nvSpPr>
      <xdr:spPr>
        <a:xfrm>
          <a:off x="12547111" y="63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82,498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162583</xdr:rowOff>
    </xdr:from>
    <xdr:to>
      <xdr:col>85</xdr:col>
      <xdr:colOff>127000</xdr:colOff>
      <xdr:row>56</xdr:row>
      <xdr:rowOff>10495</xdr:rowOff>
    </xdr:to>
    <xdr:cxnSp macro="">
      <xdr:nvCxnSpPr>
        <xdr:cNvPr id="568" name="直線コネクタ 567"/>
        <xdr:cNvCxnSpPr/>
      </xdr:nvCxnSpPr>
      <xdr:spPr>
        <a:xfrm>
          <a:off x="15481300" y="9592333"/>
          <a:ext cx="8382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9" name="教育費平均値テキスト"/>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162583</xdr:rowOff>
    </xdr:from>
    <xdr:to>
      <xdr:col>81</xdr:col>
      <xdr:colOff>50800</xdr:colOff>
      <xdr:row>56</xdr:row>
      <xdr:rowOff>53060</xdr:rowOff>
    </xdr:to>
    <xdr:cxnSp macro="">
      <xdr:nvCxnSpPr>
        <xdr:cNvPr id="571" name="直線コネクタ 570"/>
        <xdr:cNvCxnSpPr/>
      </xdr:nvCxnSpPr>
      <xdr:spPr>
        <a:xfrm flipV="1">
          <a:off x="14592300" y="9592333"/>
          <a:ext cx="889000" cy="6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159501</xdr:rowOff>
    </xdr:from>
    <xdr:ext cx="534377" cy="259045"/>
    <xdr:sp macro="" textlink="">
      <xdr:nvSpPr>
        <xdr:cNvPr id="573" name="テキスト ボックス 572"/>
        <xdr:cNvSpPr txBox="1"/>
      </xdr:nvSpPr>
      <xdr:spPr>
        <a:xfrm>
          <a:off x="15214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46248</xdr:rowOff>
    </xdr:from>
    <xdr:to>
      <xdr:col>76</xdr:col>
      <xdr:colOff>114300</xdr:colOff>
      <xdr:row>56</xdr:row>
      <xdr:rowOff>53060</xdr:rowOff>
    </xdr:to>
    <xdr:cxnSp macro="">
      <xdr:nvCxnSpPr>
        <xdr:cNvPr id="574" name="直線コネクタ 573"/>
        <xdr:cNvCxnSpPr/>
      </xdr:nvCxnSpPr>
      <xdr:spPr>
        <a:xfrm>
          <a:off x="13703300" y="9304548"/>
          <a:ext cx="889000" cy="34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6" name="テキスト ボックス 575"/>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46248</xdr:rowOff>
    </xdr:from>
    <xdr:to>
      <xdr:col>71</xdr:col>
      <xdr:colOff>177800</xdr:colOff>
      <xdr:row>56</xdr:row>
      <xdr:rowOff>140088</xdr:rowOff>
    </xdr:to>
    <xdr:cxnSp macro="">
      <xdr:nvCxnSpPr>
        <xdr:cNvPr id="577" name="直線コネクタ 576"/>
        <xdr:cNvCxnSpPr/>
      </xdr:nvCxnSpPr>
      <xdr:spPr>
        <a:xfrm flipV="1">
          <a:off x="12814300" y="9304548"/>
          <a:ext cx="889000" cy="43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79" name="テキスト ボックス 578"/>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1" name="テキスト ボックス 580"/>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131145</xdr:rowOff>
    </xdr:from>
    <xdr:to>
      <xdr:col>85</xdr:col>
      <xdr:colOff>177800</xdr:colOff>
      <xdr:row>56</xdr:row>
      <xdr:rowOff>61295</xdr:rowOff>
    </xdr:to>
    <xdr:sp macro="" textlink="">
      <xdr:nvSpPr>
        <xdr:cNvPr id="587" name="楕円 586"/>
        <xdr:cNvSpPr/>
      </xdr:nvSpPr>
      <xdr:spPr>
        <a:xfrm>
          <a:off x="16268700" y="95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109572</xdr:rowOff>
    </xdr:from>
    <xdr:ext cx="534377" cy="259045"/>
    <xdr:sp macro="" textlink="">
      <xdr:nvSpPr>
        <xdr:cNvPr id="588" name="教育費該当値テキスト"/>
        <xdr:cNvSpPr txBox="1"/>
      </xdr:nvSpPr>
      <xdr:spPr>
        <a:xfrm>
          <a:off x="16370300" y="95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111783</xdr:rowOff>
    </xdr:from>
    <xdr:to>
      <xdr:col>81</xdr:col>
      <xdr:colOff>101600</xdr:colOff>
      <xdr:row>56</xdr:row>
      <xdr:rowOff>41933</xdr:rowOff>
    </xdr:to>
    <xdr:sp macro="" textlink="">
      <xdr:nvSpPr>
        <xdr:cNvPr id="589" name="楕円 588"/>
        <xdr:cNvSpPr/>
      </xdr:nvSpPr>
      <xdr:spPr>
        <a:xfrm>
          <a:off x="15430500" y="95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33060</xdr:rowOff>
    </xdr:from>
    <xdr:ext cx="534377" cy="259045"/>
    <xdr:sp macro="" textlink="">
      <xdr:nvSpPr>
        <xdr:cNvPr id="590" name="テキスト ボックス 589"/>
        <xdr:cNvSpPr txBox="1"/>
      </xdr:nvSpPr>
      <xdr:spPr>
        <a:xfrm>
          <a:off x="15214111" y="963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2260</xdr:rowOff>
    </xdr:from>
    <xdr:to>
      <xdr:col>76</xdr:col>
      <xdr:colOff>165100</xdr:colOff>
      <xdr:row>56</xdr:row>
      <xdr:rowOff>103860</xdr:rowOff>
    </xdr:to>
    <xdr:sp macro="" textlink="">
      <xdr:nvSpPr>
        <xdr:cNvPr id="591" name="楕円 590"/>
        <xdr:cNvSpPr/>
      </xdr:nvSpPr>
      <xdr:spPr>
        <a:xfrm>
          <a:off x="14541500" y="96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94987</xdr:rowOff>
    </xdr:from>
    <xdr:ext cx="534377" cy="259045"/>
    <xdr:sp macro="" textlink="">
      <xdr:nvSpPr>
        <xdr:cNvPr id="592" name="テキスト ボックス 591"/>
        <xdr:cNvSpPr txBox="1"/>
      </xdr:nvSpPr>
      <xdr:spPr>
        <a:xfrm>
          <a:off x="14325111" y="96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166898</xdr:rowOff>
    </xdr:from>
    <xdr:to>
      <xdr:col>72</xdr:col>
      <xdr:colOff>38100</xdr:colOff>
      <xdr:row>54</xdr:row>
      <xdr:rowOff>97048</xdr:rowOff>
    </xdr:to>
    <xdr:sp macro="" textlink="">
      <xdr:nvSpPr>
        <xdr:cNvPr id="593" name="楕円 592"/>
        <xdr:cNvSpPr/>
      </xdr:nvSpPr>
      <xdr:spPr>
        <a:xfrm>
          <a:off x="13652500" y="92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113575</xdr:rowOff>
    </xdr:from>
    <xdr:ext cx="534377" cy="259045"/>
    <xdr:sp macro="" textlink="">
      <xdr:nvSpPr>
        <xdr:cNvPr id="594" name="テキスト ボックス 593"/>
        <xdr:cNvSpPr txBox="1"/>
      </xdr:nvSpPr>
      <xdr:spPr>
        <a:xfrm>
          <a:off x="13436111" y="902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89288</xdr:rowOff>
    </xdr:from>
    <xdr:to>
      <xdr:col>67</xdr:col>
      <xdr:colOff>101600</xdr:colOff>
      <xdr:row>57</xdr:row>
      <xdr:rowOff>19438</xdr:rowOff>
    </xdr:to>
    <xdr:sp macro="" textlink="">
      <xdr:nvSpPr>
        <xdr:cNvPr id="595" name="楕円 594"/>
        <xdr:cNvSpPr/>
      </xdr:nvSpPr>
      <xdr:spPr>
        <a:xfrm>
          <a:off x="12763500" y="96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10565</xdr:rowOff>
    </xdr:from>
    <xdr:ext cx="534377" cy="259045"/>
    <xdr:sp macro="" textlink="">
      <xdr:nvSpPr>
        <xdr:cNvPr id="596" name="テキスト ボックス 595"/>
        <xdr:cNvSpPr txBox="1"/>
      </xdr:nvSpPr>
      <xdr:spPr>
        <a:xfrm>
          <a:off x="12547111" y="97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17,964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27152</xdr:rowOff>
    </xdr:from>
    <xdr:to>
      <xdr:col>85</xdr:col>
      <xdr:colOff>127000</xdr:colOff>
      <xdr:row>79</xdr:row>
      <xdr:rowOff>35688</xdr:rowOff>
    </xdr:to>
    <xdr:cxnSp macro="">
      <xdr:nvCxnSpPr>
        <xdr:cNvPr id="625" name="直線コネクタ 624"/>
        <xdr:cNvCxnSpPr/>
      </xdr:nvCxnSpPr>
      <xdr:spPr>
        <a:xfrm>
          <a:off x="15481300" y="13571702"/>
          <a:ext cx="8382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34468</xdr:rowOff>
    </xdr:from>
    <xdr:to>
      <xdr:col>81</xdr:col>
      <xdr:colOff>50800</xdr:colOff>
      <xdr:row>79</xdr:row>
      <xdr:rowOff>27152</xdr:rowOff>
    </xdr:to>
    <xdr:cxnSp macro="">
      <xdr:nvCxnSpPr>
        <xdr:cNvPr id="628" name="直線コネクタ 627"/>
        <xdr:cNvCxnSpPr/>
      </xdr:nvCxnSpPr>
      <xdr:spPr>
        <a:xfrm>
          <a:off x="14592300" y="13407568"/>
          <a:ext cx="889000" cy="1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0" name="テキスト ボックス 629"/>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34468</xdr:rowOff>
    </xdr:from>
    <xdr:to>
      <xdr:col>76</xdr:col>
      <xdr:colOff>114300</xdr:colOff>
      <xdr:row>78</xdr:row>
      <xdr:rowOff>96189</xdr:rowOff>
    </xdr:to>
    <xdr:cxnSp macro="">
      <xdr:nvCxnSpPr>
        <xdr:cNvPr id="631" name="直線コネクタ 630"/>
        <xdr:cNvCxnSpPr/>
      </xdr:nvCxnSpPr>
      <xdr:spPr>
        <a:xfrm flipV="1">
          <a:off x="13703300" y="13407568"/>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150537</xdr:rowOff>
    </xdr:from>
    <xdr:ext cx="469744" cy="259045"/>
    <xdr:sp macro="" textlink="">
      <xdr:nvSpPr>
        <xdr:cNvPr id="633" name="テキスト ボックス 632"/>
        <xdr:cNvSpPr txBox="1"/>
      </xdr:nvSpPr>
      <xdr:spPr>
        <a:xfrm>
          <a:off x="14357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96189</xdr:rowOff>
    </xdr:from>
    <xdr:to>
      <xdr:col>71</xdr:col>
      <xdr:colOff>177800</xdr:colOff>
      <xdr:row>79</xdr:row>
      <xdr:rowOff>36677</xdr:rowOff>
    </xdr:to>
    <xdr:cxnSp macro="">
      <xdr:nvCxnSpPr>
        <xdr:cNvPr id="634" name="直線コネクタ 633"/>
        <xdr:cNvCxnSpPr/>
      </xdr:nvCxnSpPr>
      <xdr:spPr>
        <a:xfrm flipV="1">
          <a:off x="12814300" y="13469289"/>
          <a:ext cx="889000" cy="1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49268</xdr:rowOff>
    </xdr:from>
    <xdr:ext cx="378565" cy="259045"/>
    <xdr:sp macro="" textlink="">
      <xdr:nvSpPr>
        <xdr:cNvPr id="636" name="テキスト ボックス 635"/>
        <xdr:cNvSpPr txBox="1"/>
      </xdr:nvSpPr>
      <xdr:spPr>
        <a:xfrm>
          <a:off x="13514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156338</xdr:rowOff>
    </xdr:from>
    <xdr:to>
      <xdr:col>85</xdr:col>
      <xdr:colOff>177800</xdr:colOff>
      <xdr:row>79</xdr:row>
      <xdr:rowOff>86488</xdr:rowOff>
    </xdr:to>
    <xdr:sp macro="" textlink="">
      <xdr:nvSpPr>
        <xdr:cNvPr id="644" name="楕円 643"/>
        <xdr:cNvSpPr/>
      </xdr:nvSpPr>
      <xdr:spPr>
        <a:xfrm>
          <a:off x="162687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71265</xdr:rowOff>
    </xdr:from>
    <xdr:ext cx="378565" cy="259045"/>
    <xdr:sp macro="" textlink="">
      <xdr:nvSpPr>
        <xdr:cNvPr id="645" name="災害復旧費該当値テキスト"/>
        <xdr:cNvSpPr txBox="1"/>
      </xdr:nvSpPr>
      <xdr:spPr>
        <a:xfrm>
          <a:off x="16370300" y="13444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147802</xdr:rowOff>
    </xdr:from>
    <xdr:to>
      <xdr:col>81</xdr:col>
      <xdr:colOff>101600</xdr:colOff>
      <xdr:row>79</xdr:row>
      <xdr:rowOff>77952</xdr:rowOff>
    </xdr:to>
    <xdr:sp macro="" textlink="">
      <xdr:nvSpPr>
        <xdr:cNvPr id="646" name="楕円 645"/>
        <xdr:cNvSpPr/>
      </xdr:nvSpPr>
      <xdr:spPr>
        <a:xfrm>
          <a:off x="15430500" y="135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69079</xdr:rowOff>
    </xdr:from>
    <xdr:ext cx="378565" cy="259045"/>
    <xdr:sp macro="" textlink="">
      <xdr:nvSpPr>
        <xdr:cNvPr id="647" name="テキスト ボックス 646"/>
        <xdr:cNvSpPr txBox="1"/>
      </xdr:nvSpPr>
      <xdr:spPr>
        <a:xfrm>
          <a:off x="15292017" y="1361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155118</xdr:rowOff>
    </xdr:from>
    <xdr:to>
      <xdr:col>76</xdr:col>
      <xdr:colOff>165100</xdr:colOff>
      <xdr:row>78</xdr:row>
      <xdr:rowOff>85268</xdr:rowOff>
    </xdr:to>
    <xdr:sp macro="" textlink="">
      <xdr:nvSpPr>
        <xdr:cNvPr id="648" name="楕円 647"/>
        <xdr:cNvSpPr/>
      </xdr:nvSpPr>
      <xdr:spPr>
        <a:xfrm>
          <a:off x="14541500" y="133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101795</xdr:rowOff>
    </xdr:from>
    <xdr:ext cx="469744" cy="259045"/>
    <xdr:sp macro="" textlink="">
      <xdr:nvSpPr>
        <xdr:cNvPr id="649" name="テキスト ボックス 648"/>
        <xdr:cNvSpPr txBox="1"/>
      </xdr:nvSpPr>
      <xdr:spPr>
        <a:xfrm>
          <a:off x="14357428" y="1313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45389</xdr:rowOff>
    </xdr:from>
    <xdr:to>
      <xdr:col>72</xdr:col>
      <xdr:colOff>38100</xdr:colOff>
      <xdr:row>78</xdr:row>
      <xdr:rowOff>146989</xdr:rowOff>
    </xdr:to>
    <xdr:sp macro="" textlink="">
      <xdr:nvSpPr>
        <xdr:cNvPr id="650" name="楕円 649"/>
        <xdr:cNvSpPr/>
      </xdr:nvSpPr>
      <xdr:spPr>
        <a:xfrm>
          <a:off x="13652500" y="134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163516</xdr:rowOff>
    </xdr:from>
    <xdr:ext cx="469744" cy="259045"/>
    <xdr:sp macro="" textlink="">
      <xdr:nvSpPr>
        <xdr:cNvPr id="651" name="テキスト ボックス 650"/>
        <xdr:cNvSpPr txBox="1"/>
      </xdr:nvSpPr>
      <xdr:spPr>
        <a:xfrm>
          <a:off x="13468428" y="131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157327</xdr:rowOff>
    </xdr:from>
    <xdr:to>
      <xdr:col>67</xdr:col>
      <xdr:colOff>101600</xdr:colOff>
      <xdr:row>79</xdr:row>
      <xdr:rowOff>87477</xdr:rowOff>
    </xdr:to>
    <xdr:sp macro="" textlink="">
      <xdr:nvSpPr>
        <xdr:cNvPr id="652" name="楕円 651"/>
        <xdr:cNvSpPr/>
      </xdr:nvSpPr>
      <xdr:spPr>
        <a:xfrm>
          <a:off x="12763500" y="135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78604</xdr:rowOff>
    </xdr:from>
    <xdr:ext cx="378565" cy="259045"/>
    <xdr:sp macro="" textlink="">
      <xdr:nvSpPr>
        <xdr:cNvPr id="653" name="テキスト ボックス 652"/>
        <xdr:cNvSpPr txBox="1"/>
      </xdr:nvSpPr>
      <xdr:spPr>
        <a:xfrm>
          <a:off x="12625017" y="1362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61,676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4401</xdr:rowOff>
    </xdr:from>
    <xdr:to>
      <xdr:col>85</xdr:col>
      <xdr:colOff>127000</xdr:colOff>
      <xdr:row>96</xdr:row>
      <xdr:rowOff>131372</xdr:rowOff>
    </xdr:to>
    <xdr:cxnSp macro="">
      <xdr:nvCxnSpPr>
        <xdr:cNvPr id="685" name="直線コネクタ 684"/>
        <xdr:cNvCxnSpPr/>
      </xdr:nvCxnSpPr>
      <xdr:spPr>
        <a:xfrm flipV="1">
          <a:off x="15481300" y="16463601"/>
          <a:ext cx="838200" cy="12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6" name="公債費平均値テキスト"/>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131372</xdr:rowOff>
    </xdr:from>
    <xdr:to>
      <xdr:col>81</xdr:col>
      <xdr:colOff>50800</xdr:colOff>
      <xdr:row>97</xdr:row>
      <xdr:rowOff>61748</xdr:rowOff>
    </xdr:to>
    <xdr:cxnSp macro="">
      <xdr:nvCxnSpPr>
        <xdr:cNvPr id="688" name="直線コネクタ 687"/>
        <xdr:cNvCxnSpPr/>
      </xdr:nvCxnSpPr>
      <xdr:spPr>
        <a:xfrm flipV="1">
          <a:off x="14592300" y="16590572"/>
          <a:ext cx="889000" cy="10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90" name="テキスト ボックス 689"/>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61748</xdr:rowOff>
    </xdr:from>
    <xdr:to>
      <xdr:col>76</xdr:col>
      <xdr:colOff>114300</xdr:colOff>
      <xdr:row>97</xdr:row>
      <xdr:rowOff>66287</xdr:rowOff>
    </xdr:to>
    <xdr:cxnSp macro="">
      <xdr:nvCxnSpPr>
        <xdr:cNvPr id="691" name="直線コネクタ 690"/>
        <xdr:cNvCxnSpPr/>
      </xdr:nvCxnSpPr>
      <xdr:spPr>
        <a:xfrm flipV="1">
          <a:off x="13703300" y="16692398"/>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3" name="テキスト ボックス 692"/>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66287</xdr:rowOff>
    </xdr:from>
    <xdr:to>
      <xdr:col>71</xdr:col>
      <xdr:colOff>177800</xdr:colOff>
      <xdr:row>97</xdr:row>
      <xdr:rowOff>102536</xdr:rowOff>
    </xdr:to>
    <xdr:cxnSp macro="">
      <xdr:nvCxnSpPr>
        <xdr:cNvPr id="694" name="直線コネクタ 693"/>
        <xdr:cNvCxnSpPr/>
      </xdr:nvCxnSpPr>
      <xdr:spPr>
        <a:xfrm flipV="1">
          <a:off x="12814300" y="16696937"/>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6" name="テキスト ボックス 695"/>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8" name="テキスト ボックス 697"/>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125051</xdr:rowOff>
    </xdr:from>
    <xdr:to>
      <xdr:col>85</xdr:col>
      <xdr:colOff>177800</xdr:colOff>
      <xdr:row>96</xdr:row>
      <xdr:rowOff>55201</xdr:rowOff>
    </xdr:to>
    <xdr:sp macro="" textlink="">
      <xdr:nvSpPr>
        <xdr:cNvPr id="704" name="楕円 703"/>
        <xdr:cNvSpPr/>
      </xdr:nvSpPr>
      <xdr:spPr>
        <a:xfrm>
          <a:off x="16268700" y="164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103478</xdr:rowOff>
    </xdr:from>
    <xdr:ext cx="534377" cy="259045"/>
    <xdr:sp macro="" textlink="">
      <xdr:nvSpPr>
        <xdr:cNvPr id="705" name="公債費該当値テキスト"/>
        <xdr:cNvSpPr txBox="1"/>
      </xdr:nvSpPr>
      <xdr:spPr>
        <a:xfrm>
          <a:off x="16370300" y="163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80572</xdr:rowOff>
    </xdr:from>
    <xdr:to>
      <xdr:col>81</xdr:col>
      <xdr:colOff>101600</xdr:colOff>
      <xdr:row>97</xdr:row>
      <xdr:rowOff>10722</xdr:rowOff>
    </xdr:to>
    <xdr:sp macro="" textlink="">
      <xdr:nvSpPr>
        <xdr:cNvPr id="706" name="楕円 705"/>
        <xdr:cNvSpPr/>
      </xdr:nvSpPr>
      <xdr:spPr>
        <a:xfrm>
          <a:off x="15430500" y="165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1849</xdr:rowOff>
    </xdr:from>
    <xdr:ext cx="534377" cy="259045"/>
    <xdr:sp macro="" textlink="">
      <xdr:nvSpPr>
        <xdr:cNvPr id="707" name="テキスト ボックス 706"/>
        <xdr:cNvSpPr txBox="1"/>
      </xdr:nvSpPr>
      <xdr:spPr>
        <a:xfrm>
          <a:off x="15214111" y="1663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10948</xdr:rowOff>
    </xdr:from>
    <xdr:to>
      <xdr:col>76</xdr:col>
      <xdr:colOff>165100</xdr:colOff>
      <xdr:row>97</xdr:row>
      <xdr:rowOff>112548</xdr:rowOff>
    </xdr:to>
    <xdr:sp macro="" textlink="">
      <xdr:nvSpPr>
        <xdr:cNvPr id="708" name="楕円 707"/>
        <xdr:cNvSpPr/>
      </xdr:nvSpPr>
      <xdr:spPr>
        <a:xfrm>
          <a:off x="14541500" y="166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103675</xdr:rowOff>
    </xdr:from>
    <xdr:ext cx="534377" cy="259045"/>
    <xdr:sp macro="" textlink="">
      <xdr:nvSpPr>
        <xdr:cNvPr id="709" name="テキスト ボックス 708"/>
        <xdr:cNvSpPr txBox="1"/>
      </xdr:nvSpPr>
      <xdr:spPr>
        <a:xfrm>
          <a:off x="14325111" y="167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15487</xdr:rowOff>
    </xdr:from>
    <xdr:to>
      <xdr:col>72</xdr:col>
      <xdr:colOff>38100</xdr:colOff>
      <xdr:row>97</xdr:row>
      <xdr:rowOff>117087</xdr:rowOff>
    </xdr:to>
    <xdr:sp macro="" textlink="">
      <xdr:nvSpPr>
        <xdr:cNvPr id="710" name="楕円 709"/>
        <xdr:cNvSpPr/>
      </xdr:nvSpPr>
      <xdr:spPr>
        <a:xfrm>
          <a:off x="13652500" y="1664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108214</xdr:rowOff>
    </xdr:from>
    <xdr:ext cx="534377" cy="259045"/>
    <xdr:sp macro="" textlink="">
      <xdr:nvSpPr>
        <xdr:cNvPr id="711" name="テキスト ボックス 710"/>
        <xdr:cNvSpPr txBox="1"/>
      </xdr:nvSpPr>
      <xdr:spPr>
        <a:xfrm>
          <a:off x="13436111" y="1673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51736</xdr:rowOff>
    </xdr:from>
    <xdr:to>
      <xdr:col>67</xdr:col>
      <xdr:colOff>101600</xdr:colOff>
      <xdr:row>97</xdr:row>
      <xdr:rowOff>153336</xdr:rowOff>
    </xdr:to>
    <xdr:sp macro="" textlink="">
      <xdr:nvSpPr>
        <xdr:cNvPr id="712" name="楕円 711"/>
        <xdr:cNvSpPr/>
      </xdr:nvSpPr>
      <xdr:spPr>
        <a:xfrm>
          <a:off x="12763500" y="166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144463</xdr:rowOff>
    </xdr:from>
    <xdr:ext cx="534377" cy="259045"/>
    <xdr:sp macro="" textlink="">
      <xdr:nvSpPr>
        <xdr:cNvPr id="713" name="テキスト ボックス 712"/>
        <xdr:cNvSpPr txBox="1"/>
      </xdr:nvSpPr>
      <xdr:spPr>
        <a:xfrm>
          <a:off x="12547111" y="167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令和２年度に総務費が急増しているのは、同年に実施された一人</a:t>
          </a:r>
          <a:r>
            <a:rPr kumimoji="1" lang="en-US" altLang="ja-JP" sz="1300">
              <a:solidFill>
                <a:srgbClr val="000000"/>
              </a:solidFill>
              <a:latin typeface="ＭＳ Ｐゴシック" panose="020B0600070205080204" pitchFamily="50" charset="-128"/>
              <a:ea typeface="ＭＳ Ｐゴシック" panose="020B0600070205080204" pitchFamily="50" charset="-128"/>
            </a:rPr>
            <a:t>10</a:t>
          </a:r>
          <a:r>
            <a:rPr kumimoji="1" lang="ja-JP" altLang="en-US" sz="1300">
              <a:solidFill>
                <a:srgbClr val="000000"/>
              </a:solidFill>
              <a:latin typeface="ＭＳ Ｐゴシック" panose="020B0600070205080204" pitchFamily="50" charset="-128"/>
              <a:ea typeface="ＭＳ Ｐゴシック" panose="020B0600070205080204" pitchFamily="50" charset="-128"/>
            </a:rPr>
            <a:t>万円を給付した特別定額給付金事業によるものである。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は、類似団体内平均値と比較して民生費と衛生費が高く、総務費と商工費・労働費が低い特徴がある。その要因として、民生費は、生活保護費が類似団体より多いことや、待機児童解消に向けて民間保育施設の誘致等の子育て支援施策に注力していることがあげ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また、衛生費は、平成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年度から富田林病院の建替資金の補助を行っていることにより、類似団体内平均値より突出して高くなっている。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公債費は類似団体内平均値と比べて低い水準であるが、令和元年度及び令和２年度は、市債の繰上償還により増加している。今後、公共施設の老朽化に伴う整備が控えており、今後も公債費は増加する見込みであることから、市単独事業の見直しなど経常経費の縮減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令和元年度及び令和２年度に大きく財政調整基金残高の比率が減少しているのは、市債の繰上償還を行うために財政調整基金を取り崩したためである。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地方交付税や地方消費税交付金などの増により歳入での一般財源が増加したため、実質収支は黒字を確保しているが、人件費や扶助費がそれぞれ増加したことなどで、黒字幅は減少している。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今後も行財政改革を進めていくことで、実質収支の黒字を維持できるよう努める。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令和２年度は、水道事業会計の実質収支が</a:t>
          </a:r>
          <a:r>
            <a:rPr kumimoji="1" lang="en-US" altLang="ja-JP" sz="1400">
              <a:solidFill>
                <a:srgbClr val="000000"/>
              </a:solidFill>
              <a:latin typeface="ＭＳ ゴシック" pitchFamily="49" charset="-128"/>
              <a:ea typeface="ＭＳ ゴシック" pitchFamily="49" charset="-128"/>
            </a:rPr>
            <a:t>2.33</a:t>
          </a:r>
          <a:r>
            <a:rPr kumimoji="1" lang="ja-JP" altLang="en-US" sz="1400">
              <a:solidFill>
                <a:srgbClr val="000000"/>
              </a:solidFill>
              <a:latin typeface="ＭＳ ゴシック" pitchFamily="49" charset="-128"/>
              <a:ea typeface="ＭＳ ゴシック" pitchFamily="49" charset="-128"/>
            </a:rPr>
            <a:t>ポイント減少したことにより、連結会計全体として黒字額が減少した。</a:t>
          </a:r>
        </a:p>
        <a:p>
          <a:r>
            <a:rPr kumimoji="1" lang="ja-JP" altLang="en-US" sz="1400">
              <a:solidFill>
                <a:srgbClr val="000000"/>
              </a:solidFill>
              <a:latin typeface="ＭＳ ゴシック" pitchFamily="49" charset="-128"/>
              <a:ea typeface="ＭＳ ゴシック" pitchFamily="49" charset="-128"/>
            </a:rPr>
            <a:t>　今後も各連結対象会計において、使用料や保険料の見直しによる歳入の増加や、事業経費の見直しによる歳出の削減を検討していく。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55760796</v>
      </c>
      <c r="BO4" s="395"/>
      <c r="BP4" s="395"/>
      <c r="BQ4" s="395"/>
      <c r="BR4" s="395"/>
      <c r="BS4" s="395"/>
      <c r="BT4" s="395"/>
      <c r="BU4" s="396"/>
      <c r="BV4" s="394">
        <v>44562702</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3</v>
      </c>
      <c r="CU4" s="401"/>
      <c r="CV4" s="401"/>
      <c r="CW4" s="401"/>
      <c r="CX4" s="401"/>
      <c r="CY4" s="401"/>
      <c r="CZ4" s="401"/>
      <c r="DA4" s="402"/>
      <c r="DB4" s="400">
        <v>3.1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54982219</v>
      </c>
      <c r="BO5" s="432"/>
      <c r="BP5" s="432"/>
      <c r="BQ5" s="432"/>
      <c r="BR5" s="432"/>
      <c r="BS5" s="432"/>
      <c r="BT5" s="432"/>
      <c r="BU5" s="433"/>
      <c r="BV5" s="431">
        <v>43803474</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93</v>
      </c>
      <c r="CU5" s="429"/>
      <c r="CV5" s="429"/>
      <c r="CW5" s="429"/>
      <c r="CX5" s="429"/>
      <c r="CY5" s="429"/>
      <c r="CZ5" s="429"/>
      <c r="DA5" s="430"/>
      <c r="DB5" s="428">
        <v>95.9</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778577</v>
      </c>
      <c r="BO6" s="432"/>
      <c r="BP6" s="432"/>
      <c r="BQ6" s="432"/>
      <c r="BR6" s="432"/>
      <c r="BS6" s="432"/>
      <c r="BT6" s="432"/>
      <c r="BU6" s="433"/>
      <c r="BV6" s="431">
        <v>759228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98.1</v>
      </c>
      <c r="CU6" s="469"/>
      <c r="CV6" s="469"/>
      <c r="CW6" s="469"/>
      <c r="CX6" s="469"/>
      <c r="CY6" s="469"/>
      <c r="CZ6" s="469"/>
      <c r="DA6" s="470"/>
      <c r="DB6" s="468">
        <v>101.7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75386</v>
      </c>
      <c r="BO7" s="432"/>
      <c r="BP7" s="432"/>
      <c r="BQ7" s="432"/>
      <c r="BR7" s="432"/>
      <c r="BS7" s="432"/>
      <c r="BT7" s="432"/>
      <c r="BU7" s="433"/>
      <c r="BV7" s="431">
        <v>51024</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23452377</v>
      </c>
      <c r="CU7" s="432"/>
      <c r="CV7" s="432"/>
      <c r="CW7" s="432"/>
      <c r="CX7" s="432"/>
      <c r="CY7" s="432"/>
      <c r="CZ7" s="432"/>
      <c r="DA7" s="433"/>
      <c r="DB7" s="431">
        <v>22715498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703191</v>
      </c>
      <c r="BO8" s="432"/>
      <c r="BP8" s="432"/>
      <c r="BQ8" s="432"/>
      <c r="BR8" s="432"/>
      <c r="BS8" s="432"/>
      <c r="BT8" s="432"/>
      <c r="BU8" s="433"/>
      <c r="BV8" s="431">
        <v>708204</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0.65</v>
      </c>
      <c r="CU8" s="472"/>
      <c r="CV8" s="472"/>
      <c r="CW8" s="472"/>
      <c r="CX8" s="472"/>
      <c r="CY8" s="472"/>
      <c r="CZ8" s="472"/>
      <c r="DA8" s="473"/>
      <c r="DB8" s="471">
        <v>0.65</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108699</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101</v>
      </c>
      <c r="AV9" s="464"/>
      <c r="AW9" s="464"/>
      <c r="AX9" s="464"/>
      <c r="AY9" s="465" t="s">
        <v>116</v>
      </c>
      <c r="AZ9" s="466"/>
      <c r="BA9" s="466"/>
      <c r="BB9" s="466"/>
      <c r="BC9" s="466"/>
      <c r="BD9" s="466"/>
      <c r="BE9" s="466"/>
      <c r="BF9" s="466"/>
      <c r="BG9" s="466"/>
      <c r="BH9" s="466"/>
      <c r="BI9" s="466"/>
      <c r="BJ9" s="466"/>
      <c r="BK9" s="466"/>
      <c r="BL9" s="466"/>
      <c r="BM9" s="467"/>
      <c r="BN9" s="431">
        <v>-5013</v>
      </c>
      <c r="BO9" s="432"/>
      <c r="BP9" s="432"/>
      <c r="BQ9" s="432"/>
      <c r="BR9" s="432"/>
      <c r="BS9" s="432"/>
      <c r="BT9" s="432"/>
      <c r="BU9" s="433"/>
      <c r="BV9" s="431">
        <v>-64131</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11.1</v>
      </c>
      <c r="CU9" s="429"/>
      <c r="CV9" s="429"/>
      <c r="CW9" s="429"/>
      <c r="CX9" s="429"/>
      <c r="CY9" s="429"/>
      <c r="CZ9" s="429"/>
      <c r="DA9" s="430"/>
      <c r="DB9" s="428">
        <v>10.199999999999999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113984</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358697</v>
      </c>
      <c r="BO10" s="432"/>
      <c r="BP10" s="432"/>
      <c r="BQ10" s="432"/>
      <c r="BR10" s="432"/>
      <c r="BS10" s="432"/>
      <c r="BT10" s="432"/>
      <c r="BU10" s="433"/>
      <c r="BV10" s="431">
        <v>202261</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120</v>
      </c>
      <c r="AV11" s="464"/>
      <c r="AW11" s="464"/>
      <c r="AX11" s="464"/>
      <c r="AY11" s="465" t="s">
        <v>126</v>
      </c>
      <c r="AZ11" s="466"/>
      <c r="BA11" s="466"/>
      <c r="BB11" s="466"/>
      <c r="BC11" s="466"/>
      <c r="BD11" s="466"/>
      <c r="BE11" s="466"/>
      <c r="BF11" s="466"/>
      <c r="BG11" s="466"/>
      <c r="BH11" s="466"/>
      <c r="BI11" s="466"/>
      <c r="BJ11" s="466"/>
      <c r="BK11" s="466"/>
      <c r="BL11" s="466"/>
      <c r="BM11" s="467"/>
      <c r="BN11" s="431">
        <v>643312</v>
      </c>
      <c r="BO11" s="432"/>
      <c r="BP11" s="432"/>
      <c r="BQ11" s="432"/>
      <c r="BR11" s="432"/>
      <c r="BS11" s="432"/>
      <c r="BT11" s="432"/>
      <c r="BU11" s="433"/>
      <c r="BV11" s="431">
        <v>269696</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109994</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643312</v>
      </c>
      <c r="BO12" s="432"/>
      <c r="BP12" s="432"/>
      <c r="BQ12" s="432"/>
      <c r="BR12" s="432"/>
      <c r="BS12" s="432"/>
      <c r="BT12" s="432"/>
      <c r="BU12" s="433"/>
      <c r="BV12" s="431">
        <v>271888</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108419</v>
      </c>
      <c r="S13" s="516"/>
      <c r="T13" s="516"/>
      <c r="U13" s="516"/>
      <c r="V13" s="517"/>
      <c r="W13" s="447" t="s">
        <v>139</v>
      </c>
      <c r="X13" s="448"/>
      <c r="Y13" s="448"/>
      <c r="Z13" s="448"/>
      <c r="AA13" s="448"/>
      <c r="AB13" s="438"/>
      <c r="AC13" s="482">
        <v>691</v>
      </c>
      <c r="AD13" s="483"/>
      <c r="AE13" s="483"/>
      <c r="AF13" s="483"/>
      <c r="AG13" s="525"/>
      <c r="AH13" s="482">
        <v>699</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353684</v>
      </c>
      <c r="BO13" s="432"/>
      <c r="BP13" s="432"/>
      <c r="BQ13" s="432"/>
      <c r="BR13" s="432"/>
      <c r="BS13" s="432"/>
      <c r="BT13" s="432"/>
      <c r="BU13" s="433"/>
      <c r="BV13" s="431">
        <v>135938</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-1.3</v>
      </c>
      <c r="CU13" s="429"/>
      <c r="CV13" s="429"/>
      <c r="CW13" s="429"/>
      <c r="CX13" s="429"/>
      <c r="CY13" s="429"/>
      <c r="CZ13" s="429"/>
      <c r="DA13" s="430"/>
      <c r="DB13" s="428">
        <v>-1.2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111033</v>
      </c>
      <c r="S14" s="516"/>
      <c r="T14" s="516"/>
      <c r="U14" s="516"/>
      <c r="V14" s="517"/>
      <c r="W14" s="421"/>
      <c r="X14" s="422"/>
      <c r="Y14" s="422"/>
      <c r="Z14" s="422"/>
      <c r="AA14" s="422"/>
      <c r="AB14" s="411"/>
      <c r="AC14" s="518">
        <v>1.5</v>
      </c>
      <c r="AD14" s="519"/>
      <c r="AE14" s="519"/>
      <c r="AF14" s="519"/>
      <c r="AG14" s="520"/>
      <c r="AH14" s="518">
        <v>1.5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146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109562</v>
      </c>
      <c r="S15" s="516"/>
      <c r="T15" s="516"/>
      <c r="U15" s="516"/>
      <c r="V15" s="517"/>
      <c r="W15" s="447" t="s">
        <v>148</v>
      </c>
      <c r="X15" s="448"/>
      <c r="Y15" s="448"/>
      <c r="Z15" s="448"/>
      <c r="AA15" s="448"/>
      <c r="AB15" s="438"/>
      <c r="AC15" s="482">
        <v>11168</v>
      </c>
      <c r="AD15" s="483"/>
      <c r="AE15" s="483"/>
      <c r="AF15" s="483"/>
      <c r="AG15" s="525"/>
      <c r="AH15" s="482">
        <v>11237</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12265833</v>
      </c>
      <c r="BO15" s="395"/>
      <c r="BP15" s="395"/>
      <c r="BQ15" s="395"/>
      <c r="BR15" s="395"/>
      <c r="BS15" s="395"/>
      <c r="BT15" s="395"/>
      <c r="BU15" s="396"/>
      <c r="BV15" s="394">
        <v>11650082</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24.1</v>
      </c>
      <c r="AD16" s="519"/>
      <c r="AE16" s="519"/>
      <c r="AF16" s="519"/>
      <c r="AG16" s="520"/>
      <c r="AH16" s="518">
        <v>24.1</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18849933</v>
      </c>
      <c r="BO16" s="432"/>
      <c r="BP16" s="432"/>
      <c r="BQ16" s="432"/>
      <c r="BR16" s="432"/>
      <c r="BS16" s="432"/>
      <c r="BT16" s="432"/>
      <c r="BU16" s="433"/>
      <c r="BV16" s="431">
        <v>18093379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34423</v>
      </c>
      <c r="AD17" s="483"/>
      <c r="AE17" s="483"/>
      <c r="AF17" s="483"/>
      <c r="AG17" s="525"/>
      <c r="AH17" s="482">
        <v>34598</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15642854</v>
      </c>
      <c r="BO17" s="432"/>
      <c r="BP17" s="432"/>
      <c r="BQ17" s="432"/>
      <c r="BR17" s="432"/>
      <c r="BS17" s="432"/>
      <c r="BT17" s="432"/>
      <c r="BU17" s="433"/>
      <c r="BV17" s="431">
        <v>14983833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39.72</v>
      </c>
      <c r="M18" s="547"/>
      <c r="N18" s="547"/>
      <c r="O18" s="547"/>
      <c r="P18" s="547"/>
      <c r="Q18" s="547"/>
      <c r="R18" s="548"/>
      <c r="S18" s="548"/>
      <c r="T18" s="548"/>
      <c r="U18" s="548"/>
      <c r="V18" s="549"/>
      <c r="W18" s="449"/>
      <c r="X18" s="450"/>
      <c r="Y18" s="450"/>
      <c r="Z18" s="450"/>
      <c r="AA18" s="450"/>
      <c r="AB18" s="441"/>
      <c r="AC18" s="550">
        <v>74.400000000000006</v>
      </c>
      <c r="AD18" s="551"/>
      <c r="AE18" s="551"/>
      <c r="AF18" s="551"/>
      <c r="AG18" s="552"/>
      <c r="AH18" s="550">
        <v>74.3</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21925878</v>
      </c>
      <c r="BO18" s="432"/>
      <c r="BP18" s="432"/>
      <c r="BQ18" s="432"/>
      <c r="BR18" s="432"/>
      <c r="BS18" s="432"/>
      <c r="BT18" s="432"/>
      <c r="BU18" s="433"/>
      <c r="BV18" s="431">
        <v>22249667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2737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27443196</v>
      </c>
      <c r="BO19" s="432"/>
      <c r="BP19" s="432"/>
      <c r="BQ19" s="432"/>
      <c r="BR19" s="432"/>
      <c r="BS19" s="432"/>
      <c r="BT19" s="432"/>
      <c r="BU19" s="433"/>
      <c r="BV19" s="431">
        <v>26107191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45699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31377368</v>
      </c>
      <c r="BO23" s="432"/>
      <c r="BP23" s="432"/>
      <c r="BQ23" s="432"/>
      <c r="BR23" s="432"/>
      <c r="BS23" s="432"/>
      <c r="BT23" s="432"/>
      <c r="BU23" s="433"/>
      <c r="BV23" s="431">
        <v>31597672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8080</v>
      </c>
      <c r="R24" s="483"/>
      <c r="S24" s="483"/>
      <c r="T24" s="483"/>
      <c r="U24" s="483"/>
      <c r="V24" s="525"/>
      <c r="W24" s="584"/>
      <c r="X24" s="572"/>
      <c r="Y24" s="573"/>
      <c r="Z24" s="481" t="s">
        <v>172</v>
      </c>
      <c r="AA24" s="461"/>
      <c r="AB24" s="461"/>
      <c r="AC24" s="461"/>
      <c r="AD24" s="461"/>
      <c r="AE24" s="461"/>
      <c r="AF24" s="461"/>
      <c r="AG24" s="462"/>
      <c r="AH24" s="482">
        <v>784</v>
      </c>
      <c r="AI24" s="483"/>
      <c r="AJ24" s="483"/>
      <c r="AK24" s="483"/>
      <c r="AL24" s="525"/>
      <c r="AM24" s="482">
        <v>2426480</v>
      </c>
      <c r="AN24" s="483"/>
      <c r="AO24" s="483"/>
      <c r="AP24" s="483"/>
      <c r="AQ24" s="483"/>
      <c r="AR24" s="525"/>
      <c r="AS24" s="482">
        <v>3095</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25811380</v>
      </c>
      <c r="BO24" s="432"/>
      <c r="BP24" s="432"/>
      <c r="BQ24" s="432"/>
      <c r="BR24" s="432"/>
      <c r="BS24" s="432"/>
      <c r="BT24" s="432"/>
      <c r="BU24" s="433"/>
      <c r="BV24" s="431">
        <v>27000905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2</v>
      </c>
      <c r="M25" s="483"/>
      <c r="N25" s="483"/>
      <c r="O25" s="483"/>
      <c r="P25" s="525"/>
      <c r="Q25" s="482">
        <v>7560</v>
      </c>
      <c r="R25" s="483"/>
      <c r="S25" s="483"/>
      <c r="T25" s="483"/>
      <c r="U25" s="483"/>
      <c r="V25" s="525"/>
      <c r="W25" s="584"/>
      <c r="X25" s="572"/>
      <c r="Y25" s="573"/>
      <c r="Z25" s="481" t="s">
        <v>175</v>
      </c>
      <c r="AA25" s="461"/>
      <c r="AB25" s="461"/>
      <c r="AC25" s="461"/>
      <c r="AD25" s="461"/>
      <c r="AE25" s="461"/>
      <c r="AF25" s="461"/>
      <c r="AG25" s="462"/>
      <c r="AH25" s="482">
        <v>163</v>
      </c>
      <c r="AI25" s="483"/>
      <c r="AJ25" s="483"/>
      <c r="AK25" s="483"/>
      <c r="AL25" s="525"/>
      <c r="AM25" s="482">
        <v>499595</v>
      </c>
      <c r="AN25" s="483"/>
      <c r="AO25" s="483"/>
      <c r="AP25" s="483"/>
      <c r="AQ25" s="483"/>
      <c r="AR25" s="525"/>
      <c r="AS25" s="482">
        <v>3065</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5983993</v>
      </c>
      <c r="BO25" s="395"/>
      <c r="BP25" s="395"/>
      <c r="BQ25" s="395"/>
      <c r="BR25" s="395"/>
      <c r="BS25" s="395"/>
      <c r="BT25" s="395"/>
      <c r="BU25" s="396"/>
      <c r="BV25" s="394">
        <v>8824335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6660</v>
      </c>
      <c r="R26" s="483"/>
      <c r="S26" s="483"/>
      <c r="T26" s="483"/>
      <c r="U26" s="483"/>
      <c r="V26" s="525"/>
      <c r="W26" s="584"/>
      <c r="X26" s="572"/>
      <c r="Y26" s="573"/>
      <c r="Z26" s="481" t="s">
        <v>178</v>
      </c>
      <c r="AA26" s="594"/>
      <c r="AB26" s="594"/>
      <c r="AC26" s="594"/>
      <c r="AD26" s="594"/>
      <c r="AE26" s="594"/>
      <c r="AF26" s="594"/>
      <c r="AG26" s="595"/>
      <c r="AH26" s="482">
        <v>14</v>
      </c>
      <c r="AI26" s="483"/>
      <c r="AJ26" s="483"/>
      <c r="AK26" s="483"/>
      <c r="AL26" s="525"/>
      <c r="AM26" s="482">
        <v>44800</v>
      </c>
      <c r="AN26" s="483"/>
      <c r="AO26" s="483"/>
      <c r="AP26" s="483"/>
      <c r="AQ26" s="483"/>
      <c r="AR26" s="525"/>
      <c r="AS26" s="482">
        <v>3200</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v>159549</v>
      </c>
      <c r="BO26" s="432"/>
      <c r="BP26" s="432"/>
      <c r="BQ26" s="432"/>
      <c r="BR26" s="432"/>
      <c r="BS26" s="432"/>
      <c r="BT26" s="432"/>
      <c r="BU26" s="433"/>
      <c r="BV26" s="431">
        <v>135450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7000</v>
      </c>
      <c r="R27" s="483"/>
      <c r="S27" s="483"/>
      <c r="T27" s="483"/>
      <c r="U27" s="483"/>
      <c r="V27" s="525"/>
      <c r="W27" s="584"/>
      <c r="X27" s="572"/>
      <c r="Y27" s="573"/>
      <c r="Z27" s="481" t="s">
        <v>181</v>
      </c>
      <c r="AA27" s="461"/>
      <c r="AB27" s="461"/>
      <c r="AC27" s="461"/>
      <c r="AD27" s="461"/>
      <c r="AE27" s="461"/>
      <c r="AF27" s="461"/>
      <c r="AG27" s="462"/>
      <c r="AH27" s="482">
        <v>46</v>
      </c>
      <c r="AI27" s="483"/>
      <c r="AJ27" s="483"/>
      <c r="AK27" s="483"/>
      <c r="AL27" s="525"/>
      <c r="AM27" s="482">
        <v>165698</v>
      </c>
      <c r="AN27" s="483"/>
      <c r="AO27" s="483"/>
      <c r="AP27" s="483"/>
      <c r="AQ27" s="483"/>
      <c r="AR27" s="525"/>
      <c r="AS27" s="482">
        <v>3602</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137</v>
      </c>
      <c r="BO27" s="608"/>
      <c r="BP27" s="608"/>
      <c r="BQ27" s="608"/>
      <c r="BR27" s="608"/>
      <c r="BS27" s="608"/>
      <c r="BT27" s="608"/>
      <c r="BU27" s="609"/>
      <c r="BV27" s="607" t="s">
        <v>137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6500</v>
      </c>
      <c r="R28" s="483"/>
      <c r="S28" s="483"/>
      <c r="T28" s="483"/>
      <c r="U28" s="483"/>
      <c r="V28" s="525"/>
      <c r="W28" s="584"/>
      <c r="X28" s="572"/>
      <c r="Y28" s="573"/>
      <c r="Z28" s="481" t="s">
        <v>184</v>
      </c>
      <c r="AA28" s="461"/>
      <c r="AB28" s="461"/>
      <c r="AC28" s="461"/>
      <c r="AD28" s="461"/>
      <c r="AE28" s="461"/>
      <c r="AF28" s="461"/>
      <c r="AG28" s="462"/>
      <c r="AH28" s="482" t="s">
        <v>137</v>
      </c>
      <c r="AI28" s="483"/>
      <c r="AJ28" s="483"/>
      <c r="AK28" s="483"/>
      <c r="AL28" s="525"/>
      <c r="AM28" s="482" t="s">
        <v>137</v>
      </c>
      <c r="AN28" s="483"/>
      <c r="AO28" s="483"/>
      <c r="AP28" s="483"/>
      <c r="AQ28" s="483"/>
      <c r="AR28" s="525"/>
      <c r="AS28" s="482" t="s">
        <v>137</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3347114</v>
      </c>
      <c r="BO28" s="395"/>
      <c r="BP28" s="395"/>
      <c r="BQ28" s="395"/>
      <c r="BR28" s="395"/>
      <c r="BS28" s="395"/>
      <c r="BT28" s="395"/>
      <c r="BU28" s="396"/>
      <c r="BV28" s="394">
        <v>3631729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16</v>
      </c>
      <c r="M29" s="483"/>
      <c r="N29" s="483"/>
      <c r="O29" s="483"/>
      <c r="P29" s="525"/>
      <c r="Q29" s="482">
        <v>6100</v>
      </c>
      <c r="R29" s="483"/>
      <c r="S29" s="483"/>
      <c r="T29" s="483"/>
      <c r="U29" s="483"/>
      <c r="V29" s="525"/>
      <c r="W29" s="585"/>
      <c r="X29" s="586"/>
      <c r="Y29" s="587"/>
      <c r="Z29" s="481" t="s">
        <v>187</v>
      </c>
      <c r="AA29" s="461"/>
      <c r="AB29" s="461"/>
      <c r="AC29" s="461"/>
      <c r="AD29" s="461"/>
      <c r="AE29" s="461"/>
      <c r="AF29" s="461"/>
      <c r="AG29" s="462"/>
      <c r="AH29" s="482">
        <v>830</v>
      </c>
      <c r="AI29" s="483"/>
      <c r="AJ29" s="483"/>
      <c r="AK29" s="483"/>
      <c r="AL29" s="525"/>
      <c r="AM29" s="482">
        <v>2592178</v>
      </c>
      <c r="AN29" s="483"/>
      <c r="AO29" s="483"/>
      <c r="AP29" s="483"/>
      <c r="AQ29" s="483"/>
      <c r="AR29" s="525"/>
      <c r="AS29" s="482">
        <v>3123</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t="s">
        <v>137</v>
      </c>
      <c r="BO29" s="432"/>
      <c r="BP29" s="432"/>
      <c r="BQ29" s="432"/>
      <c r="BR29" s="432"/>
      <c r="BS29" s="432"/>
      <c r="BT29" s="432"/>
      <c r="BU29" s="433"/>
      <c r="BV29" s="431" t="s">
        <v>137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100.4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6230910</v>
      </c>
      <c r="BO30" s="608"/>
      <c r="BP30" s="608"/>
      <c r="BQ30" s="608"/>
      <c r="BR30" s="608"/>
      <c r="BS30" s="608"/>
      <c r="BT30" s="608"/>
      <c r="BU30" s="609"/>
      <c r="BV30" s="607">
        <v>6630253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196</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大阪府後期高齢者医療広域連合（一般会計）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富田林市福祉公社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南河内広域行政共同処理事業特別会計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大阪府後期高齢者医療広域連合（後期高齢者医療特別会計）</v>
      </c>
      <c r="BZ35" s="621"/>
      <c r="CA35" s="621"/>
      <c r="CB35" s="621"/>
      <c r="CC35" s="621"/>
      <c r="CD35" s="621"/>
      <c r="CE35" s="621"/>
      <c r="CF35" s="621"/>
      <c r="CG35" s="621"/>
      <c r="CH35" s="621"/>
      <c r="CI35" s="621"/>
      <c r="CJ35" s="621"/>
      <c r="CK35" s="621"/>
      <c r="CL35" s="621"/>
      <c r="CM35" s="621"/>
      <c r="CN35" s="214"/>
      <c r="CO35" s="620">
        <f t="shared" ref="CO35:CO43" si="3">IF(CQ35="","",CO34+1)</f>
        <v>15</v>
      </c>
      <c r="CP35" s="620"/>
      <c r="CQ35" s="621" t="str">
        <f>IF('各会計、関係団体の財政状況及び健全化判断比率'!BS8="","",'各会計、関係団体の財政状況及び健全化判断比率'!BS8)</f>
        <v>富田林市文化振興事業団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〇</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大阪広域水道企業団（水道事業会計）</v>
      </c>
      <c r="BZ36" s="621"/>
      <c r="CA36" s="621"/>
      <c r="CB36" s="621"/>
      <c r="CC36" s="621"/>
      <c r="CD36" s="621"/>
      <c r="CE36" s="621"/>
      <c r="CF36" s="621"/>
      <c r="CG36" s="621"/>
      <c r="CH36" s="621"/>
      <c r="CI36" s="621"/>
      <c r="CJ36" s="621"/>
      <c r="CK36" s="621"/>
      <c r="CL36" s="621"/>
      <c r="CM36" s="621"/>
      <c r="CN36" s="214"/>
      <c r="CO36" s="620">
        <f t="shared" si="3"/>
        <v>16</v>
      </c>
      <c r="CP36" s="620"/>
      <c r="CQ36" s="621" t="str">
        <f>IF('各会計、関係団体の財政状況及び健全化判断比率'!BS9="","",'各会計、関係団体の財政状況及び健全化判断比率'!BS9)</f>
        <v>富田林市公園緑化協会</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〇</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大阪広域水道企業団（工業用水道事業会計）</v>
      </c>
      <c r="BZ37" s="621"/>
      <c r="CA37" s="621"/>
      <c r="CB37" s="621"/>
      <c r="CC37" s="621"/>
      <c r="CD37" s="621"/>
      <c r="CE37" s="621"/>
      <c r="CF37" s="621"/>
      <c r="CG37" s="621"/>
      <c r="CH37" s="621"/>
      <c r="CI37" s="621"/>
      <c r="CJ37" s="621"/>
      <c r="CK37" s="621"/>
      <c r="CL37" s="621"/>
      <c r="CM37" s="621"/>
      <c r="CN37" s="214"/>
      <c r="CO37" s="620">
        <f t="shared" si="3"/>
        <v>17</v>
      </c>
      <c r="CP37" s="620"/>
      <c r="CQ37" s="621" t="str">
        <f>IF('各会計、関係団体の財政状況及び健全化判断比率'!BS10="","",'各会計、関係団体の財政状況及び健全化判断比率'!BS10)</f>
        <v>富田林学校給食</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〇</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南河内環境事業組合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大阪府都市競艇企業団（モーターボート競走事業会計）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uXTh+uSTarBNl1oJIIIuWBUHxaemrIYksoOps3GX5Tktds0X4s+eksFLSn/LqqGhU3v5Tyd2caSYcGex/eNbTQ==" saltValue="5QvJWkjt6mYnwWSCGw+z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1" t="s">
        <v>575</v>
      </c>
      <c r="D34" s="1211"/>
      <c r="E34" s="1212"/>
      <c r="F34" s="32">
        <v>15.36</v>
      </c>
      <c r="G34" s="33">
        <v>15.1</v>
      </c>
      <c r="H34" s="33">
        <v>12.81</v>
      </c>
      <c r="I34" s="33">
        <v>11.21</v>
      </c>
      <c r="J34" s="34">
        <v>8.8800000000000008</v>
      </c>
      <c r="K34" s="22"/>
      <c r="L34" s="22"/>
      <c r="M34" s="22"/>
      <c r="N34" s="22"/>
      <c r="O34" s="22"/>
      <c r="P34" s="22"/>
    </row>
    <row r="35" spans="1:16" ht="39" customHeight="1" x14ac:dyDescent="0.15">
      <c r="A35" s="22"/>
      <c r="B35" s="35"/>
      <c r="C35" s="1205" t="s">
        <v>576</v>
      </c>
      <c r="D35" s="1206"/>
      <c r="E35" s="1207"/>
      <c r="F35" s="36">
        <v>2.42</v>
      </c>
      <c r="G35" s="37">
        <v>1.86</v>
      </c>
      <c r="H35" s="37">
        <v>3.39</v>
      </c>
      <c r="I35" s="37">
        <v>3.1</v>
      </c>
      <c r="J35" s="38">
        <v>2.98</v>
      </c>
      <c r="K35" s="22"/>
      <c r="L35" s="22"/>
      <c r="M35" s="22"/>
      <c r="N35" s="22"/>
      <c r="O35" s="22"/>
      <c r="P35" s="22"/>
    </row>
    <row r="36" spans="1:16" ht="39" customHeight="1" x14ac:dyDescent="0.15">
      <c r="A36" s="22"/>
      <c r="B36" s="35"/>
      <c r="C36" s="1205" t="s">
        <v>577</v>
      </c>
      <c r="D36" s="1206"/>
      <c r="E36" s="1207"/>
      <c r="F36" s="36">
        <v>1.51</v>
      </c>
      <c r="G36" s="37">
        <v>1.4</v>
      </c>
      <c r="H36" s="37">
        <v>1.25</v>
      </c>
      <c r="I36" s="37">
        <v>1.33</v>
      </c>
      <c r="J36" s="38">
        <v>1.38</v>
      </c>
      <c r="K36" s="22"/>
      <c r="L36" s="22"/>
      <c r="M36" s="22"/>
      <c r="N36" s="22"/>
      <c r="O36" s="22"/>
      <c r="P36" s="22"/>
    </row>
    <row r="37" spans="1:16" ht="39" customHeight="1" x14ac:dyDescent="0.15">
      <c r="A37" s="22"/>
      <c r="B37" s="35"/>
      <c r="C37" s="1205" t="s">
        <v>578</v>
      </c>
      <c r="D37" s="1206"/>
      <c r="E37" s="1207"/>
      <c r="F37" s="36" t="s">
        <v>579</v>
      </c>
      <c r="G37" s="37">
        <v>0.23</v>
      </c>
      <c r="H37" s="37">
        <v>0.04</v>
      </c>
      <c r="I37" s="37">
        <v>0.49</v>
      </c>
      <c r="J37" s="38">
        <v>1.28</v>
      </c>
      <c r="K37" s="22"/>
      <c r="L37" s="22"/>
      <c r="M37" s="22"/>
      <c r="N37" s="22"/>
      <c r="O37" s="22"/>
      <c r="P37" s="22"/>
    </row>
    <row r="38" spans="1:16" ht="39" customHeight="1" x14ac:dyDescent="0.15">
      <c r="A38" s="22"/>
      <c r="B38" s="35"/>
      <c r="C38" s="1205" t="s">
        <v>580</v>
      </c>
      <c r="D38" s="1206"/>
      <c r="E38" s="1207"/>
      <c r="F38" s="36">
        <v>0.65</v>
      </c>
      <c r="G38" s="37">
        <v>0.62</v>
      </c>
      <c r="H38" s="37">
        <v>0.79</v>
      </c>
      <c r="I38" s="37">
        <v>1.24</v>
      </c>
      <c r="J38" s="38">
        <v>0.76</v>
      </c>
      <c r="K38" s="22"/>
      <c r="L38" s="22"/>
      <c r="M38" s="22"/>
      <c r="N38" s="22"/>
      <c r="O38" s="22"/>
      <c r="P38" s="22"/>
    </row>
    <row r="39" spans="1:16" ht="39" customHeight="1" x14ac:dyDescent="0.15">
      <c r="A39" s="22"/>
      <c r="B39" s="35"/>
      <c r="C39" s="1205" t="s">
        <v>581</v>
      </c>
      <c r="D39" s="1206"/>
      <c r="E39" s="1207"/>
      <c r="F39" s="36">
        <v>0.24</v>
      </c>
      <c r="G39" s="37">
        <v>0.26</v>
      </c>
      <c r="H39" s="37">
        <v>0.26</v>
      </c>
      <c r="I39" s="37">
        <v>0.26</v>
      </c>
      <c r="J39" s="38">
        <v>0.26</v>
      </c>
      <c r="K39" s="22"/>
      <c r="L39" s="22"/>
      <c r="M39" s="22"/>
      <c r="N39" s="22"/>
      <c r="O39" s="22"/>
      <c r="P39" s="22"/>
    </row>
    <row r="40" spans="1:16" ht="39" customHeight="1" x14ac:dyDescent="0.15">
      <c r="A40" s="22"/>
      <c r="B40" s="35"/>
      <c r="C40" s="1205" t="s">
        <v>582</v>
      </c>
      <c r="D40" s="1206"/>
      <c r="E40" s="1207"/>
      <c r="F40" s="36">
        <v>0.02</v>
      </c>
      <c r="G40" s="37">
        <v>0.01</v>
      </c>
      <c r="H40" s="37">
        <v>0.01</v>
      </c>
      <c r="I40" s="37">
        <v>0</v>
      </c>
      <c r="J40" s="38">
        <v>0</v>
      </c>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583</v>
      </c>
      <c r="D42" s="1206"/>
      <c r="E42" s="1207"/>
      <c r="F42" s="36" t="s">
        <v>527</v>
      </c>
      <c r="G42" s="37" t="s">
        <v>527</v>
      </c>
      <c r="H42" s="37" t="s">
        <v>527</v>
      </c>
      <c r="I42" s="37" t="s">
        <v>527</v>
      </c>
      <c r="J42" s="38" t="s">
        <v>527</v>
      </c>
      <c r="K42" s="22"/>
      <c r="L42" s="22"/>
      <c r="M42" s="22"/>
      <c r="N42" s="22"/>
      <c r="O42" s="22"/>
      <c r="P42" s="22"/>
    </row>
    <row r="43" spans="1:16" ht="39" customHeight="1" thickBot="1" x14ac:dyDescent="0.2">
      <c r="A43" s="22"/>
      <c r="B43" s="40"/>
      <c r="C43" s="1208" t="s">
        <v>584</v>
      </c>
      <c r="D43" s="1209"/>
      <c r="E43" s="1210"/>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O0O6MXelY2FBNFRIrCyfL+1QHSKu7XX6DMvkR/A0/ig45i5aNcxdKDNjdPC/vSQkq7MtpkU0aLE4+HB7kDAFQ==" saltValue="Vdyfbf/11g2tyym+oShN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2323</v>
      </c>
      <c r="L45" s="60">
        <v>2428</v>
      </c>
      <c r="M45" s="60">
        <v>2421</v>
      </c>
      <c r="N45" s="60">
        <v>2476</v>
      </c>
      <c r="O45" s="61">
        <v>2502</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527</v>
      </c>
      <c r="L46" s="64" t="s">
        <v>527</v>
      </c>
      <c r="M46" s="64" t="s">
        <v>527</v>
      </c>
      <c r="N46" s="64" t="s">
        <v>527</v>
      </c>
      <c r="O46" s="65" t="s">
        <v>527</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527</v>
      </c>
      <c r="L47" s="64" t="s">
        <v>527</v>
      </c>
      <c r="M47" s="64" t="s">
        <v>527</v>
      </c>
      <c r="N47" s="64" t="s">
        <v>527</v>
      </c>
      <c r="O47" s="65" t="s">
        <v>527</v>
      </c>
      <c r="P47" s="48"/>
      <c r="Q47" s="48"/>
      <c r="R47" s="48"/>
      <c r="S47" s="48"/>
      <c r="T47" s="48"/>
      <c r="U47" s="48"/>
    </row>
    <row r="48" spans="1:21" ht="30.75" customHeight="1" x14ac:dyDescent="0.15">
      <c r="A48" s="48"/>
      <c r="B48" s="1215"/>
      <c r="C48" s="1216"/>
      <c r="D48" s="62"/>
      <c r="E48" s="1221" t="s">
        <v>15</v>
      </c>
      <c r="F48" s="1221"/>
      <c r="G48" s="1221"/>
      <c r="H48" s="1221"/>
      <c r="I48" s="1221"/>
      <c r="J48" s="1222"/>
      <c r="K48" s="63">
        <v>866</v>
      </c>
      <c r="L48" s="64">
        <v>817</v>
      </c>
      <c r="M48" s="64">
        <v>798</v>
      </c>
      <c r="N48" s="64">
        <v>779</v>
      </c>
      <c r="O48" s="65">
        <v>793</v>
      </c>
      <c r="P48" s="48"/>
      <c r="Q48" s="48"/>
      <c r="R48" s="48"/>
      <c r="S48" s="48"/>
      <c r="T48" s="48"/>
      <c r="U48" s="48"/>
    </row>
    <row r="49" spans="1:21" ht="30.75" customHeight="1" x14ac:dyDescent="0.15">
      <c r="A49" s="48"/>
      <c r="B49" s="1215"/>
      <c r="C49" s="1216"/>
      <c r="D49" s="62"/>
      <c r="E49" s="1221" t="s">
        <v>16</v>
      </c>
      <c r="F49" s="1221"/>
      <c r="G49" s="1221"/>
      <c r="H49" s="1221"/>
      <c r="I49" s="1221"/>
      <c r="J49" s="1222"/>
      <c r="K49" s="63">
        <v>70</v>
      </c>
      <c r="L49" s="64">
        <v>17</v>
      </c>
      <c r="M49" s="64">
        <v>17</v>
      </c>
      <c r="N49" s="64">
        <v>2</v>
      </c>
      <c r="O49" s="65">
        <v>2</v>
      </c>
      <c r="P49" s="48"/>
      <c r="Q49" s="48"/>
      <c r="R49" s="48"/>
      <c r="S49" s="48"/>
      <c r="T49" s="48"/>
      <c r="U49" s="48"/>
    </row>
    <row r="50" spans="1:21" ht="30.75" customHeight="1" x14ac:dyDescent="0.15">
      <c r="A50" s="48"/>
      <c r="B50" s="1215"/>
      <c r="C50" s="1216"/>
      <c r="D50" s="62"/>
      <c r="E50" s="1221" t="s">
        <v>17</v>
      </c>
      <c r="F50" s="1221"/>
      <c r="G50" s="1221"/>
      <c r="H50" s="1221"/>
      <c r="I50" s="1221"/>
      <c r="J50" s="1222"/>
      <c r="K50" s="63">
        <v>27</v>
      </c>
      <c r="L50" s="64">
        <v>119</v>
      </c>
      <c r="M50" s="64" t="s">
        <v>527</v>
      </c>
      <c r="N50" s="64" t="s">
        <v>527</v>
      </c>
      <c r="O50" s="65" t="s">
        <v>527</v>
      </c>
      <c r="P50" s="48"/>
      <c r="Q50" s="48"/>
      <c r="R50" s="48"/>
      <c r="S50" s="48"/>
      <c r="T50" s="48"/>
      <c r="U50" s="48"/>
    </row>
    <row r="51" spans="1:21" ht="30.75" customHeight="1" x14ac:dyDescent="0.15">
      <c r="A51" s="48"/>
      <c r="B51" s="1217"/>
      <c r="C51" s="1218"/>
      <c r="D51" s="66"/>
      <c r="E51" s="1221" t="s">
        <v>18</v>
      </c>
      <c r="F51" s="1221"/>
      <c r="G51" s="1221"/>
      <c r="H51" s="1221"/>
      <c r="I51" s="1221"/>
      <c r="J51" s="1222"/>
      <c r="K51" s="63">
        <v>0</v>
      </c>
      <c r="L51" s="64" t="s">
        <v>527</v>
      </c>
      <c r="M51" s="64" t="s">
        <v>527</v>
      </c>
      <c r="N51" s="64" t="s">
        <v>527</v>
      </c>
      <c r="O51" s="65" t="s">
        <v>527</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3573</v>
      </c>
      <c r="L52" s="64">
        <v>3578</v>
      </c>
      <c r="M52" s="64">
        <v>3572</v>
      </c>
      <c r="N52" s="64">
        <v>3498</v>
      </c>
      <c r="O52" s="65">
        <v>3554</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-287</v>
      </c>
      <c r="L53" s="69">
        <v>-197</v>
      </c>
      <c r="M53" s="69">
        <v>-336</v>
      </c>
      <c r="N53" s="69">
        <v>-241</v>
      </c>
      <c r="O53" s="70">
        <v>-257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9" t="s">
        <v>25</v>
      </c>
      <c r="C57" s="1230"/>
      <c r="D57" s="1233" t="s">
        <v>26</v>
      </c>
      <c r="E57" s="1234"/>
      <c r="F57" s="1234"/>
      <c r="G57" s="1234"/>
      <c r="H57" s="1234"/>
      <c r="I57" s="1234"/>
      <c r="J57" s="1235"/>
      <c r="K57" s="83" t="s">
        <v>609</v>
      </c>
      <c r="L57" s="84" t="s">
        <v>527</v>
      </c>
      <c r="M57" s="84" t="s">
        <v>527</v>
      </c>
      <c r="N57" s="84" t="s">
        <v>527</v>
      </c>
      <c r="O57" s="85" t="s">
        <v>527</v>
      </c>
    </row>
    <row r="58" spans="1:21" ht="31.5" customHeight="1" thickBot="1" x14ac:dyDescent="0.2">
      <c r="B58" s="1231"/>
      <c r="C58" s="1232"/>
      <c r="D58" s="1236" t="s">
        <v>27</v>
      </c>
      <c r="E58" s="1237"/>
      <c r="F58" s="1237"/>
      <c r="G58" s="1237"/>
      <c r="H58" s="1237"/>
      <c r="I58" s="1237"/>
      <c r="J58" s="1238"/>
      <c r="K58" s="86" t="s">
        <v>527</v>
      </c>
      <c r="L58" s="87" t="s">
        <v>527</v>
      </c>
      <c r="M58" s="87" t="s">
        <v>527</v>
      </c>
      <c r="N58" s="87" t="s">
        <v>527</v>
      </c>
      <c r="O58" s="88" t="s">
        <v>527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TCXhlcmZPoFHs7s9Df5VeYbs5c7fZUrt+ceAhny7PDNm15c3J27K0IXUzOQVjol6cd46XqOnNs9k67EfEystw==" saltValue="NKFgyUzUJMn0BzTf8Nxp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39" t="s">
        <v>30</v>
      </c>
      <c r="C41" s="1240"/>
      <c r="D41" s="102"/>
      <c r="E41" s="1245" t="s">
        <v>31</v>
      </c>
      <c r="F41" s="1245"/>
      <c r="G41" s="1245"/>
      <c r="H41" s="1246"/>
      <c r="I41" s="103">
        <v>26736</v>
      </c>
      <c r="J41" s="104">
        <v>28467</v>
      </c>
      <c r="K41" s="104">
        <v>29779</v>
      </c>
      <c r="L41" s="104">
        <v>31598</v>
      </c>
      <c r="M41" s="105">
        <v>31377</v>
      </c>
    </row>
    <row r="42" spans="2:13" ht="27.75" customHeight="1" x14ac:dyDescent="0.15">
      <c r="B42" s="1241"/>
      <c r="C42" s="1242"/>
      <c r="D42" s="106"/>
      <c r="E42" s="1247" t="s">
        <v>32</v>
      </c>
      <c r="F42" s="1247"/>
      <c r="G42" s="1247"/>
      <c r="H42" s="1248"/>
      <c r="I42" s="107">
        <v>119</v>
      </c>
      <c r="J42" s="108" t="s">
        <v>527</v>
      </c>
      <c r="K42" s="108" t="s">
        <v>527</v>
      </c>
      <c r="L42" s="108" t="s">
        <v>527</v>
      </c>
      <c r="M42" s="109" t="s">
        <v>527</v>
      </c>
    </row>
    <row r="43" spans="2:13" ht="27.75" customHeight="1" x14ac:dyDescent="0.15">
      <c r="B43" s="1241"/>
      <c r="C43" s="1242"/>
      <c r="D43" s="106"/>
      <c r="E43" s="1247" t="s">
        <v>33</v>
      </c>
      <c r="F43" s="1247"/>
      <c r="G43" s="1247"/>
      <c r="H43" s="1248"/>
      <c r="I43" s="107">
        <v>9704</v>
      </c>
      <c r="J43" s="108">
        <v>9224</v>
      </c>
      <c r="K43" s="108">
        <v>8296</v>
      </c>
      <c r="L43" s="108">
        <v>7780</v>
      </c>
      <c r="M43" s="109">
        <v>7533</v>
      </c>
    </row>
    <row r="44" spans="2:13" ht="27.75" customHeight="1" x14ac:dyDescent="0.15">
      <c r="B44" s="1241"/>
      <c r="C44" s="1242"/>
      <c r="D44" s="106"/>
      <c r="E44" s="1247" t="s">
        <v>34</v>
      </c>
      <c r="F44" s="1247"/>
      <c r="G44" s="1247"/>
      <c r="H44" s="1248"/>
      <c r="I44" s="107">
        <v>32</v>
      </c>
      <c r="J44" s="108">
        <v>19</v>
      </c>
      <c r="K44" s="108">
        <v>4</v>
      </c>
      <c r="L44" s="108">
        <v>21</v>
      </c>
      <c r="M44" s="109">
        <v>340</v>
      </c>
    </row>
    <row r="45" spans="2:13" ht="27.75" customHeight="1" x14ac:dyDescent="0.15">
      <c r="B45" s="1241"/>
      <c r="C45" s="1242"/>
      <c r="D45" s="106"/>
      <c r="E45" s="1247" t="s">
        <v>35</v>
      </c>
      <c r="F45" s="1247"/>
      <c r="G45" s="1247"/>
      <c r="H45" s="1248"/>
      <c r="I45" s="107">
        <v>5811</v>
      </c>
      <c r="J45" s="108">
        <v>5834</v>
      </c>
      <c r="K45" s="108">
        <v>5634</v>
      </c>
      <c r="L45" s="108">
        <v>5578</v>
      </c>
      <c r="M45" s="109">
        <v>5826</v>
      </c>
    </row>
    <row r="46" spans="2:13" ht="27.75" customHeight="1" x14ac:dyDescent="0.15">
      <c r="B46" s="1241"/>
      <c r="C46" s="1242"/>
      <c r="D46" s="110"/>
      <c r="E46" s="1247" t="s">
        <v>36</v>
      </c>
      <c r="F46" s="1247"/>
      <c r="G46" s="1247"/>
      <c r="H46" s="1248"/>
      <c r="I46" s="107" t="s">
        <v>527</v>
      </c>
      <c r="J46" s="108" t="s">
        <v>527</v>
      </c>
      <c r="K46" s="108" t="s">
        <v>527</v>
      </c>
      <c r="L46" s="108" t="s">
        <v>527</v>
      </c>
      <c r="M46" s="109" t="s">
        <v>527</v>
      </c>
    </row>
    <row r="47" spans="2:13" ht="27.75" customHeight="1" x14ac:dyDescent="0.15">
      <c r="B47" s="1241"/>
      <c r="C47" s="1242"/>
      <c r="D47" s="111"/>
      <c r="E47" s="1249" t="s">
        <v>37</v>
      </c>
      <c r="F47" s="1250"/>
      <c r="G47" s="1250"/>
      <c r="H47" s="1251"/>
      <c r="I47" s="107" t="s">
        <v>527</v>
      </c>
      <c r="J47" s="108" t="s">
        <v>527</v>
      </c>
      <c r="K47" s="108" t="s">
        <v>527</v>
      </c>
      <c r="L47" s="108" t="s">
        <v>527</v>
      </c>
      <c r="M47" s="109" t="s">
        <v>527</v>
      </c>
    </row>
    <row r="48" spans="2:13" ht="27.75" customHeight="1" x14ac:dyDescent="0.15">
      <c r="B48" s="1241"/>
      <c r="C48" s="1242"/>
      <c r="D48" s="106"/>
      <c r="E48" s="1247" t="s">
        <v>38</v>
      </c>
      <c r="F48" s="1247"/>
      <c r="G48" s="1247"/>
      <c r="H48" s="1248"/>
      <c r="I48" s="107" t="s">
        <v>527</v>
      </c>
      <c r="J48" s="108" t="s">
        <v>527</v>
      </c>
      <c r="K48" s="108" t="s">
        <v>527</v>
      </c>
      <c r="L48" s="108" t="s">
        <v>527</v>
      </c>
      <c r="M48" s="109" t="s">
        <v>527</v>
      </c>
    </row>
    <row r="49" spans="2:13" ht="27.75" customHeight="1" x14ac:dyDescent="0.15">
      <c r="B49" s="1243"/>
      <c r="C49" s="1244"/>
      <c r="D49" s="106"/>
      <c r="E49" s="1247" t="s">
        <v>39</v>
      </c>
      <c r="F49" s="1247"/>
      <c r="G49" s="1247"/>
      <c r="H49" s="1248"/>
      <c r="I49" s="107" t="s">
        <v>527</v>
      </c>
      <c r="J49" s="108" t="s">
        <v>527</v>
      </c>
      <c r="K49" s="108" t="s">
        <v>527</v>
      </c>
      <c r="L49" s="108" t="s">
        <v>527</v>
      </c>
      <c r="M49" s="109" t="s">
        <v>527</v>
      </c>
    </row>
    <row r="50" spans="2:13" ht="27.75" customHeight="1" x14ac:dyDescent="0.15">
      <c r="B50" s="1252" t="s">
        <v>40</v>
      </c>
      <c r="C50" s="1253"/>
      <c r="D50" s="112"/>
      <c r="E50" s="1247" t="s">
        <v>41</v>
      </c>
      <c r="F50" s="1247"/>
      <c r="G50" s="1247"/>
      <c r="H50" s="1248"/>
      <c r="I50" s="107">
        <v>11066</v>
      </c>
      <c r="J50" s="108">
        <v>10908</v>
      </c>
      <c r="K50" s="108">
        <v>11280</v>
      </c>
      <c r="L50" s="108">
        <v>10613</v>
      </c>
      <c r="M50" s="109">
        <v>10201</v>
      </c>
    </row>
    <row r="51" spans="2:13" ht="27.75" customHeight="1" x14ac:dyDescent="0.15">
      <c r="B51" s="1241"/>
      <c r="C51" s="1242"/>
      <c r="D51" s="106"/>
      <c r="E51" s="1247" t="s">
        <v>42</v>
      </c>
      <c r="F51" s="1247"/>
      <c r="G51" s="1247"/>
      <c r="H51" s="1248"/>
      <c r="I51" s="107">
        <v>8746</v>
      </c>
      <c r="J51" s="108">
        <v>9110</v>
      </c>
      <c r="K51" s="108">
        <v>8927</v>
      </c>
      <c r="L51" s="108">
        <v>8767</v>
      </c>
      <c r="M51" s="109">
        <v>9169</v>
      </c>
    </row>
    <row r="52" spans="2:13" ht="27.75" customHeight="1" x14ac:dyDescent="0.15">
      <c r="B52" s="1243"/>
      <c r="C52" s="1244"/>
      <c r="D52" s="106"/>
      <c r="E52" s="1247" t="s">
        <v>43</v>
      </c>
      <c r="F52" s="1247"/>
      <c r="G52" s="1247"/>
      <c r="H52" s="1248"/>
      <c r="I52" s="107">
        <v>30978</v>
      </c>
      <c r="J52" s="108">
        <v>31761</v>
      </c>
      <c r="K52" s="108">
        <v>31381</v>
      </c>
      <c r="L52" s="108">
        <v>30792</v>
      </c>
      <c r="M52" s="109">
        <v>30235</v>
      </c>
    </row>
    <row r="53" spans="2:13" ht="27.75" customHeight="1" thickBot="1" x14ac:dyDescent="0.2">
      <c r="B53" s="1254" t="s">
        <v>44</v>
      </c>
      <c r="C53" s="1255"/>
      <c r="D53" s="113"/>
      <c r="E53" s="1256" t="s">
        <v>45</v>
      </c>
      <c r="F53" s="1256"/>
      <c r="G53" s="1256"/>
      <c r="H53" s="1257"/>
      <c r="I53" s="114">
        <v>-8388</v>
      </c>
      <c r="J53" s="115">
        <v>-8234</v>
      </c>
      <c r="K53" s="115">
        <v>-7875</v>
      </c>
      <c r="L53" s="115">
        <v>-5196</v>
      </c>
      <c r="M53" s="116">
        <v>-4529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4AgZwmRBjmj/72rdPpxCXnt3xFJAwuSSDFX0rSpA4gbfZb2c6ZPZfaomocr01tq2ft/P9GrYayOCeCR8QrC1w==" saltValue="LvnuKsYAs45eIi07ZXzY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6" t="s">
        <v>48</v>
      </c>
      <c r="D55" s="1266"/>
      <c r="E55" s="1267"/>
      <c r="F55" s="128">
        <v>3701</v>
      </c>
      <c r="G55" s="128">
        <v>3632</v>
      </c>
      <c r="H55" s="129">
        <v>3347</v>
      </c>
    </row>
    <row r="56" spans="2:8" ht="52.5" customHeight="1" x14ac:dyDescent="0.15">
      <c r="B56" s="130"/>
      <c r="C56" s="1268" t="s">
        <v>49</v>
      </c>
      <c r="D56" s="1268"/>
      <c r="E56" s="1269"/>
      <c r="F56" s="131" t="s">
        <v>527</v>
      </c>
      <c r="G56" s="131" t="s">
        <v>527</v>
      </c>
      <c r="H56" s="132" t="s">
        <v>527</v>
      </c>
    </row>
    <row r="57" spans="2:8" ht="53.25" customHeight="1" x14ac:dyDescent="0.15">
      <c r="B57" s="130"/>
      <c r="C57" s="1270" t="s">
        <v>50</v>
      </c>
      <c r="D57" s="1270"/>
      <c r="E57" s="1271"/>
      <c r="F57" s="133">
        <v>7228</v>
      </c>
      <c r="G57" s="133">
        <v>6630</v>
      </c>
      <c r="H57" s="134">
        <v>6231</v>
      </c>
    </row>
    <row r="58" spans="2:8" ht="45.75" customHeight="1" x14ac:dyDescent="0.15">
      <c r="B58" s="135"/>
      <c r="C58" s="1258" t="s">
        <v>598</v>
      </c>
      <c r="D58" s="1259"/>
      <c r="E58" s="1260"/>
      <c r="F58" s="136">
        <v>5225</v>
      </c>
      <c r="G58" s="137">
        <v>4942</v>
      </c>
      <c r="H58" s="137">
        <v>4589</v>
      </c>
    </row>
    <row r="59" spans="2:8" ht="45.75" customHeight="1" x14ac:dyDescent="0.15">
      <c r="B59" s="135"/>
      <c r="C59" s="1258" t="s">
        <v>599</v>
      </c>
      <c r="D59" s="1259"/>
      <c r="E59" s="1260"/>
      <c r="F59" s="136">
        <v>966</v>
      </c>
      <c r="G59" s="137">
        <v>716</v>
      </c>
      <c r="H59" s="137">
        <v>717</v>
      </c>
    </row>
    <row r="60" spans="2:8" ht="45.75" customHeight="1" x14ac:dyDescent="0.15">
      <c r="B60" s="135"/>
      <c r="C60" s="1258" t="s">
        <v>600</v>
      </c>
      <c r="D60" s="1259"/>
      <c r="E60" s="1260"/>
      <c r="F60" s="136">
        <v>230</v>
      </c>
      <c r="G60" s="137">
        <v>189</v>
      </c>
      <c r="H60" s="137">
        <v>136</v>
      </c>
    </row>
    <row r="61" spans="2:8" ht="45.75" customHeight="1" x14ac:dyDescent="0.15">
      <c r="B61" s="135"/>
      <c r="C61" s="1258" t="s">
        <v>601</v>
      </c>
      <c r="D61" s="1259"/>
      <c r="E61" s="1260"/>
      <c r="F61" s="136">
        <v>173</v>
      </c>
      <c r="G61" s="137">
        <v>174</v>
      </c>
      <c r="H61" s="137">
        <v>174</v>
      </c>
    </row>
    <row r="62" spans="2:8" ht="45.75" customHeight="1" thickBot="1" x14ac:dyDescent="0.2">
      <c r="B62" s="138"/>
      <c r="C62" s="1261" t="s">
        <v>602</v>
      </c>
      <c r="D62" s="1262"/>
      <c r="E62" s="1263"/>
      <c r="F62" s="139">
        <v>133</v>
      </c>
      <c r="G62" s="140">
        <v>138</v>
      </c>
      <c r="H62" s="140">
        <v>142</v>
      </c>
    </row>
    <row r="63" spans="2:8" ht="52.5" customHeight="1" thickBot="1" x14ac:dyDescent="0.2">
      <c r="B63" s="141"/>
      <c r="C63" s="1264" t="s">
        <v>51</v>
      </c>
      <c r="D63" s="1264"/>
      <c r="E63" s="1265"/>
      <c r="F63" s="142">
        <v>10930</v>
      </c>
      <c r="G63" s="142">
        <v>10262</v>
      </c>
      <c r="H63" s="143">
        <v>9578</v>
      </c>
    </row>
    <row r="64" spans="2:8" ht="15" customHeight="1" x14ac:dyDescent="0.15"/>
  </sheetData>
  <sheetProtection algorithmName="SHA-512" hashValue="aVohic+fm+CQizVfKnuiZcl8aVgmWRqEGMEqo/34NsSsZQAzxvzzWyjqLATCPAaEokyFe0zyem27GD/31eApqw==" saltValue="T21ncBiJKBi1WtA956Np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2" customWidth="1"/>
    <col min="2" max="107" width="2.5" style="1272" customWidth="1"/>
    <col min="108" max="108" width="6.125" style="1274" customWidth="1"/>
    <col min="109" max="109" width="5.875" style="1273"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331"/>
      <c r="B1" s="1330"/>
      <c r="DD1" s="1272"/>
      <c r="DE1" s="1272"/>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2"/>
      <c r="DE2" s="1272"/>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2"/>
      <c r="DE3" s="1272"/>
    </row>
    <row r="4" spans="1:143" s="292"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2"/>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2"/>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2"/>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2"/>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2"/>
      <c r="DE19" s="1272"/>
    </row>
    <row r="20" spans="1:351" ht="13.5" x14ac:dyDescent="0.15">
      <c r="DD20" s="1272"/>
      <c r="DE20" s="1272"/>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2"/>
      <c r="MM21" s="1326"/>
    </row>
    <row r="22" spans="1:351" ht="17.25" x14ac:dyDescent="0.15">
      <c r="B22" s="1273"/>
      <c r="MM22" s="1326"/>
    </row>
    <row r="23" spans="1:351" ht="13.5" x14ac:dyDescent="0.15">
      <c r="B23" s="1273"/>
    </row>
    <row r="24" spans="1:351" ht="13.5" x14ac:dyDescent="0.15">
      <c r="B24" s="1273"/>
    </row>
    <row r="25" spans="1:351" ht="13.5" x14ac:dyDescent="0.15">
      <c r="B25" s="1273"/>
    </row>
    <row r="26" spans="1:351" ht="13.5" x14ac:dyDescent="0.15">
      <c r="B26" s="1273"/>
    </row>
    <row r="27" spans="1:351" ht="13.5" x14ac:dyDescent="0.15">
      <c r="B27" s="1273"/>
    </row>
    <row r="28" spans="1:351" ht="13.5" x14ac:dyDescent="0.15">
      <c r="B28" s="1273"/>
    </row>
    <row r="29" spans="1:351" ht="13.5" x14ac:dyDescent="0.15">
      <c r="B29" s="1273"/>
    </row>
    <row r="30" spans="1:351" ht="13.5" x14ac:dyDescent="0.15">
      <c r="B30" s="1273"/>
    </row>
    <row r="31" spans="1:351" ht="13.5" x14ac:dyDescent="0.15">
      <c r="B31" s="1273"/>
    </row>
    <row r="32" spans="1:351" ht="13.5" x14ac:dyDescent="0.15">
      <c r="B32" s="1273"/>
    </row>
    <row r="33" spans="2:109" ht="13.5" x14ac:dyDescent="0.15">
      <c r="B33" s="1273"/>
    </row>
    <row r="34" spans="2:109" ht="13.5" x14ac:dyDescent="0.15">
      <c r="B34" s="1273"/>
    </row>
    <row r="35" spans="2:109" ht="13.5" x14ac:dyDescent="0.15">
      <c r="B35" s="1273"/>
    </row>
    <row r="36" spans="2:109" ht="13.5" x14ac:dyDescent="0.15">
      <c r="B36" s="1273"/>
    </row>
    <row r="37" spans="2:109" ht="13.5" x14ac:dyDescent="0.15">
      <c r="B37" s="1273"/>
    </row>
    <row r="38" spans="2:109" ht="13.5" x14ac:dyDescent="0.15">
      <c r="B38" s="1273"/>
    </row>
    <row r="39" spans="2:109" ht="13.5" x14ac:dyDescent="0.15">
      <c r="B39" s="1278"/>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6"/>
    </row>
    <row r="40" spans="2:109" ht="13.5" x14ac:dyDescent="0.15">
      <c r="B40" s="1314"/>
      <c r="DD40" s="1314"/>
      <c r="DE40" s="1272"/>
    </row>
    <row r="41" spans="2:109" ht="17.25" x14ac:dyDescent="0.15">
      <c r="B41" s="1325" t="s">
        <v>620</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3"/>
      <c r="G42" s="1310"/>
      <c r="I42" s="1309"/>
      <c r="J42" s="1309"/>
      <c r="K42" s="1309"/>
      <c r="AM42" s="1310"/>
      <c r="AN42" s="1310" t="s">
        <v>616</v>
      </c>
      <c r="AP42" s="1309"/>
      <c r="AQ42" s="1309"/>
      <c r="AR42" s="1309"/>
      <c r="AY42" s="1310"/>
      <c r="BA42" s="1309"/>
      <c r="BB42" s="1309"/>
      <c r="BC42" s="1309"/>
      <c r="BK42" s="1310"/>
      <c r="BM42" s="1309"/>
      <c r="BN42" s="1309"/>
      <c r="BO42" s="1309"/>
      <c r="BW42" s="1310"/>
      <c r="BY42" s="1309"/>
      <c r="BZ42" s="1309"/>
      <c r="CA42" s="1309"/>
      <c r="CI42" s="1310"/>
      <c r="CK42" s="1309"/>
      <c r="CL42" s="1309"/>
      <c r="CM42" s="1309"/>
      <c r="CU42" s="1310"/>
      <c r="CW42" s="1309"/>
      <c r="CX42" s="1309"/>
      <c r="CY42" s="1309"/>
    </row>
    <row r="43" spans="2:109" ht="13.5" customHeight="1" x14ac:dyDescent="0.15">
      <c r="B43" s="1273"/>
      <c r="AN43" s="1308" t="s">
        <v>619</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6"/>
    </row>
    <row r="44" spans="2:109" ht="13.5" x14ac:dyDescent="0.15">
      <c r="B44" s="1273"/>
      <c r="AN44" s="1305"/>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3"/>
    </row>
    <row r="45" spans="2:109" ht="13.5" x14ac:dyDescent="0.15">
      <c r="B45" s="1273"/>
      <c r="AN45" s="1305"/>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3"/>
    </row>
    <row r="46" spans="2:109" ht="13.5" x14ac:dyDescent="0.15">
      <c r="B46" s="1273"/>
      <c r="AN46" s="1305"/>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3"/>
    </row>
    <row r="47" spans="2:109" ht="13.5" x14ac:dyDescent="0.15">
      <c r="B47" s="1273"/>
      <c r="AN47" s="1302"/>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0"/>
    </row>
    <row r="48" spans="2:109" ht="13.5" x14ac:dyDescent="0.15">
      <c r="B48" s="1273"/>
      <c r="H48" s="1287"/>
      <c r="I48" s="1287"/>
      <c r="J48" s="1287"/>
      <c r="AN48" s="1287"/>
      <c r="AO48" s="1287"/>
      <c r="AP48" s="1287"/>
      <c r="AZ48" s="1287"/>
      <c r="BA48" s="1287"/>
      <c r="BB48" s="1287"/>
      <c r="BL48" s="1287"/>
      <c r="BM48" s="1287"/>
      <c r="BN48" s="1287"/>
      <c r="BX48" s="1287"/>
      <c r="BY48" s="1287"/>
      <c r="BZ48" s="1287"/>
      <c r="CJ48" s="1287"/>
      <c r="CK48" s="1287"/>
      <c r="CL48" s="1287"/>
      <c r="CV48" s="1287"/>
      <c r="CW48" s="1287"/>
      <c r="CX48" s="1287"/>
    </row>
    <row r="49" spans="1:109" ht="13.5" x14ac:dyDescent="0.15">
      <c r="B49" s="1273"/>
      <c r="AN49" s="1272" t="s">
        <v>614</v>
      </c>
    </row>
    <row r="50" spans="1:109" ht="13.5" x14ac:dyDescent="0.15">
      <c r="B50" s="1273"/>
      <c r="G50" s="1285"/>
      <c r="H50" s="1285"/>
      <c r="I50" s="1285"/>
      <c r="J50" s="1285"/>
      <c r="K50" s="1294"/>
      <c r="L50" s="1294"/>
      <c r="M50" s="1293"/>
      <c r="N50" s="1293"/>
      <c r="AN50" s="1292"/>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0"/>
      <c r="BP50" s="1282" t="s">
        <v>568</v>
      </c>
      <c r="BQ50" s="1282"/>
      <c r="BR50" s="1282"/>
      <c r="BS50" s="1282"/>
      <c r="BT50" s="1282"/>
      <c r="BU50" s="1282"/>
      <c r="BV50" s="1282"/>
      <c r="BW50" s="1282"/>
      <c r="BX50" s="1282" t="s">
        <v>569</v>
      </c>
      <c r="BY50" s="1282"/>
      <c r="BZ50" s="1282"/>
      <c r="CA50" s="1282"/>
      <c r="CB50" s="1282"/>
      <c r="CC50" s="1282"/>
      <c r="CD50" s="1282"/>
      <c r="CE50" s="1282"/>
      <c r="CF50" s="1282" t="s">
        <v>570</v>
      </c>
      <c r="CG50" s="1282"/>
      <c r="CH50" s="1282"/>
      <c r="CI50" s="1282"/>
      <c r="CJ50" s="1282"/>
      <c r="CK50" s="1282"/>
      <c r="CL50" s="1282"/>
      <c r="CM50" s="1282"/>
      <c r="CN50" s="1282" t="s">
        <v>571</v>
      </c>
      <c r="CO50" s="1282"/>
      <c r="CP50" s="1282"/>
      <c r="CQ50" s="1282"/>
      <c r="CR50" s="1282"/>
      <c r="CS50" s="1282"/>
      <c r="CT50" s="1282"/>
      <c r="CU50" s="1282"/>
      <c r="CV50" s="1282" t="s">
        <v>572</v>
      </c>
      <c r="CW50" s="1282"/>
      <c r="CX50" s="1282"/>
      <c r="CY50" s="1282"/>
      <c r="CZ50" s="1282"/>
      <c r="DA50" s="1282"/>
      <c r="DB50" s="1282"/>
      <c r="DC50" s="1282"/>
    </row>
    <row r="51" spans="1:109" ht="13.5" customHeight="1" x14ac:dyDescent="0.15">
      <c r="B51" s="1273"/>
      <c r="G51" s="1289"/>
      <c r="H51" s="1289"/>
      <c r="I51" s="1322"/>
      <c r="J51" s="1322"/>
      <c r="K51" s="1288"/>
      <c r="L51" s="1288"/>
      <c r="M51" s="1288"/>
      <c r="N51" s="1288"/>
      <c r="AM51" s="1287"/>
      <c r="AN51" s="1281" t="s">
        <v>613</v>
      </c>
      <c r="AO51" s="1281"/>
      <c r="AP51" s="1281"/>
      <c r="AQ51" s="1281"/>
      <c r="AR51" s="1281"/>
      <c r="AS51" s="1281"/>
      <c r="AT51" s="1281"/>
      <c r="AU51" s="1281"/>
      <c r="AV51" s="1281"/>
      <c r="AW51" s="1281"/>
      <c r="AX51" s="1281"/>
      <c r="AY51" s="1281"/>
      <c r="AZ51" s="1281"/>
      <c r="BA51" s="1281"/>
      <c r="BB51" s="1281" t="s">
        <v>611</v>
      </c>
      <c r="BC51" s="1281"/>
      <c r="BD51" s="1281"/>
      <c r="BE51" s="1281"/>
      <c r="BF51" s="1281"/>
      <c r="BG51" s="1281"/>
      <c r="BH51" s="1281"/>
      <c r="BI51" s="1281"/>
      <c r="BJ51" s="1281"/>
      <c r="BK51" s="1281"/>
      <c r="BL51" s="1281"/>
      <c r="BM51" s="1281"/>
      <c r="BN51" s="1281"/>
      <c r="BO51" s="1281"/>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ht="13.5" x14ac:dyDescent="0.15">
      <c r="B52" s="1273"/>
      <c r="G52" s="1289"/>
      <c r="H52" s="1289"/>
      <c r="I52" s="1322"/>
      <c r="J52" s="1322"/>
      <c r="K52" s="1288"/>
      <c r="L52" s="1288"/>
      <c r="M52" s="1288"/>
      <c r="N52" s="1288"/>
      <c r="AM52" s="1287"/>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5" x14ac:dyDescent="0.15">
      <c r="A53" s="1309"/>
      <c r="B53" s="1273"/>
      <c r="G53" s="1289"/>
      <c r="H53" s="1289"/>
      <c r="I53" s="1285"/>
      <c r="J53" s="1285"/>
      <c r="K53" s="1288"/>
      <c r="L53" s="1288"/>
      <c r="M53" s="1288"/>
      <c r="N53" s="1288"/>
      <c r="AM53" s="1287"/>
      <c r="AN53" s="1281"/>
      <c r="AO53" s="1281"/>
      <c r="AP53" s="1281"/>
      <c r="AQ53" s="1281"/>
      <c r="AR53" s="1281"/>
      <c r="AS53" s="1281"/>
      <c r="AT53" s="1281"/>
      <c r="AU53" s="1281"/>
      <c r="AV53" s="1281"/>
      <c r="AW53" s="1281"/>
      <c r="AX53" s="1281"/>
      <c r="AY53" s="1281"/>
      <c r="AZ53" s="1281"/>
      <c r="BA53" s="1281"/>
      <c r="BB53" s="1281" t="s">
        <v>618</v>
      </c>
      <c r="BC53" s="1281"/>
      <c r="BD53" s="1281"/>
      <c r="BE53" s="1281"/>
      <c r="BF53" s="1281"/>
      <c r="BG53" s="1281"/>
      <c r="BH53" s="1281"/>
      <c r="BI53" s="1281"/>
      <c r="BJ53" s="1281"/>
      <c r="BK53" s="1281"/>
      <c r="BL53" s="1281"/>
      <c r="BM53" s="1281"/>
      <c r="BN53" s="1281"/>
      <c r="BO53" s="1281"/>
      <c r="BP53" s="1280">
        <v>64.400000000000006</v>
      </c>
      <c r="BQ53" s="1280"/>
      <c r="BR53" s="1280"/>
      <c r="BS53" s="1280"/>
      <c r="BT53" s="1280"/>
      <c r="BU53" s="1280"/>
      <c r="BV53" s="1280"/>
      <c r="BW53" s="1280"/>
      <c r="BX53" s="1280">
        <v>63.6</v>
      </c>
      <c r="BY53" s="1280"/>
      <c r="BZ53" s="1280"/>
      <c r="CA53" s="1280"/>
      <c r="CB53" s="1280"/>
      <c r="CC53" s="1280"/>
      <c r="CD53" s="1280"/>
      <c r="CE53" s="1280"/>
      <c r="CF53" s="1280">
        <v>64.099999999999994</v>
      </c>
      <c r="CG53" s="1280"/>
      <c r="CH53" s="1280"/>
      <c r="CI53" s="1280"/>
      <c r="CJ53" s="1280"/>
      <c r="CK53" s="1280"/>
      <c r="CL53" s="1280"/>
      <c r="CM53" s="1280"/>
      <c r="CN53" s="1280">
        <v>62.9</v>
      </c>
      <c r="CO53" s="1280"/>
      <c r="CP53" s="1280"/>
      <c r="CQ53" s="1280"/>
      <c r="CR53" s="1280"/>
      <c r="CS53" s="1280"/>
      <c r="CT53" s="1280"/>
      <c r="CU53" s="1280"/>
      <c r="CV53" s="1280">
        <v>64.3</v>
      </c>
      <c r="CW53" s="1280"/>
      <c r="CX53" s="1280"/>
      <c r="CY53" s="1280"/>
      <c r="CZ53" s="1280"/>
      <c r="DA53" s="1280"/>
      <c r="DB53" s="1280"/>
      <c r="DC53" s="1280"/>
    </row>
    <row r="54" spans="1:109" ht="13.5" x14ac:dyDescent="0.15">
      <c r="A54" s="1309"/>
      <c r="B54" s="1273"/>
      <c r="G54" s="1289"/>
      <c r="H54" s="1289"/>
      <c r="I54" s="1285"/>
      <c r="J54" s="1285"/>
      <c r="K54" s="1288"/>
      <c r="L54" s="1288"/>
      <c r="M54" s="1288"/>
      <c r="N54" s="1288"/>
      <c r="AM54" s="1287"/>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5" x14ac:dyDescent="0.15">
      <c r="A55" s="1309"/>
      <c r="B55" s="1273"/>
      <c r="G55" s="1285"/>
      <c r="H55" s="1285"/>
      <c r="I55" s="1285"/>
      <c r="J55" s="1285"/>
      <c r="K55" s="1288"/>
      <c r="L55" s="1288"/>
      <c r="M55" s="1288"/>
      <c r="N55" s="1288"/>
      <c r="AN55" s="1282" t="s">
        <v>612</v>
      </c>
      <c r="AO55" s="1282"/>
      <c r="AP55" s="1282"/>
      <c r="AQ55" s="1282"/>
      <c r="AR55" s="1282"/>
      <c r="AS55" s="1282"/>
      <c r="AT55" s="1282"/>
      <c r="AU55" s="1282"/>
      <c r="AV55" s="1282"/>
      <c r="AW55" s="1282"/>
      <c r="AX55" s="1282"/>
      <c r="AY55" s="1282"/>
      <c r="AZ55" s="1282"/>
      <c r="BA55" s="1282"/>
      <c r="BB55" s="1281" t="s">
        <v>611</v>
      </c>
      <c r="BC55" s="1281"/>
      <c r="BD55" s="1281"/>
      <c r="BE55" s="1281"/>
      <c r="BF55" s="1281"/>
      <c r="BG55" s="1281"/>
      <c r="BH55" s="1281"/>
      <c r="BI55" s="1281"/>
      <c r="BJ55" s="1281"/>
      <c r="BK55" s="1281"/>
      <c r="BL55" s="1281"/>
      <c r="BM55" s="1281"/>
      <c r="BN55" s="1281"/>
      <c r="BO55" s="1281"/>
      <c r="BP55" s="1280">
        <v>15</v>
      </c>
      <c r="BQ55" s="1280"/>
      <c r="BR55" s="1280"/>
      <c r="BS55" s="1280"/>
      <c r="BT55" s="1280"/>
      <c r="BU55" s="1280"/>
      <c r="BV55" s="1280"/>
      <c r="BW55" s="1280"/>
      <c r="BX55" s="1280">
        <v>12.2</v>
      </c>
      <c r="BY55" s="1280"/>
      <c r="BZ55" s="1280"/>
      <c r="CA55" s="1280"/>
      <c r="CB55" s="1280"/>
      <c r="CC55" s="1280"/>
      <c r="CD55" s="1280"/>
      <c r="CE55" s="1280"/>
      <c r="CF55" s="1280">
        <v>5</v>
      </c>
      <c r="CG55" s="1280"/>
      <c r="CH55" s="1280"/>
      <c r="CI55" s="1280"/>
      <c r="CJ55" s="1280"/>
      <c r="CK55" s="1280"/>
      <c r="CL55" s="1280"/>
      <c r="CM55" s="1280"/>
      <c r="CN55" s="1280">
        <v>5.4</v>
      </c>
      <c r="CO55" s="1280"/>
      <c r="CP55" s="1280"/>
      <c r="CQ55" s="1280"/>
      <c r="CR55" s="1280"/>
      <c r="CS55" s="1280"/>
      <c r="CT55" s="1280"/>
      <c r="CU55" s="1280"/>
      <c r="CV55" s="1280">
        <v>3.9</v>
      </c>
      <c r="CW55" s="1280"/>
      <c r="CX55" s="1280"/>
      <c r="CY55" s="1280"/>
      <c r="CZ55" s="1280"/>
      <c r="DA55" s="1280"/>
      <c r="DB55" s="1280"/>
      <c r="DC55" s="1280"/>
    </row>
    <row r="56" spans="1:109" ht="13.5" x14ac:dyDescent="0.15">
      <c r="A56" s="1309"/>
      <c r="B56" s="1273"/>
      <c r="G56" s="1285"/>
      <c r="H56" s="1285"/>
      <c r="I56" s="1285"/>
      <c r="J56" s="1285"/>
      <c r="K56" s="1288"/>
      <c r="L56" s="1288"/>
      <c r="M56" s="1288"/>
      <c r="N56" s="1288"/>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309" customFormat="1" ht="13.5" x14ac:dyDescent="0.15">
      <c r="B57" s="1315"/>
      <c r="G57" s="1285"/>
      <c r="H57" s="1285"/>
      <c r="I57" s="1284"/>
      <c r="J57" s="1284"/>
      <c r="K57" s="1288"/>
      <c r="L57" s="1288"/>
      <c r="M57" s="1288"/>
      <c r="N57" s="1288"/>
      <c r="AM57" s="1272"/>
      <c r="AN57" s="1282"/>
      <c r="AO57" s="1282"/>
      <c r="AP57" s="1282"/>
      <c r="AQ57" s="1282"/>
      <c r="AR57" s="1282"/>
      <c r="AS57" s="1282"/>
      <c r="AT57" s="1282"/>
      <c r="AU57" s="1282"/>
      <c r="AV57" s="1282"/>
      <c r="AW57" s="1282"/>
      <c r="AX57" s="1282"/>
      <c r="AY57" s="1282"/>
      <c r="AZ57" s="1282"/>
      <c r="BA57" s="1282"/>
      <c r="BB57" s="1281" t="s">
        <v>618</v>
      </c>
      <c r="BC57" s="1281"/>
      <c r="BD57" s="1281"/>
      <c r="BE57" s="1281"/>
      <c r="BF57" s="1281"/>
      <c r="BG57" s="1281"/>
      <c r="BH57" s="1281"/>
      <c r="BI57" s="1281"/>
      <c r="BJ57" s="1281"/>
      <c r="BK57" s="1281"/>
      <c r="BL57" s="1281"/>
      <c r="BM57" s="1281"/>
      <c r="BN57" s="1281"/>
      <c r="BO57" s="1281"/>
      <c r="BP57" s="1280">
        <v>60.1</v>
      </c>
      <c r="BQ57" s="1280"/>
      <c r="BR57" s="1280"/>
      <c r="BS57" s="1280"/>
      <c r="BT57" s="1280"/>
      <c r="BU57" s="1280"/>
      <c r="BV57" s="1280"/>
      <c r="BW57" s="1280"/>
      <c r="BX57" s="1280">
        <v>61.2</v>
      </c>
      <c r="BY57" s="1280"/>
      <c r="BZ57" s="1280"/>
      <c r="CA57" s="1280"/>
      <c r="CB57" s="1280"/>
      <c r="CC57" s="1280"/>
      <c r="CD57" s="1280"/>
      <c r="CE57" s="1280"/>
      <c r="CF57" s="1280">
        <v>61.7</v>
      </c>
      <c r="CG57" s="1280"/>
      <c r="CH57" s="1280"/>
      <c r="CI57" s="1280"/>
      <c r="CJ57" s="1280"/>
      <c r="CK57" s="1280"/>
      <c r="CL57" s="1280"/>
      <c r="CM57" s="1280"/>
      <c r="CN57" s="1280">
        <v>62.6</v>
      </c>
      <c r="CO57" s="1280"/>
      <c r="CP57" s="1280"/>
      <c r="CQ57" s="1280"/>
      <c r="CR57" s="1280"/>
      <c r="CS57" s="1280"/>
      <c r="CT57" s="1280"/>
      <c r="CU57" s="1280"/>
      <c r="CV57" s="1280">
        <v>63.1</v>
      </c>
      <c r="CW57" s="1280"/>
      <c r="CX57" s="1280"/>
      <c r="CY57" s="1280"/>
      <c r="CZ57" s="1280"/>
      <c r="DA57" s="1280"/>
      <c r="DB57" s="1280"/>
      <c r="DC57" s="1280"/>
      <c r="DD57" s="1320"/>
      <c r="DE57" s="1315"/>
    </row>
    <row r="58" spans="1:109" s="1309" customFormat="1" ht="13.5" x14ac:dyDescent="0.15">
      <c r="A58" s="1272"/>
      <c r="B58" s="1315"/>
      <c r="G58" s="1285"/>
      <c r="H58" s="1285"/>
      <c r="I58" s="1284"/>
      <c r="J58" s="1284"/>
      <c r="K58" s="1288"/>
      <c r="L58" s="1288"/>
      <c r="M58" s="1288"/>
      <c r="N58" s="1288"/>
      <c r="AM58" s="1272"/>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320"/>
      <c r="DE58" s="1315"/>
    </row>
    <row r="59" spans="1:109" s="1309" customFormat="1" ht="13.5" x14ac:dyDescent="0.15">
      <c r="A59" s="1272"/>
      <c r="B59" s="1315"/>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5"/>
    </row>
    <row r="60" spans="1:109" s="1309" customFormat="1" ht="13.5" x14ac:dyDescent="0.15">
      <c r="A60" s="1272"/>
      <c r="B60" s="1315"/>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5"/>
    </row>
    <row r="61" spans="1:109" s="1309" customFormat="1" ht="13.5" x14ac:dyDescent="0.15">
      <c r="A61" s="1272"/>
      <c r="B61" s="1319"/>
      <c r="C61" s="1318"/>
      <c r="D61" s="1318"/>
      <c r="E61" s="1318"/>
      <c r="F61" s="1318"/>
      <c r="G61" s="1318"/>
      <c r="H61" s="1318"/>
      <c r="I61" s="1318"/>
      <c r="J61" s="1318"/>
      <c r="K61" s="1318"/>
      <c r="L61" s="1318"/>
      <c r="M61" s="1317"/>
      <c r="N61" s="1317"/>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7"/>
      <c r="AT61" s="1317"/>
      <c r="AU61" s="1318"/>
      <c r="AV61" s="1318"/>
      <c r="AW61" s="1318"/>
      <c r="AX61" s="1318"/>
      <c r="AY61" s="1318"/>
      <c r="AZ61" s="1318"/>
      <c r="BA61" s="1318"/>
      <c r="BB61" s="1318"/>
      <c r="BC61" s="1318"/>
      <c r="BD61" s="1318"/>
      <c r="BE61" s="1317"/>
      <c r="BF61" s="1317"/>
      <c r="BG61" s="1318"/>
      <c r="BH61" s="1318"/>
      <c r="BI61" s="1318"/>
      <c r="BJ61" s="1318"/>
      <c r="BK61" s="1318"/>
      <c r="BL61" s="1318"/>
      <c r="BM61" s="1318"/>
      <c r="BN61" s="1318"/>
      <c r="BO61" s="1318"/>
      <c r="BP61" s="1318"/>
      <c r="BQ61" s="1317"/>
      <c r="BR61" s="1317"/>
      <c r="BS61" s="1318"/>
      <c r="BT61" s="1318"/>
      <c r="BU61" s="1318"/>
      <c r="BV61" s="1318"/>
      <c r="BW61" s="1318"/>
      <c r="BX61" s="1318"/>
      <c r="BY61" s="1318"/>
      <c r="BZ61" s="1318"/>
      <c r="CA61" s="1318"/>
      <c r="CB61" s="1318"/>
      <c r="CC61" s="1317"/>
      <c r="CD61" s="1317"/>
      <c r="CE61" s="1318"/>
      <c r="CF61" s="1318"/>
      <c r="CG61" s="1318"/>
      <c r="CH61" s="1318"/>
      <c r="CI61" s="1318"/>
      <c r="CJ61" s="1318"/>
      <c r="CK61" s="1318"/>
      <c r="CL61" s="1318"/>
      <c r="CM61" s="1318"/>
      <c r="CN61" s="1318"/>
      <c r="CO61" s="1317"/>
      <c r="CP61" s="1317"/>
      <c r="CQ61" s="1318"/>
      <c r="CR61" s="1318"/>
      <c r="CS61" s="1318"/>
      <c r="CT61" s="1318"/>
      <c r="CU61" s="1318"/>
      <c r="CV61" s="1318"/>
      <c r="CW61" s="1318"/>
      <c r="CX61" s="1318"/>
      <c r="CY61" s="1318"/>
      <c r="CZ61" s="1318"/>
      <c r="DA61" s="1317"/>
      <c r="DB61" s="1317"/>
      <c r="DC61" s="1317"/>
      <c r="DD61" s="1316"/>
      <c r="DE61" s="1315"/>
    </row>
    <row r="62" spans="1:109" ht="13.5" x14ac:dyDescent="0.15">
      <c r="B62" s="1314"/>
      <c r="C62" s="1314"/>
      <c r="D62" s="1314"/>
      <c r="E62" s="1314"/>
      <c r="F62" s="1314"/>
      <c r="G62" s="1314"/>
      <c r="H62" s="1314"/>
      <c r="I62" s="1314"/>
      <c r="J62" s="1314"/>
      <c r="K62" s="1314"/>
      <c r="L62" s="1314"/>
      <c r="M62" s="1314"/>
      <c r="N62" s="1314"/>
      <c r="O62" s="1314"/>
      <c r="P62" s="1314"/>
      <c r="Q62" s="1314"/>
      <c r="R62" s="1314"/>
      <c r="S62" s="1314"/>
      <c r="T62" s="1314"/>
      <c r="U62" s="1314"/>
      <c r="V62" s="1314"/>
      <c r="W62" s="1314"/>
      <c r="X62" s="1314"/>
      <c r="Y62" s="1314"/>
      <c r="Z62" s="1314"/>
      <c r="AA62" s="1314"/>
      <c r="AB62" s="1314"/>
      <c r="AC62" s="1314"/>
      <c r="AD62" s="1314"/>
      <c r="AE62" s="1314"/>
      <c r="AF62" s="1314"/>
      <c r="AG62" s="1314"/>
      <c r="AH62" s="1314"/>
      <c r="AI62" s="1314"/>
      <c r="AJ62" s="1314"/>
      <c r="AK62" s="1314"/>
      <c r="AL62" s="1314"/>
      <c r="AM62" s="1314"/>
      <c r="AN62" s="1314"/>
      <c r="AO62" s="1314"/>
      <c r="AP62" s="1314"/>
      <c r="AQ62" s="1314"/>
      <c r="AR62" s="1314"/>
      <c r="AS62" s="1314"/>
      <c r="AT62" s="1314"/>
      <c r="AU62" s="1314"/>
      <c r="AV62" s="1314"/>
      <c r="AW62" s="1314"/>
      <c r="AX62" s="1314"/>
      <c r="AY62" s="1314"/>
      <c r="AZ62" s="1314"/>
      <c r="BA62" s="1314"/>
      <c r="BB62" s="1314"/>
      <c r="BC62" s="1314"/>
      <c r="BD62" s="1314"/>
      <c r="BE62" s="1314"/>
      <c r="BF62" s="1314"/>
      <c r="BG62" s="1314"/>
      <c r="BH62" s="1314"/>
      <c r="BI62" s="1314"/>
      <c r="BJ62" s="1314"/>
      <c r="BK62" s="1314"/>
      <c r="BL62" s="1314"/>
      <c r="BM62" s="1314"/>
      <c r="BN62" s="1314"/>
      <c r="BO62" s="1314"/>
      <c r="BP62" s="1314"/>
      <c r="BQ62" s="1314"/>
      <c r="BR62" s="1314"/>
      <c r="BS62" s="1314"/>
      <c r="BT62" s="1314"/>
      <c r="BU62" s="1314"/>
      <c r="BV62" s="1314"/>
      <c r="BW62" s="1314"/>
      <c r="BX62" s="1314"/>
      <c r="BY62" s="1314"/>
      <c r="BZ62" s="1314"/>
      <c r="CA62" s="1314"/>
      <c r="CB62" s="1314"/>
      <c r="CC62" s="1314"/>
      <c r="CD62" s="1314"/>
      <c r="CE62" s="1314"/>
      <c r="CF62" s="1314"/>
      <c r="CG62" s="1314"/>
      <c r="CH62" s="1314"/>
      <c r="CI62" s="1314"/>
      <c r="CJ62" s="1314"/>
      <c r="CK62" s="1314"/>
      <c r="CL62" s="1314"/>
      <c r="CM62" s="1314"/>
      <c r="CN62" s="1314"/>
      <c r="CO62" s="1314"/>
      <c r="CP62" s="1314"/>
      <c r="CQ62" s="1314"/>
      <c r="CR62" s="1314"/>
      <c r="CS62" s="1314"/>
      <c r="CT62" s="1314"/>
      <c r="CU62" s="1314"/>
      <c r="CV62" s="1314"/>
      <c r="CW62" s="1314"/>
      <c r="CX62" s="1314"/>
      <c r="CY62" s="1314"/>
      <c r="CZ62" s="1314"/>
      <c r="DA62" s="1314"/>
      <c r="DB62" s="1314"/>
      <c r="DC62" s="1314"/>
      <c r="DD62" s="1314"/>
      <c r="DE62" s="1272"/>
    </row>
    <row r="63" spans="1:109" ht="17.25" x14ac:dyDescent="0.15">
      <c r="B63" s="1313" t="s">
        <v>617</v>
      </c>
    </row>
    <row r="64" spans="1:109" ht="13.5" x14ac:dyDescent="0.15">
      <c r="B64" s="1273"/>
      <c r="G64" s="1310"/>
      <c r="I64" s="1312"/>
      <c r="J64" s="1312"/>
      <c r="K64" s="1312"/>
      <c r="L64" s="1312"/>
      <c r="M64" s="1312"/>
      <c r="N64" s="1311"/>
      <c r="AM64" s="1310"/>
      <c r="AN64" s="1310" t="s">
        <v>616</v>
      </c>
      <c r="AP64" s="1309"/>
      <c r="AQ64" s="1309"/>
      <c r="AR64" s="1309"/>
      <c r="AY64" s="1310"/>
      <c r="BA64" s="1309"/>
      <c r="BB64" s="1309"/>
      <c r="BC64" s="1309"/>
      <c r="BK64" s="1310"/>
      <c r="BM64" s="1309"/>
      <c r="BN64" s="1309"/>
      <c r="BO64" s="1309"/>
      <c r="BW64" s="1310"/>
      <c r="BY64" s="1309"/>
      <c r="BZ64" s="1309"/>
      <c r="CA64" s="1309"/>
      <c r="CI64" s="1310"/>
      <c r="CK64" s="1309"/>
      <c r="CL64" s="1309"/>
      <c r="CM64" s="1309"/>
      <c r="CU64" s="1310"/>
      <c r="CW64" s="1309"/>
      <c r="CX64" s="1309"/>
      <c r="CY64" s="1309"/>
    </row>
    <row r="65" spans="2:107" ht="13.5" x14ac:dyDescent="0.15">
      <c r="B65" s="1273"/>
      <c r="AN65" s="1308" t="s">
        <v>615</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6"/>
    </row>
    <row r="66" spans="2:107" ht="13.5" x14ac:dyDescent="0.15">
      <c r="B66" s="1273"/>
      <c r="AN66" s="1305"/>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3"/>
    </row>
    <row r="67" spans="2:107" ht="13.5" x14ac:dyDescent="0.15">
      <c r="B67" s="1273"/>
      <c r="AN67" s="1305"/>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3"/>
    </row>
    <row r="68" spans="2:107" ht="13.5" x14ac:dyDescent="0.15">
      <c r="B68" s="1273"/>
      <c r="AN68" s="1305"/>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3"/>
    </row>
    <row r="69" spans="2:107" ht="13.5" x14ac:dyDescent="0.15">
      <c r="B69" s="1273"/>
      <c r="AN69" s="1302"/>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0"/>
    </row>
    <row r="70" spans="2:107" ht="13.5" x14ac:dyDescent="0.15">
      <c r="B70" s="1273"/>
      <c r="H70" s="1299"/>
      <c r="I70" s="1299"/>
      <c r="J70" s="1297"/>
      <c r="K70" s="1297"/>
      <c r="L70" s="1296"/>
      <c r="M70" s="1297"/>
      <c r="N70" s="1296"/>
      <c r="AN70" s="1287"/>
      <c r="AO70" s="1287"/>
      <c r="AP70" s="1287"/>
      <c r="AZ70" s="1287"/>
      <c r="BA70" s="1287"/>
      <c r="BB70" s="1287"/>
      <c r="BL70" s="1287"/>
      <c r="BM70" s="1287"/>
      <c r="BN70" s="1287"/>
      <c r="BX70" s="1287"/>
      <c r="BY70" s="1287"/>
      <c r="BZ70" s="1287"/>
      <c r="CJ70" s="1287"/>
      <c r="CK70" s="1287"/>
      <c r="CL70" s="1287"/>
      <c r="CV70" s="1287"/>
      <c r="CW70" s="1287"/>
      <c r="CX70" s="1287"/>
    </row>
    <row r="71" spans="2:107" ht="13.5" x14ac:dyDescent="0.15">
      <c r="B71" s="1273"/>
      <c r="G71" s="1295"/>
      <c r="I71" s="1298"/>
      <c r="J71" s="1297"/>
      <c r="K71" s="1297"/>
      <c r="L71" s="1296"/>
      <c r="M71" s="1297"/>
      <c r="N71" s="1296"/>
      <c r="AM71" s="1295"/>
      <c r="AN71" s="1272" t="s">
        <v>614</v>
      </c>
    </row>
    <row r="72" spans="2:107" ht="13.5" x14ac:dyDescent="0.15">
      <c r="B72" s="1273"/>
      <c r="G72" s="1285"/>
      <c r="H72" s="1285"/>
      <c r="I72" s="1285"/>
      <c r="J72" s="1285"/>
      <c r="K72" s="1294"/>
      <c r="L72" s="1294"/>
      <c r="M72" s="1293"/>
      <c r="N72" s="1293"/>
      <c r="AN72" s="1292"/>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0"/>
      <c r="BP72" s="1282" t="s">
        <v>568</v>
      </c>
      <c r="BQ72" s="1282"/>
      <c r="BR72" s="1282"/>
      <c r="BS72" s="1282"/>
      <c r="BT72" s="1282"/>
      <c r="BU72" s="1282"/>
      <c r="BV72" s="1282"/>
      <c r="BW72" s="1282"/>
      <c r="BX72" s="1282" t="s">
        <v>569</v>
      </c>
      <c r="BY72" s="1282"/>
      <c r="BZ72" s="1282"/>
      <c r="CA72" s="1282"/>
      <c r="CB72" s="1282"/>
      <c r="CC72" s="1282"/>
      <c r="CD72" s="1282"/>
      <c r="CE72" s="1282"/>
      <c r="CF72" s="1282" t="s">
        <v>570</v>
      </c>
      <c r="CG72" s="1282"/>
      <c r="CH72" s="1282"/>
      <c r="CI72" s="1282"/>
      <c r="CJ72" s="1282"/>
      <c r="CK72" s="1282"/>
      <c r="CL72" s="1282"/>
      <c r="CM72" s="1282"/>
      <c r="CN72" s="1282" t="s">
        <v>571</v>
      </c>
      <c r="CO72" s="1282"/>
      <c r="CP72" s="1282"/>
      <c r="CQ72" s="1282"/>
      <c r="CR72" s="1282"/>
      <c r="CS72" s="1282"/>
      <c r="CT72" s="1282"/>
      <c r="CU72" s="1282"/>
      <c r="CV72" s="1282" t="s">
        <v>572</v>
      </c>
      <c r="CW72" s="1282"/>
      <c r="CX72" s="1282"/>
      <c r="CY72" s="1282"/>
      <c r="CZ72" s="1282"/>
      <c r="DA72" s="1282"/>
      <c r="DB72" s="1282"/>
      <c r="DC72" s="1282"/>
    </row>
    <row r="73" spans="2:107" ht="13.5" x14ac:dyDescent="0.15">
      <c r="B73" s="1273"/>
      <c r="G73" s="1289"/>
      <c r="H73" s="1289"/>
      <c r="I73" s="1289"/>
      <c r="J73" s="1289"/>
      <c r="K73" s="1286"/>
      <c r="L73" s="1286"/>
      <c r="M73" s="1286"/>
      <c r="N73" s="1286"/>
      <c r="AM73" s="1287"/>
      <c r="AN73" s="1281" t="s">
        <v>613</v>
      </c>
      <c r="AO73" s="1281"/>
      <c r="AP73" s="1281"/>
      <c r="AQ73" s="1281"/>
      <c r="AR73" s="1281"/>
      <c r="AS73" s="1281"/>
      <c r="AT73" s="1281"/>
      <c r="AU73" s="1281"/>
      <c r="AV73" s="1281"/>
      <c r="AW73" s="1281"/>
      <c r="AX73" s="1281"/>
      <c r="AY73" s="1281"/>
      <c r="AZ73" s="1281"/>
      <c r="BA73" s="1281"/>
      <c r="BB73" s="1281" t="s">
        <v>611</v>
      </c>
      <c r="BC73" s="1281"/>
      <c r="BD73" s="1281"/>
      <c r="BE73" s="1281"/>
      <c r="BF73" s="1281"/>
      <c r="BG73" s="1281"/>
      <c r="BH73" s="1281"/>
      <c r="BI73" s="1281"/>
      <c r="BJ73" s="1281"/>
      <c r="BK73" s="1281"/>
      <c r="BL73" s="1281"/>
      <c r="BM73" s="1281"/>
      <c r="BN73" s="1281"/>
      <c r="BO73" s="1281"/>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ht="13.5" x14ac:dyDescent="0.15">
      <c r="B74" s="1273"/>
      <c r="G74" s="1289"/>
      <c r="H74" s="1289"/>
      <c r="I74" s="1289"/>
      <c r="J74" s="1289"/>
      <c r="K74" s="1286"/>
      <c r="L74" s="1286"/>
      <c r="M74" s="1286"/>
      <c r="N74" s="1286"/>
      <c r="AM74" s="1287"/>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5" x14ac:dyDescent="0.15">
      <c r="B75" s="1273"/>
      <c r="G75" s="1289"/>
      <c r="H75" s="1289"/>
      <c r="I75" s="1285"/>
      <c r="J75" s="1285"/>
      <c r="K75" s="1288"/>
      <c r="L75" s="1288"/>
      <c r="M75" s="1288"/>
      <c r="N75" s="1288"/>
      <c r="AM75" s="1287"/>
      <c r="AN75" s="1281"/>
      <c r="AO75" s="1281"/>
      <c r="AP75" s="1281"/>
      <c r="AQ75" s="1281"/>
      <c r="AR75" s="1281"/>
      <c r="AS75" s="1281"/>
      <c r="AT75" s="1281"/>
      <c r="AU75" s="1281"/>
      <c r="AV75" s="1281"/>
      <c r="AW75" s="1281"/>
      <c r="AX75" s="1281"/>
      <c r="AY75" s="1281"/>
      <c r="AZ75" s="1281"/>
      <c r="BA75" s="1281"/>
      <c r="BB75" s="1281" t="s">
        <v>610</v>
      </c>
      <c r="BC75" s="1281"/>
      <c r="BD75" s="1281"/>
      <c r="BE75" s="1281"/>
      <c r="BF75" s="1281"/>
      <c r="BG75" s="1281"/>
      <c r="BH75" s="1281"/>
      <c r="BI75" s="1281"/>
      <c r="BJ75" s="1281"/>
      <c r="BK75" s="1281"/>
      <c r="BL75" s="1281"/>
      <c r="BM75" s="1281"/>
      <c r="BN75" s="1281"/>
      <c r="BO75" s="1281"/>
      <c r="BP75" s="1280">
        <v>-0.9</v>
      </c>
      <c r="BQ75" s="1280"/>
      <c r="BR75" s="1280"/>
      <c r="BS75" s="1280"/>
      <c r="BT75" s="1280"/>
      <c r="BU75" s="1280"/>
      <c r="BV75" s="1280"/>
      <c r="BW75" s="1280"/>
      <c r="BX75" s="1280">
        <v>-1.1000000000000001</v>
      </c>
      <c r="BY75" s="1280"/>
      <c r="BZ75" s="1280"/>
      <c r="CA75" s="1280"/>
      <c r="CB75" s="1280"/>
      <c r="CC75" s="1280"/>
      <c r="CD75" s="1280"/>
      <c r="CE75" s="1280"/>
      <c r="CF75" s="1280">
        <v>-1.3</v>
      </c>
      <c r="CG75" s="1280"/>
      <c r="CH75" s="1280"/>
      <c r="CI75" s="1280"/>
      <c r="CJ75" s="1280"/>
      <c r="CK75" s="1280"/>
      <c r="CL75" s="1280"/>
      <c r="CM75" s="1280"/>
      <c r="CN75" s="1280">
        <v>-1.2</v>
      </c>
      <c r="CO75" s="1280"/>
      <c r="CP75" s="1280"/>
      <c r="CQ75" s="1280"/>
      <c r="CR75" s="1280"/>
      <c r="CS75" s="1280"/>
      <c r="CT75" s="1280"/>
      <c r="CU75" s="1280"/>
      <c r="CV75" s="1280">
        <v>-1.3</v>
      </c>
      <c r="CW75" s="1280"/>
      <c r="CX75" s="1280"/>
      <c r="CY75" s="1280"/>
      <c r="CZ75" s="1280"/>
      <c r="DA75" s="1280"/>
      <c r="DB75" s="1280"/>
      <c r="DC75" s="1280"/>
    </row>
    <row r="76" spans="2:107" ht="13.5" x14ac:dyDescent="0.15">
      <c r="B76" s="1273"/>
      <c r="G76" s="1289"/>
      <c r="H76" s="1289"/>
      <c r="I76" s="1285"/>
      <c r="J76" s="1285"/>
      <c r="K76" s="1288"/>
      <c r="L76" s="1288"/>
      <c r="M76" s="1288"/>
      <c r="N76" s="1288"/>
      <c r="AM76" s="1287"/>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5" x14ac:dyDescent="0.15">
      <c r="B77" s="1273"/>
      <c r="G77" s="1285"/>
      <c r="H77" s="1285"/>
      <c r="I77" s="1285"/>
      <c r="J77" s="1285"/>
      <c r="K77" s="1286"/>
      <c r="L77" s="1286"/>
      <c r="M77" s="1286"/>
      <c r="N77" s="1286"/>
      <c r="AN77" s="1282" t="s">
        <v>612</v>
      </c>
      <c r="AO77" s="1282"/>
      <c r="AP77" s="1282"/>
      <c r="AQ77" s="1282"/>
      <c r="AR77" s="1282"/>
      <c r="AS77" s="1282"/>
      <c r="AT77" s="1282"/>
      <c r="AU77" s="1282"/>
      <c r="AV77" s="1282"/>
      <c r="AW77" s="1282"/>
      <c r="AX77" s="1282"/>
      <c r="AY77" s="1282"/>
      <c r="AZ77" s="1282"/>
      <c r="BA77" s="1282"/>
      <c r="BB77" s="1281" t="s">
        <v>611</v>
      </c>
      <c r="BC77" s="1281"/>
      <c r="BD77" s="1281"/>
      <c r="BE77" s="1281"/>
      <c r="BF77" s="1281"/>
      <c r="BG77" s="1281"/>
      <c r="BH77" s="1281"/>
      <c r="BI77" s="1281"/>
      <c r="BJ77" s="1281"/>
      <c r="BK77" s="1281"/>
      <c r="BL77" s="1281"/>
      <c r="BM77" s="1281"/>
      <c r="BN77" s="1281"/>
      <c r="BO77" s="1281"/>
      <c r="BP77" s="1280">
        <v>15</v>
      </c>
      <c r="BQ77" s="1280"/>
      <c r="BR77" s="1280"/>
      <c r="BS77" s="1280"/>
      <c r="BT77" s="1280"/>
      <c r="BU77" s="1280"/>
      <c r="BV77" s="1280"/>
      <c r="BW77" s="1280"/>
      <c r="BX77" s="1280">
        <v>12.2</v>
      </c>
      <c r="BY77" s="1280"/>
      <c r="BZ77" s="1280"/>
      <c r="CA77" s="1280"/>
      <c r="CB77" s="1280"/>
      <c r="CC77" s="1280"/>
      <c r="CD77" s="1280"/>
      <c r="CE77" s="1280"/>
      <c r="CF77" s="1280">
        <v>5</v>
      </c>
      <c r="CG77" s="1280"/>
      <c r="CH77" s="1280"/>
      <c r="CI77" s="1280"/>
      <c r="CJ77" s="1280"/>
      <c r="CK77" s="1280"/>
      <c r="CL77" s="1280"/>
      <c r="CM77" s="1280"/>
      <c r="CN77" s="1280">
        <v>5.4</v>
      </c>
      <c r="CO77" s="1280"/>
      <c r="CP77" s="1280"/>
      <c r="CQ77" s="1280"/>
      <c r="CR77" s="1280"/>
      <c r="CS77" s="1280"/>
      <c r="CT77" s="1280"/>
      <c r="CU77" s="1280"/>
      <c r="CV77" s="1280">
        <v>3.9</v>
      </c>
      <c r="CW77" s="1280"/>
      <c r="CX77" s="1280"/>
      <c r="CY77" s="1280"/>
      <c r="CZ77" s="1280"/>
      <c r="DA77" s="1280"/>
      <c r="DB77" s="1280"/>
      <c r="DC77" s="1280"/>
    </row>
    <row r="78" spans="2:107" ht="13.5" x14ac:dyDescent="0.15">
      <c r="B78" s="1273"/>
      <c r="G78" s="1285"/>
      <c r="H78" s="1285"/>
      <c r="I78" s="1285"/>
      <c r="J78" s="1285"/>
      <c r="K78" s="1286"/>
      <c r="L78" s="1286"/>
      <c r="M78" s="1286"/>
      <c r="N78" s="1286"/>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5" x14ac:dyDescent="0.15">
      <c r="B79" s="1273"/>
      <c r="G79" s="1285"/>
      <c r="H79" s="1285"/>
      <c r="I79" s="1284"/>
      <c r="J79" s="1284"/>
      <c r="K79" s="1283"/>
      <c r="L79" s="1283"/>
      <c r="M79" s="1283"/>
      <c r="N79" s="1283"/>
      <c r="AN79" s="1282"/>
      <c r="AO79" s="1282"/>
      <c r="AP79" s="1282"/>
      <c r="AQ79" s="1282"/>
      <c r="AR79" s="1282"/>
      <c r="AS79" s="1282"/>
      <c r="AT79" s="1282"/>
      <c r="AU79" s="1282"/>
      <c r="AV79" s="1282"/>
      <c r="AW79" s="1282"/>
      <c r="AX79" s="1282"/>
      <c r="AY79" s="1282"/>
      <c r="AZ79" s="1282"/>
      <c r="BA79" s="1282"/>
      <c r="BB79" s="1281" t="s">
        <v>610</v>
      </c>
      <c r="BC79" s="1281"/>
      <c r="BD79" s="1281"/>
      <c r="BE79" s="1281"/>
      <c r="BF79" s="1281"/>
      <c r="BG79" s="1281"/>
      <c r="BH79" s="1281"/>
      <c r="BI79" s="1281"/>
      <c r="BJ79" s="1281"/>
      <c r="BK79" s="1281"/>
      <c r="BL79" s="1281"/>
      <c r="BM79" s="1281"/>
      <c r="BN79" s="1281"/>
      <c r="BO79" s="1281"/>
      <c r="BP79" s="1280">
        <v>5</v>
      </c>
      <c r="BQ79" s="1280"/>
      <c r="BR79" s="1280"/>
      <c r="BS79" s="1280"/>
      <c r="BT79" s="1280"/>
      <c r="BU79" s="1280"/>
      <c r="BV79" s="1280"/>
      <c r="BW79" s="1280"/>
      <c r="BX79" s="1280">
        <v>4.8</v>
      </c>
      <c r="BY79" s="1280"/>
      <c r="BZ79" s="1280"/>
      <c r="CA79" s="1280"/>
      <c r="CB79" s="1280"/>
      <c r="CC79" s="1280"/>
      <c r="CD79" s="1280"/>
      <c r="CE79" s="1280"/>
      <c r="CF79" s="1280">
        <v>4.5</v>
      </c>
      <c r="CG79" s="1280"/>
      <c r="CH79" s="1280"/>
      <c r="CI79" s="1280"/>
      <c r="CJ79" s="1280"/>
      <c r="CK79" s="1280"/>
      <c r="CL79" s="1280"/>
      <c r="CM79" s="1280"/>
      <c r="CN79" s="1280">
        <v>4.2</v>
      </c>
      <c r="CO79" s="1280"/>
      <c r="CP79" s="1280"/>
      <c r="CQ79" s="1280"/>
      <c r="CR79" s="1280"/>
      <c r="CS79" s="1280"/>
      <c r="CT79" s="1280"/>
      <c r="CU79" s="1280"/>
      <c r="CV79" s="1280">
        <v>4.2</v>
      </c>
      <c r="CW79" s="1280"/>
      <c r="CX79" s="1280"/>
      <c r="CY79" s="1280"/>
      <c r="CZ79" s="1280"/>
      <c r="DA79" s="1280"/>
      <c r="DB79" s="1280"/>
      <c r="DC79" s="1280"/>
    </row>
    <row r="80" spans="2:107" ht="13.5" x14ac:dyDescent="0.15">
      <c r="B80" s="1273"/>
      <c r="G80" s="1285"/>
      <c r="H80" s="1285"/>
      <c r="I80" s="1284"/>
      <c r="J80" s="1284"/>
      <c r="K80" s="1283"/>
      <c r="L80" s="1283"/>
      <c r="M80" s="1283"/>
      <c r="N80" s="1283"/>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5" x14ac:dyDescent="0.15">
      <c r="B81" s="1273"/>
    </row>
    <row r="82" spans="2:109" ht="17.25" x14ac:dyDescent="0.15">
      <c r="B82" s="1273"/>
      <c r="K82" s="1279"/>
      <c r="L82" s="1279"/>
      <c r="M82" s="1279"/>
      <c r="N82" s="1279"/>
      <c r="AQ82" s="1279"/>
      <c r="AR82" s="1279"/>
      <c r="AS82" s="1279"/>
      <c r="AT82" s="1279"/>
      <c r="BC82" s="1279"/>
      <c r="BD82" s="1279"/>
      <c r="BE82" s="1279"/>
      <c r="BF82" s="1279"/>
      <c r="BO82" s="1279"/>
      <c r="BP82" s="1279"/>
      <c r="BQ82" s="1279"/>
      <c r="BR82" s="1279"/>
      <c r="CA82" s="1279"/>
      <c r="CB82" s="1279"/>
      <c r="CC82" s="1279"/>
      <c r="CD82" s="1279"/>
      <c r="CM82" s="1279"/>
      <c r="CN82" s="1279"/>
      <c r="CO82" s="1279"/>
      <c r="CP82" s="1279"/>
      <c r="CY82" s="1279"/>
      <c r="CZ82" s="1279"/>
      <c r="DA82" s="1279"/>
      <c r="DB82" s="1279"/>
      <c r="DC82" s="1279"/>
    </row>
    <row r="83" spans="2:109" ht="13.5" x14ac:dyDescent="0.15">
      <c r="B83" s="1278"/>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6"/>
    </row>
    <row r="84" spans="2:109" ht="13.5" x14ac:dyDescent="0.15">
      <c r="DD84" s="1272"/>
      <c r="DE84" s="1272"/>
    </row>
    <row r="85" spans="2:109" ht="13.5" x14ac:dyDescent="0.15">
      <c r="DD85" s="1272"/>
      <c r="DE85" s="1272"/>
    </row>
    <row r="86" spans="2:109" ht="13.5" hidden="1" x14ac:dyDescent="0.15">
      <c r="DD86" s="1272"/>
      <c r="DE86" s="1272"/>
    </row>
    <row r="87" spans="2:109" ht="13.5" hidden="1" x14ac:dyDescent="0.15">
      <c r="K87" s="1275"/>
      <c r="AQ87" s="1275"/>
      <c r="BC87" s="1275"/>
      <c r="BO87" s="1275"/>
      <c r="CA87" s="1275"/>
      <c r="CM87" s="1275"/>
      <c r="CY87" s="1275"/>
      <c r="DD87" s="1272"/>
      <c r="DE87" s="1272"/>
    </row>
    <row r="88" spans="2:109" ht="13.5" hidden="1" x14ac:dyDescent="0.15">
      <c r="DD88" s="1272"/>
      <c r="DE88" s="1272"/>
    </row>
    <row r="89" spans="2:109" ht="13.5" hidden="1" x14ac:dyDescent="0.15">
      <c r="DD89" s="1272"/>
      <c r="DE89" s="1272"/>
    </row>
    <row r="90" spans="2:109" ht="13.5" hidden="1" x14ac:dyDescent="0.15">
      <c r="DD90" s="1272"/>
      <c r="DE90" s="1272"/>
    </row>
    <row r="91" spans="2:109" ht="13.5"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2hilBcOT/IZlUCFxxkHanvIHqynZ/hO2/+j3NRdZyoMzBSOvJUnf8nFgJfmB/kaztIlj5sabO0gHdG5cWnuxAg==" saltValue="7xol8m+SC5KrOcuMGIyzC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YyMlaw5qWlHifJ2LyufBOf73fnurUw04e8NYi6nRpFjaQkFzDN7mNC5mIDXOfjeFet+fmWrzYrsYj37jobVMCQ==" saltValue="H3XENSRDZGE7QXxWSoeX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0PL7nqQV/jA6BQHJBgpZH7/0l30Ner1szndvrkVtHpoi9klZoRTVRuVf0Z/JMWhkt8uTnuluR/rZOyDycgh5Dg==" saltValue="/OYbDxjxvmrnytnVddxm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21705</v>
      </c>
      <c r="E3" s="162"/>
      <c r="F3" s="163">
        <v>40879</v>
      </c>
      <c r="G3" s="164"/>
      <c r="H3" s="165"/>
    </row>
    <row r="4" spans="1:8" x14ac:dyDescent="0.15">
      <c r="A4" s="166"/>
      <c r="B4" s="167"/>
      <c r="C4" s="168"/>
      <c r="D4" s="169">
        <v>15524</v>
      </c>
      <c r="E4" s="170"/>
      <c r="F4" s="171">
        <v>24087</v>
      </c>
      <c r="G4" s="172"/>
      <c r="H4" s="173"/>
    </row>
    <row r="5" spans="1:8" x14ac:dyDescent="0.15">
      <c r="A5" s="154" t="s">
        <v>560</v>
      </c>
      <c r="B5" s="159"/>
      <c r="C5" s="160"/>
      <c r="D5" s="161">
        <v>38977</v>
      </c>
      <c r="E5" s="162"/>
      <c r="F5" s="163">
        <v>42651</v>
      </c>
      <c r="G5" s="164"/>
      <c r="H5" s="165"/>
    </row>
    <row r="6" spans="1:8" x14ac:dyDescent="0.15">
      <c r="A6" s="166"/>
      <c r="B6" s="167"/>
      <c r="C6" s="168"/>
      <c r="D6" s="169">
        <v>24784</v>
      </c>
      <c r="E6" s="170"/>
      <c r="F6" s="171">
        <v>22675</v>
      </c>
      <c r="G6" s="172"/>
      <c r="H6" s="173"/>
    </row>
    <row r="7" spans="1:8" x14ac:dyDescent="0.15">
      <c r="A7" s="154" t="s">
        <v>561</v>
      </c>
      <c r="B7" s="159"/>
      <c r="C7" s="160"/>
      <c r="D7" s="161">
        <v>35432</v>
      </c>
      <c r="E7" s="162"/>
      <c r="F7" s="163">
        <v>43226</v>
      </c>
      <c r="G7" s="164"/>
      <c r="H7" s="165"/>
    </row>
    <row r="8" spans="1:8" x14ac:dyDescent="0.15">
      <c r="A8" s="166"/>
      <c r="B8" s="167"/>
      <c r="C8" s="168"/>
      <c r="D8" s="169">
        <v>19088</v>
      </c>
      <c r="E8" s="170"/>
      <c r="F8" s="171">
        <v>22622</v>
      </c>
      <c r="G8" s="172"/>
      <c r="H8" s="173"/>
    </row>
    <row r="9" spans="1:8" x14ac:dyDescent="0.15">
      <c r="A9" s="154" t="s">
        <v>562</v>
      </c>
      <c r="B9" s="159"/>
      <c r="C9" s="160"/>
      <c r="D9" s="161">
        <v>53252</v>
      </c>
      <c r="E9" s="162"/>
      <c r="F9" s="163">
        <v>42836</v>
      </c>
      <c r="G9" s="164"/>
      <c r="H9" s="165"/>
    </row>
    <row r="10" spans="1:8" x14ac:dyDescent="0.15">
      <c r="A10" s="166"/>
      <c r="B10" s="167"/>
      <c r="C10" s="168"/>
      <c r="D10" s="169">
        <v>32901</v>
      </c>
      <c r="E10" s="170"/>
      <c r="F10" s="171">
        <v>22936</v>
      </c>
      <c r="G10" s="172"/>
      <c r="H10" s="173"/>
    </row>
    <row r="11" spans="1:8" x14ac:dyDescent="0.15">
      <c r="A11" s="154" t="s">
        <v>563</v>
      </c>
      <c r="B11" s="159"/>
      <c r="C11" s="160"/>
      <c r="D11" s="161">
        <v>37722</v>
      </c>
      <c r="E11" s="162"/>
      <c r="F11" s="163">
        <v>44161</v>
      </c>
      <c r="G11" s="164"/>
      <c r="H11" s="165"/>
    </row>
    <row r="12" spans="1:8" x14ac:dyDescent="0.15">
      <c r="A12" s="166"/>
      <c r="B12" s="167"/>
      <c r="C12" s="174"/>
      <c r="D12" s="169">
        <v>28755</v>
      </c>
      <c r="E12" s="170"/>
      <c r="F12" s="171">
        <v>23644</v>
      </c>
      <c r="G12" s="172"/>
      <c r="H12" s="173"/>
    </row>
    <row r="13" spans="1:8" x14ac:dyDescent="0.15">
      <c r="A13" s="154"/>
      <c r="B13" s="159"/>
      <c r="C13" s="175"/>
      <c r="D13" s="176">
        <v>37418</v>
      </c>
      <c r="E13" s="177"/>
      <c r="F13" s="178">
        <v>42751</v>
      </c>
      <c r="G13" s="179"/>
      <c r="H13" s="165"/>
    </row>
    <row r="14" spans="1:8" x14ac:dyDescent="0.15">
      <c r="A14" s="166"/>
      <c r="B14" s="167"/>
      <c r="C14" s="168"/>
      <c r="D14" s="169">
        <v>24210</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2.44</v>
      </c>
      <c r="C19" s="180">
        <f>ROUND(VALUE(SUBSTITUTE(実質収支比率等に係る経年分析!G$48,"▲","-")),2)</f>
        <v>1.88</v>
      </c>
      <c r="D19" s="180">
        <f>ROUND(VALUE(SUBSTITUTE(実質収支比率等に係る経年分析!H$48,"▲","-")),2)</f>
        <v>3.41</v>
      </c>
      <c r="E19" s="180">
        <f>ROUND(VALUE(SUBSTITUTE(実質収支比率等に係る経年分析!I$48,"▲","-")),2)</f>
        <v>3.12</v>
      </c>
      <c r="F19" s="180">
        <f>ROUND(VALUE(SUBSTITUTE(実質収支比率等に係る経年分析!J$48,"▲","-")),2)</f>
        <v>3</v>
      </c>
    </row>
    <row r="20" spans="1:11" x14ac:dyDescent="0.15">
      <c r="A20" s="180" t="s">
        <v>55</v>
      </c>
      <c r="B20" s="180">
        <f>ROUND(VALUE(SUBSTITUTE(実質収支比率等に係る経年分析!F$47,"▲","-")),2)</f>
        <v>16.920000000000002</v>
      </c>
      <c r="C20" s="180">
        <f>ROUND(VALUE(SUBSTITUTE(実質収支比率等に係る経年分析!G$47,"▲","-")),2)</f>
        <v>16.45</v>
      </c>
      <c r="D20" s="180">
        <f>ROUND(VALUE(SUBSTITUTE(実質収支比率等に係る経年分析!H$47,"▲","-")),2)</f>
        <v>16.34</v>
      </c>
      <c r="E20" s="180">
        <f>ROUND(VALUE(SUBSTITUTE(実質収支比率等に係る経年分析!I$47,"▲","-")),2)</f>
        <v>15.99</v>
      </c>
      <c r="F20" s="180">
        <f>ROUND(VALUE(SUBSTITUTE(実質収支比率等に係る経年分析!J$47,"▲","-")),2)</f>
        <v>14.27</v>
      </c>
    </row>
    <row r="21" spans="1:11" x14ac:dyDescent="0.15">
      <c r="A21" s="180" t="s">
        <v>56</v>
      </c>
      <c r="B21" s="180">
        <f>IF(ISNUMBER(VALUE(SUBSTITUTE(実質収支比率等に係る経年分析!F$49,"▲","-"))),ROUND(VALUE(SUBSTITUTE(実質収支比率等に係る経年分析!F$49,"▲","-")),2),NA())</f>
        <v>-0.12</v>
      </c>
      <c r="C21" s="180">
        <f>IF(ISNUMBER(VALUE(SUBSTITUTE(実質収支比率等に係る経年分析!G$49,"▲","-"))),ROUND(VALUE(SUBSTITUTE(実質収支比率等に係る経年分析!G$49,"▲","-")),2),NA())</f>
        <v>-1.02</v>
      </c>
      <c r="D21" s="180">
        <f>IF(ISNUMBER(VALUE(SUBSTITUTE(実質収支比率等に係る経年分析!H$49,"▲","-"))),ROUND(VALUE(SUBSTITUTE(実質収支比率等に係る経年分析!H$49,"▲","-")),2),NA())</f>
        <v>1.56</v>
      </c>
      <c r="E21" s="180">
        <f>IF(ISNUMBER(VALUE(SUBSTITUTE(実質収支比率等に係る経年分析!I$49,"▲","-"))),ROUND(VALUE(SUBSTITUTE(実質収支比率等に係る経年分析!I$49,"▲","-")),2),NA())</f>
        <v>0.6</v>
      </c>
      <c r="F21" s="180">
        <f>IF(ISNUMBER(VALUE(SUBSTITUTE(実質収支比率等に係る経年分析!J$49,"▲","-"))),ROUND(VALUE(SUBSTITUTE(実質収支比率等に係る経年分析!J$49,"▲","-")),2),NA())</f>
        <v>1.51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南河内広域行政共同処理事業特別会計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0.76</v>
      </c>
    </row>
    <row r="33" spans="1:16" x14ac:dyDescent="0.15">
      <c r="A33" s="181" t="str">
        <f>IF(連結実質赤字比率に係る赤字・黒字の構成分析!C$37="",NA(),連結実質赤字比率に係る赤字・黒字の構成分析!C$37)</f>
        <v>国民健康保険事業特別会計</v>
      </c>
      <c r="B33" s="181">
        <f>IF(ROUND(VALUE(SUBSTITUTE(連結実質赤字比率に係る赤字・黒字の構成分析!F$37,"▲", "-")), 2) &lt; 0, ABS(ROUND(VALUE(SUBSTITUTE(連結実質赤字比率に係る赤字・黒字の構成分析!F$37,"▲", "-")), 2)), NA())</f>
        <v>0.3</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8.8800000000000008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3573</v>
      </c>
      <c r="E42" s="182"/>
      <c r="F42" s="182"/>
      <c r="G42" s="182">
        <f>'実質公債費比率（分子）の構造'!L$52</f>
        <v>3578</v>
      </c>
      <c r="H42" s="182"/>
      <c r="I42" s="182"/>
      <c r="J42" s="182">
        <f>'実質公債費比率（分子）の構造'!M$52</f>
        <v>3572</v>
      </c>
      <c r="K42" s="182"/>
      <c r="L42" s="182"/>
      <c r="M42" s="182">
        <f>'実質公債費比率（分子）の構造'!N$52</f>
        <v>3498</v>
      </c>
      <c r="N42" s="182"/>
      <c r="O42" s="182"/>
      <c r="P42" s="182">
        <f>'実質公債費比率（分子）の構造'!O$52</f>
        <v>3554</v>
      </c>
    </row>
    <row r="43" spans="1:16" x14ac:dyDescent="0.15">
      <c r="A43" s="182" t="s">
        <v>18</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27</v>
      </c>
      <c r="C44" s="182"/>
      <c r="D44" s="182"/>
      <c r="E44" s="182">
        <f>'実質公債費比率（分子）の構造'!L$50</f>
        <v>119</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70</v>
      </c>
      <c r="C45" s="182"/>
      <c r="D45" s="182"/>
      <c r="E45" s="182">
        <f>'実質公債費比率（分子）の構造'!L$49</f>
        <v>17</v>
      </c>
      <c r="F45" s="182"/>
      <c r="G45" s="182"/>
      <c r="H45" s="182">
        <f>'実質公債費比率（分子）の構造'!M$49</f>
        <v>17</v>
      </c>
      <c r="I45" s="182"/>
      <c r="J45" s="182"/>
      <c r="K45" s="182">
        <f>'実質公債費比率（分子）の構造'!N$49</f>
        <v>2</v>
      </c>
      <c r="L45" s="182"/>
      <c r="M45" s="182"/>
      <c r="N45" s="182">
        <f>'実質公債費比率（分子）の構造'!O$49</f>
        <v>2</v>
      </c>
      <c r="O45" s="182"/>
      <c r="P45" s="182"/>
    </row>
    <row r="46" spans="1:16" x14ac:dyDescent="0.15">
      <c r="A46" s="182" t="s">
        <v>66</v>
      </c>
      <c r="B46" s="182">
        <f>'実質公債費比率（分子）の構造'!K$48</f>
        <v>866</v>
      </c>
      <c r="C46" s="182"/>
      <c r="D46" s="182"/>
      <c r="E46" s="182">
        <f>'実質公債費比率（分子）の構造'!L$48</f>
        <v>817</v>
      </c>
      <c r="F46" s="182"/>
      <c r="G46" s="182"/>
      <c r="H46" s="182">
        <f>'実質公債費比率（分子）の構造'!M$48</f>
        <v>798</v>
      </c>
      <c r="I46" s="182"/>
      <c r="J46" s="182"/>
      <c r="K46" s="182">
        <f>'実質公債費比率（分子）の構造'!N$48</f>
        <v>779</v>
      </c>
      <c r="L46" s="182"/>
      <c r="M46" s="182"/>
      <c r="N46" s="182">
        <f>'実質公債費比率（分子）の構造'!O$48</f>
        <v>793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2323</v>
      </c>
      <c r="C49" s="182"/>
      <c r="D49" s="182"/>
      <c r="E49" s="182">
        <f>'実質公債費比率（分子）の構造'!L$45</f>
        <v>2428</v>
      </c>
      <c r="F49" s="182"/>
      <c r="G49" s="182"/>
      <c r="H49" s="182">
        <f>'実質公債費比率（分子）の構造'!M$45</f>
        <v>2421</v>
      </c>
      <c r="I49" s="182"/>
      <c r="J49" s="182"/>
      <c r="K49" s="182">
        <f>'実質公債費比率（分子）の構造'!N$45</f>
        <v>2476</v>
      </c>
      <c r="L49" s="182"/>
      <c r="M49" s="182"/>
      <c r="N49" s="182">
        <f>'実質公債費比率（分子）の構造'!O$45</f>
        <v>2502</v>
      </c>
      <c r="O49" s="182"/>
      <c r="P49" s="182"/>
    </row>
    <row r="50" spans="1:16" x14ac:dyDescent="0.15">
      <c r="A50" s="182" t="s">
        <v>70</v>
      </c>
      <c r="B50" s="182" t="e">
        <f>NA()</f>
        <v>#N/A</v>
      </c>
      <c r="C50" s="182">
        <f>IF(ISNUMBER('実質公債費比率（分子）の構造'!K$53),'実質公債費比率（分子）の構造'!K$53,NA())</f>
        <v>-287</v>
      </c>
      <c r="D50" s="182" t="e">
        <f>NA()</f>
        <v>#N/A</v>
      </c>
      <c r="E50" s="182" t="e">
        <f>NA()</f>
        <v>#N/A</v>
      </c>
      <c r="F50" s="182">
        <f>IF(ISNUMBER('実質公債費比率（分子）の構造'!L$53),'実質公債費比率（分子）の構造'!L$53,NA())</f>
        <v>-197</v>
      </c>
      <c r="G50" s="182" t="e">
        <f>NA()</f>
        <v>#N/A</v>
      </c>
      <c r="H50" s="182" t="e">
        <f>NA()</f>
        <v>#N/A</v>
      </c>
      <c r="I50" s="182">
        <f>IF(ISNUMBER('実質公債費比率（分子）の構造'!M$53),'実質公債費比率（分子）の構造'!M$53,NA())</f>
        <v>-336</v>
      </c>
      <c r="J50" s="182" t="e">
        <f>NA()</f>
        <v>#N/A</v>
      </c>
      <c r="K50" s="182" t="e">
        <f>NA()</f>
        <v>#N/A</v>
      </c>
      <c r="L50" s="182">
        <f>IF(ISNUMBER('実質公債費比率（分子）の構造'!N$53),'実質公債費比率（分子）の構造'!N$53,NA())</f>
        <v>-241</v>
      </c>
      <c r="M50" s="182" t="e">
        <f>NA()</f>
        <v>#N/A</v>
      </c>
      <c r="N50" s="182" t="e">
        <f>NA()</f>
        <v>#N/A</v>
      </c>
      <c r="O50" s="182">
        <f>IF(ISNUMBER('実質公債費比率（分子）の構造'!O$53),'実質公債費比率（分子）の構造'!O$53,NA())</f>
        <v>-257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30978</v>
      </c>
      <c r="E56" s="181"/>
      <c r="F56" s="181"/>
      <c r="G56" s="181">
        <f>'将来負担比率（分子）の構造'!J$52</f>
        <v>31761</v>
      </c>
      <c r="H56" s="181"/>
      <c r="I56" s="181"/>
      <c r="J56" s="181">
        <f>'将来負担比率（分子）の構造'!K$52</f>
        <v>31381</v>
      </c>
      <c r="K56" s="181"/>
      <c r="L56" s="181"/>
      <c r="M56" s="181">
        <f>'将来負担比率（分子）の構造'!L$52</f>
        <v>30792</v>
      </c>
      <c r="N56" s="181"/>
      <c r="O56" s="181"/>
      <c r="P56" s="181">
        <f>'将来負担比率（分子）の構造'!M$52</f>
        <v>30235</v>
      </c>
    </row>
    <row r="57" spans="1:16" x14ac:dyDescent="0.15">
      <c r="A57" s="181" t="s">
        <v>42</v>
      </c>
      <c r="B57" s="181"/>
      <c r="C57" s="181"/>
      <c r="D57" s="181">
        <f>'将来負担比率（分子）の構造'!I$51</f>
        <v>8746</v>
      </c>
      <c r="E57" s="181"/>
      <c r="F57" s="181"/>
      <c r="G57" s="181">
        <f>'将来負担比率（分子）の構造'!J$51</f>
        <v>9110</v>
      </c>
      <c r="H57" s="181"/>
      <c r="I57" s="181"/>
      <c r="J57" s="181">
        <f>'将来負担比率（分子）の構造'!K$51</f>
        <v>8927</v>
      </c>
      <c r="K57" s="181"/>
      <c r="L57" s="181"/>
      <c r="M57" s="181">
        <f>'将来負担比率（分子）の構造'!L$51</f>
        <v>8767</v>
      </c>
      <c r="N57" s="181"/>
      <c r="O57" s="181"/>
      <c r="P57" s="181">
        <f>'将来負担比率（分子）の構造'!M$51</f>
        <v>9169</v>
      </c>
    </row>
    <row r="58" spans="1:16" x14ac:dyDescent="0.15">
      <c r="A58" s="181" t="s">
        <v>41</v>
      </c>
      <c r="B58" s="181"/>
      <c r="C58" s="181"/>
      <c r="D58" s="181">
        <f>'将来負担比率（分子）の構造'!I$50</f>
        <v>11066</v>
      </c>
      <c r="E58" s="181"/>
      <c r="F58" s="181"/>
      <c r="G58" s="181">
        <f>'将来負担比率（分子）の構造'!J$50</f>
        <v>10908</v>
      </c>
      <c r="H58" s="181"/>
      <c r="I58" s="181"/>
      <c r="J58" s="181">
        <f>'将来負担比率（分子）の構造'!K$50</f>
        <v>11280</v>
      </c>
      <c r="K58" s="181"/>
      <c r="L58" s="181"/>
      <c r="M58" s="181">
        <f>'将来負担比率（分子）の構造'!L$50</f>
        <v>10613</v>
      </c>
      <c r="N58" s="181"/>
      <c r="O58" s="181"/>
      <c r="P58" s="181">
        <f>'将来負担比率（分子）の構造'!M$50</f>
        <v>10201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5811</v>
      </c>
      <c r="C62" s="181"/>
      <c r="D62" s="181"/>
      <c r="E62" s="181">
        <f>'将来負担比率（分子）の構造'!J$45</f>
        <v>5834</v>
      </c>
      <c r="F62" s="181"/>
      <c r="G62" s="181"/>
      <c r="H62" s="181">
        <f>'将来負担比率（分子）の構造'!K$45</f>
        <v>5634</v>
      </c>
      <c r="I62" s="181"/>
      <c r="J62" s="181"/>
      <c r="K62" s="181">
        <f>'将来負担比率（分子）の構造'!L$45</f>
        <v>5578</v>
      </c>
      <c r="L62" s="181"/>
      <c r="M62" s="181"/>
      <c r="N62" s="181">
        <f>'将来負担比率（分子）の構造'!M$45</f>
        <v>5826</v>
      </c>
      <c r="O62" s="181"/>
      <c r="P62" s="181"/>
    </row>
    <row r="63" spans="1:16" x14ac:dyDescent="0.15">
      <c r="A63" s="181" t="s">
        <v>34</v>
      </c>
      <c r="B63" s="181">
        <f>'将来負担比率（分子）の構造'!I$44</f>
        <v>32</v>
      </c>
      <c r="C63" s="181"/>
      <c r="D63" s="181"/>
      <c r="E63" s="181">
        <f>'将来負担比率（分子）の構造'!J$44</f>
        <v>19</v>
      </c>
      <c r="F63" s="181"/>
      <c r="G63" s="181"/>
      <c r="H63" s="181">
        <f>'将来負担比率（分子）の構造'!K$44</f>
        <v>4</v>
      </c>
      <c r="I63" s="181"/>
      <c r="J63" s="181"/>
      <c r="K63" s="181">
        <f>'将来負担比率（分子）の構造'!L$44</f>
        <v>21</v>
      </c>
      <c r="L63" s="181"/>
      <c r="M63" s="181"/>
      <c r="N63" s="181">
        <f>'将来負担比率（分子）の構造'!M$44</f>
        <v>340</v>
      </c>
      <c r="O63" s="181"/>
      <c r="P63" s="181"/>
    </row>
    <row r="64" spans="1:16" x14ac:dyDescent="0.15">
      <c r="A64" s="181" t="s">
        <v>33</v>
      </c>
      <c r="B64" s="181">
        <f>'将来負担比率（分子）の構造'!I$43</f>
        <v>9704</v>
      </c>
      <c r="C64" s="181"/>
      <c r="D64" s="181"/>
      <c r="E64" s="181">
        <f>'将来負担比率（分子）の構造'!J$43</f>
        <v>9224</v>
      </c>
      <c r="F64" s="181"/>
      <c r="G64" s="181"/>
      <c r="H64" s="181">
        <f>'将来負担比率（分子）の構造'!K$43</f>
        <v>8296</v>
      </c>
      <c r="I64" s="181"/>
      <c r="J64" s="181"/>
      <c r="K64" s="181">
        <f>'将来負担比率（分子）の構造'!L$43</f>
        <v>7780</v>
      </c>
      <c r="L64" s="181"/>
      <c r="M64" s="181"/>
      <c r="N64" s="181">
        <f>'将来負担比率（分子）の構造'!M$43</f>
        <v>7533</v>
      </c>
      <c r="O64" s="181"/>
      <c r="P64" s="181"/>
    </row>
    <row r="65" spans="1:16" x14ac:dyDescent="0.15">
      <c r="A65" s="181" t="s">
        <v>32</v>
      </c>
      <c r="B65" s="181">
        <f>'将来負担比率（分子）の構造'!I$42</f>
        <v>119</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26736</v>
      </c>
      <c r="C66" s="181"/>
      <c r="D66" s="181"/>
      <c r="E66" s="181">
        <f>'将来負担比率（分子）の構造'!J$41</f>
        <v>28467</v>
      </c>
      <c r="F66" s="181"/>
      <c r="G66" s="181"/>
      <c r="H66" s="181">
        <f>'将来負担比率（分子）の構造'!K$41</f>
        <v>29779</v>
      </c>
      <c r="I66" s="181"/>
      <c r="J66" s="181"/>
      <c r="K66" s="181">
        <f>'将来負担比率（分子）の構造'!L$41</f>
        <v>31598</v>
      </c>
      <c r="L66" s="181"/>
      <c r="M66" s="181"/>
      <c r="N66" s="181">
        <f>'将来負担比率（分子）の構造'!M$41</f>
        <v>31377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3701</v>
      </c>
      <c r="C72" s="185">
        <f>基金残高に係る経年分析!G55</f>
        <v>3632</v>
      </c>
      <c r="D72" s="185">
        <f>基金残高に係る経年分析!H55</f>
        <v>3347</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7228</v>
      </c>
      <c r="C74" s="185">
        <f>基金残高に係る経年分析!G57</f>
        <v>6630</v>
      </c>
      <c r="D74" s="185">
        <f>基金残高に係る経年分析!H57</f>
        <v>6231</v>
      </c>
    </row>
  </sheetData>
  <sheetProtection algorithmName="SHA-512" hashValue="2Ww3jtBkICc7gb7lMxbP6+m6v1O04xJbXGvAYBp8WrhfwSRKt0u7iOSSChMyCHEZQiw1cBdCvwr1g/Kyb3PlVQ==" saltValue="d5Qd4ryfzaLhmq/70+csf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13683204</v>
      </c>
      <c r="S5" s="637"/>
      <c r="T5" s="637"/>
      <c r="U5" s="637"/>
      <c r="V5" s="637"/>
      <c r="W5" s="637"/>
      <c r="X5" s="637"/>
      <c r="Y5" s="638"/>
      <c r="Z5" s="639">
        <v>24.5</v>
      </c>
      <c r="AA5" s="639"/>
      <c r="AB5" s="639"/>
      <c r="AC5" s="639"/>
      <c r="AD5" s="640">
        <v>12694108</v>
      </c>
      <c r="AE5" s="640"/>
      <c r="AF5" s="640"/>
      <c r="AG5" s="640"/>
      <c r="AH5" s="640"/>
      <c r="AI5" s="640"/>
      <c r="AJ5" s="640"/>
      <c r="AK5" s="640"/>
      <c r="AL5" s="641">
        <v>56.8</v>
      </c>
      <c r="AM5" s="642"/>
      <c r="AN5" s="642"/>
      <c r="AO5" s="643"/>
      <c r="AP5" s="633" t="s">
        <v>225</v>
      </c>
      <c r="AQ5" s="634"/>
      <c r="AR5" s="634"/>
      <c r="AS5" s="634"/>
      <c r="AT5" s="634"/>
      <c r="AU5" s="634"/>
      <c r="AV5" s="634"/>
      <c r="AW5" s="634"/>
      <c r="AX5" s="634"/>
      <c r="AY5" s="634"/>
      <c r="AZ5" s="634"/>
      <c r="BA5" s="634"/>
      <c r="BB5" s="634"/>
      <c r="BC5" s="634"/>
      <c r="BD5" s="634"/>
      <c r="BE5" s="634"/>
      <c r="BF5" s="635"/>
      <c r="BG5" s="647">
        <v>12694108</v>
      </c>
      <c r="BH5" s="648"/>
      <c r="BI5" s="648"/>
      <c r="BJ5" s="648"/>
      <c r="BK5" s="648"/>
      <c r="BL5" s="648"/>
      <c r="BM5" s="648"/>
      <c r="BN5" s="649"/>
      <c r="BO5" s="650">
        <v>92.8</v>
      </c>
      <c r="BP5" s="650"/>
      <c r="BQ5" s="650"/>
      <c r="BR5" s="650"/>
      <c r="BS5" s="651">
        <v>35522</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209344</v>
      </c>
      <c r="S6" s="648"/>
      <c r="T6" s="648"/>
      <c r="U6" s="648"/>
      <c r="V6" s="648"/>
      <c r="W6" s="648"/>
      <c r="X6" s="648"/>
      <c r="Y6" s="649"/>
      <c r="Z6" s="650">
        <v>0.4</v>
      </c>
      <c r="AA6" s="650"/>
      <c r="AB6" s="650"/>
      <c r="AC6" s="650"/>
      <c r="AD6" s="651">
        <v>209344</v>
      </c>
      <c r="AE6" s="651"/>
      <c r="AF6" s="651"/>
      <c r="AG6" s="651"/>
      <c r="AH6" s="651"/>
      <c r="AI6" s="651"/>
      <c r="AJ6" s="651"/>
      <c r="AK6" s="651"/>
      <c r="AL6" s="652">
        <v>0.9</v>
      </c>
      <c r="AM6" s="653"/>
      <c r="AN6" s="653"/>
      <c r="AO6" s="654"/>
      <c r="AP6" s="644" t="s">
        <v>230</v>
      </c>
      <c r="AQ6" s="645"/>
      <c r="AR6" s="645"/>
      <c r="AS6" s="645"/>
      <c r="AT6" s="645"/>
      <c r="AU6" s="645"/>
      <c r="AV6" s="645"/>
      <c r="AW6" s="645"/>
      <c r="AX6" s="645"/>
      <c r="AY6" s="645"/>
      <c r="AZ6" s="645"/>
      <c r="BA6" s="645"/>
      <c r="BB6" s="645"/>
      <c r="BC6" s="645"/>
      <c r="BD6" s="645"/>
      <c r="BE6" s="645"/>
      <c r="BF6" s="646"/>
      <c r="BG6" s="647">
        <v>12694108</v>
      </c>
      <c r="BH6" s="648"/>
      <c r="BI6" s="648"/>
      <c r="BJ6" s="648"/>
      <c r="BK6" s="648"/>
      <c r="BL6" s="648"/>
      <c r="BM6" s="648"/>
      <c r="BN6" s="649"/>
      <c r="BO6" s="650">
        <v>92.8</v>
      </c>
      <c r="BP6" s="650"/>
      <c r="BQ6" s="650"/>
      <c r="BR6" s="650"/>
      <c r="BS6" s="651">
        <v>35522</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308289</v>
      </c>
      <c r="CS6" s="648"/>
      <c r="CT6" s="648"/>
      <c r="CU6" s="648"/>
      <c r="CV6" s="648"/>
      <c r="CW6" s="648"/>
      <c r="CX6" s="648"/>
      <c r="CY6" s="649"/>
      <c r="CZ6" s="641">
        <v>0.6</v>
      </c>
      <c r="DA6" s="642"/>
      <c r="DB6" s="642"/>
      <c r="DC6" s="661"/>
      <c r="DD6" s="656" t="s">
        <v>128</v>
      </c>
      <c r="DE6" s="648"/>
      <c r="DF6" s="648"/>
      <c r="DG6" s="648"/>
      <c r="DH6" s="648"/>
      <c r="DI6" s="648"/>
      <c r="DJ6" s="648"/>
      <c r="DK6" s="648"/>
      <c r="DL6" s="648"/>
      <c r="DM6" s="648"/>
      <c r="DN6" s="648"/>
      <c r="DO6" s="648"/>
      <c r="DP6" s="649"/>
      <c r="DQ6" s="656">
        <v>308164</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21659</v>
      </c>
      <c r="S7" s="648"/>
      <c r="T7" s="648"/>
      <c r="U7" s="648"/>
      <c r="V7" s="648"/>
      <c r="W7" s="648"/>
      <c r="X7" s="648"/>
      <c r="Y7" s="649"/>
      <c r="Z7" s="650">
        <v>0</v>
      </c>
      <c r="AA7" s="650"/>
      <c r="AB7" s="650"/>
      <c r="AC7" s="650"/>
      <c r="AD7" s="651">
        <v>21659</v>
      </c>
      <c r="AE7" s="651"/>
      <c r="AF7" s="651"/>
      <c r="AG7" s="651"/>
      <c r="AH7" s="651"/>
      <c r="AI7" s="651"/>
      <c r="AJ7" s="651"/>
      <c r="AK7" s="651"/>
      <c r="AL7" s="652">
        <v>0.1</v>
      </c>
      <c r="AM7" s="653"/>
      <c r="AN7" s="653"/>
      <c r="AO7" s="654"/>
      <c r="AP7" s="644" t="s">
        <v>233</v>
      </c>
      <c r="AQ7" s="645"/>
      <c r="AR7" s="645"/>
      <c r="AS7" s="645"/>
      <c r="AT7" s="645"/>
      <c r="AU7" s="645"/>
      <c r="AV7" s="645"/>
      <c r="AW7" s="645"/>
      <c r="AX7" s="645"/>
      <c r="AY7" s="645"/>
      <c r="AZ7" s="645"/>
      <c r="BA7" s="645"/>
      <c r="BB7" s="645"/>
      <c r="BC7" s="645"/>
      <c r="BD7" s="645"/>
      <c r="BE7" s="645"/>
      <c r="BF7" s="646"/>
      <c r="BG7" s="647">
        <v>6731931</v>
      </c>
      <c r="BH7" s="648"/>
      <c r="BI7" s="648"/>
      <c r="BJ7" s="648"/>
      <c r="BK7" s="648"/>
      <c r="BL7" s="648"/>
      <c r="BM7" s="648"/>
      <c r="BN7" s="649"/>
      <c r="BO7" s="650">
        <v>49.2</v>
      </c>
      <c r="BP7" s="650"/>
      <c r="BQ7" s="650"/>
      <c r="BR7" s="650"/>
      <c r="BS7" s="651">
        <v>35522</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14902848</v>
      </c>
      <c r="CS7" s="648"/>
      <c r="CT7" s="648"/>
      <c r="CU7" s="648"/>
      <c r="CV7" s="648"/>
      <c r="CW7" s="648"/>
      <c r="CX7" s="648"/>
      <c r="CY7" s="649"/>
      <c r="CZ7" s="650">
        <v>27.1</v>
      </c>
      <c r="DA7" s="650"/>
      <c r="DB7" s="650"/>
      <c r="DC7" s="650"/>
      <c r="DD7" s="656">
        <v>357745</v>
      </c>
      <c r="DE7" s="648"/>
      <c r="DF7" s="648"/>
      <c r="DG7" s="648"/>
      <c r="DH7" s="648"/>
      <c r="DI7" s="648"/>
      <c r="DJ7" s="648"/>
      <c r="DK7" s="648"/>
      <c r="DL7" s="648"/>
      <c r="DM7" s="648"/>
      <c r="DN7" s="648"/>
      <c r="DO7" s="648"/>
      <c r="DP7" s="649"/>
      <c r="DQ7" s="656">
        <v>3200037</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91608</v>
      </c>
      <c r="S8" s="648"/>
      <c r="T8" s="648"/>
      <c r="U8" s="648"/>
      <c r="V8" s="648"/>
      <c r="W8" s="648"/>
      <c r="X8" s="648"/>
      <c r="Y8" s="649"/>
      <c r="Z8" s="650">
        <v>0.2</v>
      </c>
      <c r="AA8" s="650"/>
      <c r="AB8" s="650"/>
      <c r="AC8" s="650"/>
      <c r="AD8" s="651">
        <v>91608</v>
      </c>
      <c r="AE8" s="651"/>
      <c r="AF8" s="651"/>
      <c r="AG8" s="651"/>
      <c r="AH8" s="651"/>
      <c r="AI8" s="651"/>
      <c r="AJ8" s="651"/>
      <c r="AK8" s="651"/>
      <c r="AL8" s="652">
        <v>0.4</v>
      </c>
      <c r="AM8" s="653"/>
      <c r="AN8" s="653"/>
      <c r="AO8" s="654"/>
      <c r="AP8" s="644" t="s">
        <v>236</v>
      </c>
      <c r="AQ8" s="645"/>
      <c r="AR8" s="645"/>
      <c r="AS8" s="645"/>
      <c r="AT8" s="645"/>
      <c r="AU8" s="645"/>
      <c r="AV8" s="645"/>
      <c r="AW8" s="645"/>
      <c r="AX8" s="645"/>
      <c r="AY8" s="645"/>
      <c r="AZ8" s="645"/>
      <c r="BA8" s="645"/>
      <c r="BB8" s="645"/>
      <c r="BC8" s="645"/>
      <c r="BD8" s="645"/>
      <c r="BE8" s="645"/>
      <c r="BF8" s="646"/>
      <c r="BG8" s="647">
        <v>185260</v>
      </c>
      <c r="BH8" s="648"/>
      <c r="BI8" s="648"/>
      <c r="BJ8" s="648"/>
      <c r="BK8" s="648"/>
      <c r="BL8" s="648"/>
      <c r="BM8" s="648"/>
      <c r="BN8" s="649"/>
      <c r="BO8" s="650">
        <v>1.4</v>
      </c>
      <c r="BP8" s="650"/>
      <c r="BQ8" s="650"/>
      <c r="BR8" s="650"/>
      <c r="BS8" s="656" t="s">
        <v>137</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21111865</v>
      </c>
      <c r="CS8" s="648"/>
      <c r="CT8" s="648"/>
      <c r="CU8" s="648"/>
      <c r="CV8" s="648"/>
      <c r="CW8" s="648"/>
      <c r="CX8" s="648"/>
      <c r="CY8" s="649"/>
      <c r="CZ8" s="650">
        <v>38.4</v>
      </c>
      <c r="DA8" s="650"/>
      <c r="DB8" s="650"/>
      <c r="DC8" s="650"/>
      <c r="DD8" s="656">
        <v>395804</v>
      </c>
      <c r="DE8" s="648"/>
      <c r="DF8" s="648"/>
      <c r="DG8" s="648"/>
      <c r="DH8" s="648"/>
      <c r="DI8" s="648"/>
      <c r="DJ8" s="648"/>
      <c r="DK8" s="648"/>
      <c r="DL8" s="648"/>
      <c r="DM8" s="648"/>
      <c r="DN8" s="648"/>
      <c r="DO8" s="648"/>
      <c r="DP8" s="649"/>
      <c r="DQ8" s="656">
        <v>9969401</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103406</v>
      </c>
      <c r="S9" s="648"/>
      <c r="T9" s="648"/>
      <c r="U9" s="648"/>
      <c r="V9" s="648"/>
      <c r="W9" s="648"/>
      <c r="X9" s="648"/>
      <c r="Y9" s="649"/>
      <c r="Z9" s="650">
        <v>0.2</v>
      </c>
      <c r="AA9" s="650"/>
      <c r="AB9" s="650"/>
      <c r="AC9" s="650"/>
      <c r="AD9" s="651">
        <v>103406</v>
      </c>
      <c r="AE9" s="651"/>
      <c r="AF9" s="651"/>
      <c r="AG9" s="651"/>
      <c r="AH9" s="651"/>
      <c r="AI9" s="651"/>
      <c r="AJ9" s="651"/>
      <c r="AK9" s="651"/>
      <c r="AL9" s="652">
        <v>0.5</v>
      </c>
      <c r="AM9" s="653"/>
      <c r="AN9" s="653"/>
      <c r="AO9" s="654"/>
      <c r="AP9" s="644" t="s">
        <v>239</v>
      </c>
      <c r="AQ9" s="645"/>
      <c r="AR9" s="645"/>
      <c r="AS9" s="645"/>
      <c r="AT9" s="645"/>
      <c r="AU9" s="645"/>
      <c r="AV9" s="645"/>
      <c r="AW9" s="645"/>
      <c r="AX9" s="645"/>
      <c r="AY9" s="645"/>
      <c r="AZ9" s="645"/>
      <c r="BA9" s="645"/>
      <c r="BB9" s="645"/>
      <c r="BC9" s="645"/>
      <c r="BD9" s="645"/>
      <c r="BE9" s="645"/>
      <c r="BF9" s="646"/>
      <c r="BG9" s="647">
        <v>6043800</v>
      </c>
      <c r="BH9" s="648"/>
      <c r="BI9" s="648"/>
      <c r="BJ9" s="648"/>
      <c r="BK9" s="648"/>
      <c r="BL9" s="648"/>
      <c r="BM9" s="648"/>
      <c r="BN9" s="649"/>
      <c r="BO9" s="650">
        <v>44.2</v>
      </c>
      <c r="BP9" s="650"/>
      <c r="BQ9" s="650"/>
      <c r="BR9" s="650"/>
      <c r="BS9" s="656" t="s">
        <v>128</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6413306</v>
      </c>
      <c r="CS9" s="648"/>
      <c r="CT9" s="648"/>
      <c r="CU9" s="648"/>
      <c r="CV9" s="648"/>
      <c r="CW9" s="648"/>
      <c r="CX9" s="648"/>
      <c r="CY9" s="649"/>
      <c r="CZ9" s="650">
        <v>11.7</v>
      </c>
      <c r="DA9" s="650"/>
      <c r="DB9" s="650"/>
      <c r="DC9" s="650"/>
      <c r="DD9" s="656">
        <v>2014822</v>
      </c>
      <c r="DE9" s="648"/>
      <c r="DF9" s="648"/>
      <c r="DG9" s="648"/>
      <c r="DH9" s="648"/>
      <c r="DI9" s="648"/>
      <c r="DJ9" s="648"/>
      <c r="DK9" s="648"/>
      <c r="DL9" s="648"/>
      <c r="DM9" s="648"/>
      <c r="DN9" s="648"/>
      <c r="DO9" s="648"/>
      <c r="DP9" s="649"/>
      <c r="DQ9" s="656">
        <v>3021249</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137</v>
      </c>
      <c r="S10" s="648"/>
      <c r="T10" s="648"/>
      <c r="U10" s="648"/>
      <c r="V10" s="648"/>
      <c r="W10" s="648"/>
      <c r="X10" s="648"/>
      <c r="Y10" s="649"/>
      <c r="Z10" s="650" t="s">
        <v>128</v>
      </c>
      <c r="AA10" s="650"/>
      <c r="AB10" s="650"/>
      <c r="AC10" s="650"/>
      <c r="AD10" s="651" t="s">
        <v>128</v>
      </c>
      <c r="AE10" s="651"/>
      <c r="AF10" s="651"/>
      <c r="AG10" s="651"/>
      <c r="AH10" s="651"/>
      <c r="AI10" s="651"/>
      <c r="AJ10" s="651"/>
      <c r="AK10" s="651"/>
      <c r="AL10" s="652" t="s">
        <v>128</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201094</v>
      </c>
      <c r="BH10" s="648"/>
      <c r="BI10" s="648"/>
      <c r="BJ10" s="648"/>
      <c r="BK10" s="648"/>
      <c r="BL10" s="648"/>
      <c r="BM10" s="648"/>
      <c r="BN10" s="649"/>
      <c r="BO10" s="650">
        <v>1.5</v>
      </c>
      <c r="BP10" s="650"/>
      <c r="BQ10" s="650"/>
      <c r="BR10" s="650"/>
      <c r="BS10" s="656" t="s">
        <v>128</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24434</v>
      </c>
      <c r="CS10" s="648"/>
      <c r="CT10" s="648"/>
      <c r="CU10" s="648"/>
      <c r="CV10" s="648"/>
      <c r="CW10" s="648"/>
      <c r="CX10" s="648"/>
      <c r="CY10" s="649"/>
      <c r="CZ10" s="650">
        <v>0</v>
      </c>
      <c r="DA10" s="650"/>
      <c r="DB10" s="650"/>
      <c r="DC10" s="650"/>
      <c r="DD10" s="656" t="s">
        <v>137</v>
      </c>
      <c r="DE10" s="648"/>
      <c r="DF10" s="648"/>
      <c r="DG10" s="648"/>
      <c r="DH10" s="648"/>
      <c r="DI10" s="648"/>
      <c r="DJ10" s="648"/>
      <c r="DK10" s="648"/>
      <c r="DL10" s="648"/>
      <c r="DM10" s="648"/>
      <c r="DN10" s="648"/>
      <c r="DO10" s="648"/>
      <c r="DP10" s="649"/>
      <c r="DQ10" s="656">
        <v>22232</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2230842</v>
      </c>
      <c r="S11" s="648"/>
      <c r="T11" s="648"/>
      <c r="U11" s="648"/>
      <c r="V11" s="648"/>
      <c r="W11" s="648"/>
      <c r="X11" s="648"/>
      <c r="Y11" s="649"/>
      <c r="Z11" s="652">
        <v>4</v>
      </c>
      <c r="AA11" s="653"/>
      <c r="AB11" s="653"/>
      <c r="AC11" s="665"/>
      <c r="AD11" s="656">
        <v>2230842</v>
      </c>
      <c r="AE11" s="648"/>
      <c r="AF11" s="648"/>
      <c r="AG11" s="648"/>
      <c r="AH11" s="648"/>
      <c r="AI11" s="648"/>
      <c r="AJ11" s="648"/>
      <c r="AK11" s="649"/>
      <c r="AL11" s="652">
        <v>10</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301777</v>
      </c>
      <c r="BH11" s="648"/>
      <c r="BI11" s="648"/>
      <c r="BJ11" s="648"/>
      <c r="BK11" s="648"/>
      <c r="BL11" s="648"/>
      <c r="BM11" s="648"/>
      <c r="BN11" s="649"/>
      <c r="BO11" s="650">
        <v>2.2000000000000002</v>
      </c>
      <c r="BP11" s="650"/>
      <c r="BQ11" s="650"/>
      <c r="BR11" s="650"/>
      <c r="BS11" s="656">
        <v>35522</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182754</v>
      </c>
      <c r="CS11" s="648"/>
      <c r="CT11" s="648"/>
      <c r="CU11" s="648"/>
      <c r="CV11" s="648"/>
      <c r="CW11" s="648"/>
      <c r="CX11" s="648"/>
      <c r="CY11" s="649"/>
      <c r="CZ11" s="650">
        <v>0.3</v>
      </c>
      <c r="DA11" s="650"/>
      <c r="DB11" s="650"/>
      <c r="DC11" s="650"/>
      <c r="DD11" s="656">
        <v>54888</v>
      </c>
      <c r="DE11" s="648"/>
      <c r="DF11" s="648"/>
      <c r="DG11" s="648"/>
      <c r="DH11" s="648"/>
      <c r="DI11" s="648"/>
      <c r="DJ11" s="648"/>
      <c r="DK11" s="648"/>
      <c r="DL11" s="648"/>
      <c r="DM11" s="648"/>
      <c r="DN11" s="648"/>
      <c r="DO11" s="648"/>
      <c r="DP11" s="649"/>
      <c r="DQ11" s="656">
        <v>150727</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v>43457</v>
      </c>
      <c r="S12" s="648"/>
      <c r="T12" s="648"/>
      <c r="U12" s="648"/>
      <c r="V12" s="648"/>
      <c r="W12" s="648"/>
      <c r="X12" s="648"/>
      <c r="Y12" s="649"/>
      <c r="Z12" s="650">
        <v>0.1</v>
      </c>
      <c r="AA12" s="650"/>
      <c r="AB12" s="650"/>
      <c r="AC12" s="650"/>
      <c r="AD12" s="651">
        <v>43457</v>
      </c>
      <c r="AE12" s="651"/>
      <c r="AF12" s="651"/>
      <c r="AG12" s="651"/>
      <c r="AH12" s="651"/>
      <c r="AI12" s="651"/>
      <c r="AJ12" s="651"/>
      <c r="AK12" s="651"/>
      <c r="AL12" s="652">
        <v>0.2</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5176620</v>
      </c>
      <c r="BH12" s="648"/>
      <c r="BI12" s="648"/>
      <c r="BJ12" s="648"/>
      <c r="BK12" s="648"/>
      <c r="BL12" s="648"/>
      <c r="BM12" s="648"/>
      <c r="BN12" s="649"/>
      <c r="BO12" s="650">
        <v>37.799999999999997</v>
      </c>
      <c r="BP12" s="650"/>
      <c r="BQ12" s="650"/>
      <c r="BR12" s="650"/>
      <c r="BS12" s="656" t="s">
        <v>128</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300175</v>
      </c>
      <c r="CS12" s="648"/>
      <c r="CT12" s="648"/>
      <c r="CU12" s="648"/>
      <c r="CV12" s="648"/>
      <c r="CW12" s="648"/>
      <c r="CX12" s="648"/>
      <c r="CY12" s="649"/>
      <c r="CZ12" s="650">
        <v>0.5</v>
      </c>
      <c r="DA12" s="650"/>
      <c r="DB12" s="650"/>
      <c r="DC12" s="650"/>
      <c r="DD12" s="656" t="s">
        <v>128</v>
      </c>
      <c r="DE12" s="648"/>
      <c r="DF12" s="648"/>
      <c r="DG12" s="648"/>
      <c r="DH12" s="648"/>
      <c r="DI12" s="648"/>
      <c r="DJ12" s="648"/>
      <c r="DK12" s="648"/>
      <c r="DL12" s="648"/>
      <c r="DM12" s="648"/>
      <c r="DN12" s="648"/>
      <c r="DO12" s="648"/>
      <c r="DP12" s="649"/>
      <c r="DQ12" s="656">
        <v>257445</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137</v>
      </c>
      <c r="AA13" s="650"/>
      <c r="AB13" s="650"/>
      <c r="AC13" s="650"/>
      <c r="AD13" s="651" t="s">
        <v>137</v>
      </c>
      <c r="AE13" s="651"/>
      <c r="AF13" s="651"/>
      <c r="AG13" s="651"/>
      <c r="AH13" s="651"/>
      <c r="AI13" s="651"/>
      <c r="AJ13" s="651"/>
      <c r="AK13" s="651"/>
      <c r="AL13" s="652" t="s">
        <v>128</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5068060</v>
      </c>
      <c r="BH13" s="648"/>
      <c r="BI13" s="648"/>
      <c r="BJ13" s="648"/>
      <c r="BK13" s="648"/>
      <c r="BL13" s="648"/>
      <c r="BM13" s="648"/>
      <c r="BN13" s="649"/>
      <c r="BO13" s="650">
        <v>37</v>
      </c>
      <c r="BP13" s="650"/>
      <c r="BQ13" s="650"/>
      <c r="BR13" s="650"/>
      <c r="BS13" s="656" t="s">
        <v>128</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2539877</v>
      </c>
      <c r="CS13" s="648"/>
      <c r="CT13" s="648"/>
      <c r="CU13" s="648"/>
      <c r="CV13" s="648"/>
      <c r="CW13" s="648"/>
      <c r="CX13" s="648"/>
      <c r="CY13" s="649"/>
      <c r="CZ13" s="650">
        <v>4.5999999999999996</v>
      </c>
      <c r="DA13" s="650"/>
      <c r="DB13" s="650"/>
      <c r="DC13" s="650"/>
      <c r="DD13" s="656">
        <v>452503</v>
      </c>
      <c r="DE13" s="648"/>
      <c r="DF13" s="648"/>
      <c r="DG13" s="648"/>
      <c r="DH13" s="648"/>
      <c r="DI13" s="648"/>
      <c r="DJ13" s="648"/>
      <c r="DK13" s="648"/>
      <c r="DL13" s="648"/>
      <c r="DM13" s="648"/>
      <c r="DN13" s="648"/>
      <c r="DO13" s="648"/>
      <c r="DP13" s="649"/>
      <c r="DQ13" s="656">
        <v>2179738</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v>5</v>
      </c>
      <c r="S14" s="648"/>
      <c r="T14" s="648"/>
      <c r="U14" s="648"/>
      <c r="V14" s="648"/>
      <c r="W14" s="648"/>
      <c r="X14" s="648"/>
      <c r="Y14" s="649"/>
      <c r="Z14" s="650">
        <v>0</v>
      </c>
      <c r="AA14" s="650"/>
      <c r="AB14" s="650"/>
      <c r="AC14" s="650"/>
      <c r="AD14" s="651">
        <v>5</v>
      </c>
      <c r="AE14" s="651"/>
      <c r="AF14" s="651"/>
      <c r="AG14" s="651"/>
      <c r="AH14" s="651"/>
      <c r="AI14" s="651"/>
      <c r="AJ14" s="651"/>
      <c r="AK14" s="651"/>
      <c r="AL14" s="652">
        <v>0</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229708</v>
      </c>
      <c r="BH14" s="648"/>
      <c r="BI14" s="648"/>
      <c r="BJ14" s="648"/>
      <c r="BK14" s="648"/>
      <c r="BL14" s="648"/>
      <c r="BM14" s="648"/>
      <c r="BN14" s="649"/>
      <c r="BO14" s="650">
        <v>1.7</v>
      </c>
      <c r="BP14" s="650"/>
      <c r="BQ14" s="650"/>
      <c r="BR14" s="650"/>
      <c r="BS14" s="656" t="s">
        <v>137</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1564006</v>
      </c>
      <c r="CS14" s="648"/>
      <c r="CT14" s="648"/>
      <c r="CU14" s="648"/>
      <c r="CV14" s="648"/>
      <c r="CW14" s="648"/>
      <c r="CX14" s="648"/>
      <c r="CY14" s="649"/>
      <c r="CZ14" s="650">
        <v>2.8</v>
      </c>
      <c r="DA14" s="650"/>
      <c r="DB14" s="650"/>
      <c r="DC14" s="650"/>
      <c r="DD14" s="656">
        <v>116732</v>
      </c>
      <c r="DE14" s="648"/>
      <c r="DF14" s="648"/>
      <c r="DG14" s="648"/>
      <c r="DH14" s="648"/>
      <c r="DI14" s="648"/>
      <c r="DJ14" s="648"/>
      <c r="DK14" s="648"/>
      <c r="DL14" s="648"/>
      <c r="DM14" s="648"/>
      <c r="DN14" s="648"/>
      <c r="DO14" s="648"/>
      <c r="DP14" s="649"/>
      <c r="DQ14" s="656">
        <v>1000729</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128</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555849</v>
      </c>
      <c r="BH15" s="648"/>
      <c r="BI15" s="648"/>
      <c r="BJ15" s="648"/>
      <c r="BK15" s="648"/>
      <c r="BL15" s="648"/>
      <c r="BM15" s="648"/>
      <c r="BN15" s="649"/>
      <c r="BO15" s="650">
        <v>4.0999999999999996</v>
      </c>
      <c r="BP15" s="650"/>
      <c r="BQ15" s="650"/>
      <c r="BR15" s="650"/>
      <c r="BS15" s="656" t="s">
        <v>128</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4471497</v>
      </c>
      <c r="CS15" s="648"/>
      <c r="CT15" s="648"/>
      <c r="CU15" s="648"/>
      <c r="CV15" s="648"/>
      <c r="CW15" s="648"/>
      <c r="CX15" s="648"/>
      <c r="CY15" s="649"/>
      <c r="CZ15" s="650">
        <v>8.1</v>
      </c>
      <c r="DA15" s="650"/>
      <c r="DB15" s="650"/>
      <c r="DC15" s="650"/>
      <c r="DD15" s="656">
        <v>756680</v>
      </c>
      <c r="DE15" s="648"/>
      <c r="DF15" s="648"/>
      <c r="DG15" s="648"/>
      <c r="DH15" s="648"/>
      <c r="DI15" s="648"/>
      <c r="DJ15" s="648"/>
      <c r="DK15" s="648"/>
      <c r="DL15" s="648"/>
      <c r="DM15" s="648"/>
      <c r="DN15" s="648"/>
      <c r="DO15" s="648"/>
      <c r="DP15" s="649"/>
      <c r="DQ15" s="656">
        <v>3501677</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36049</v>
      </c>
      <c r="S16" s="648"/>
      <c r="T16" s="648"/>
      <c r="U16" s="648"/>
      <c r="V16" s="648"/>
      <c r="W16" s="648"/>
      <c r="X16" s="648"/>
      <c r="Y16" s="649"/>
      <c r="Z16" s="650">
        <v>0.1</v>
      </c>
      <c r="AA16" s="650"/>
      <c r="AB16" s="650"/>
      <c r="AC16" s="650"/>
      <c r="AD16" s="651">
        <v>36049</v>
      </c>
      <c r="AE16" s="651"/>
      <c r="AF16" s="651"/>
      <c r="AG16" s="651"/>
      <c r="AH16" s="651"/>
      <c r="AI16" s="651"/>
      <c r="AJ16" s="651"/>
      <c r="AK16" s="651"/>
      <c r="AL16" s="652">
        <v>0.2</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137</v>
      </c>
      <c r="BP16" s="650"/>
      <c r="BQ16" s="650"/>
      <c r="BR16" s="650"/>
      <c r="BS16" s="656" t="s">
        <v>128</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12659</v>
      </c>
      <c r="CS16" s="648"/>
      <c r="CT16" s="648"/>
      <c r="CU16" s="648"/>
      <c r="CV16" s="648"/>
      <c r="CW16" s="648"/>
      <c r="CX16" s="648"/>
      <c r="CY16" s="649"/>
      <c r="CZ16" s="650">
        <v>0</v>
      </c>
      <c r="DA16" s="650"/>
      <c r="DB16" s="650"/>
      <c r="DC16" s="650"/>
      <c r="DD16" s="656" t="s">
        <v>128</v>
      </c>
      <c r="DE16" s="648"/>
      <c r="DF16" s="648"/>
      <c r="DG16" s="648"/>
      <c r="DH16" s="648"/>
      <c r="DI16" s="648"/>
      <c r="DJ16" s="648"/>
      <c r="DK16" s="648"/>
      <c r="DL16" s="648"/>
      <c r="DM16" s="648"/>
      <c r="DN16" s="648"/>
      <c r="DO16" s="648"/>
      <c r="DP16" s="649"/>
      <c r="DQ16" s="656">
        <v>9059</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42860</v>
      </c>
      <c r="S17" s="648"/>
      <c r="T17" s="648"/>
      <c r="U17" s="648"/>
      <c r="V17" s="648"/>
      <c r="W17" s="648"/>
      <c r="X17" s="648"/>
      <c r="Y17" s="649"/>
      <c r="Z17" s="650">
        <v>0.1</v>
      </c>
      <c r="AA17" s="650"/>
      <c r="AB17" s="650"/>
      <c r="AC17" s="650"/>
      <c r="AD17" s="651">
        <v>42860</v>
      </c>
      <c r="AE17" s="651"/>
      <c r="AF17" s="651"/>
      <c r="AG17" s="651"/>
      <c r="AH17" s="651"/>
      <c r="AI17" s="651"/>
      <c r="AJ17" s="651"/>
      <c r="AK17" s="651"/>
      <c r="AL17" s="652">
        <v>0.2</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137</v>
      </c>
      <c r="BH17" s="648"/>
      <c r="BI17" s="648"/>
      <c r="BJ17" s="648"/>
      <c r="BK17" s="648"/>
      <c r="BL17" s="648"/>
      <c r="BM17" s="648"/>
      <c r="BN17" s="649"/>
      <c r="BO17" s="650" t="s">
        <v>137</v>
      </c>
      <c r="BP17" s="650"/>
      <c r="BQ17" s="650"/>
      <c r="BR17" s="650"/>
      <c r="BS17" s="656" t="s">
        <v>128</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3150509</v>
      </c>
      <c r="CS17" s="648"/>
      <c r="CT17" s="648"/>
      <c r="CU17" s="648"/>
      <c r="CV17" s="648"/>
      <c r="CW17" s="648"/>
      <c r="CX17" s="648"/>
      <c r="CY17" s="649"/>
      <c r="CZ17" s="650">
        <v>5.7</v>
      </c>
      <c r="DA17" s="650"/>
      <c r="DB17" s="650"/>
      <c r="DC17" s="650"/>
      <c r="DD17" s="656" t="s">
        <v>137</v>
      </c>
      <c r="DE17" s="648"/>
      <c r="DF17" s="648"/>
      <c r="DG17" s="648"/>
      <c r="DH17" s="648"/>
      <c r="DI17" s="648"/>
      <c r="DJ17" s="648"/>
      <c r="DK17" s="648"/>
      <c r="DL17" s="648"/>
      <c r="DM17" s="648"/>
      <c r="DN17" s="648"/>
      <c r="DO17" s="648"/>
      <c r="DP17" s="649"/>
      <c r="DQ17" s="656">
        <v>3044161</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108998</v>
      </c>
      <c r="S18" s="648"/>
      <c r="T18" s="648"/>
      <c r="U18" s="648"/>
      <c r="V18" s="648"/>
      <c r="W18" s="648"/>
      <c r="X18" s="648"/>
      <c r="Y18" s="649"/>
      <c r="Z18" s="650">
        <v>0.2</v>
      </c>
      <c r="AA18" s="650"/>
      <c r="AB18" s="650"/>
      <c r="AC18" s="650"/>
      <c r="AD18" s="651">
        <v>108998</v>
      </c>
      <c r="AE18" s="651"/>
      <c r="AF18" s="651"/>
      <c r="AG18" s="651"/>
      <c r="AH18" s="651"/>
      <c r="AI18" s="651"/>
      <c r="AJ18" s="651"/>
      <c r="AK18" s="651"/>
      <c r="AL18" s="652">
        <v>0.5</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137</v>
      </c>
      <c r="BP18" s="650"/>
      <c r="BQ18" s="650"/>
      <c r="BR18" s="650"/>
      <c r="BS18" s="656" t="s">
        <v>267</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83734</v>
      </c>
      <c r="S19" s="648"/>
      <c r="T19" s="648"/>
      <c r="U19" s="648"/>
      <c r="V19" s="648"/>
      <c r="W19" s="648"/>
      <c r="X19" s="648"/>
      <c r="Y19" s="649"/>
      <c r="Z19" s="650">
        <v>0.2</v>
      </c>
      <c r="AA19" s="650"/>
      <c r="AB19" s="650"/>
      <c r="AC19" s="650"/>
      <c r="AD19" s="651">
        <v>83734</v>
      </c>
      <c r="AE19" s="651"/>
      <c r="AF19" s="651"/>
      <c r="AG19" s="651"/>
      <c r="AH19" s="651"/>
      <c r="AI19" s="651"/>
      <c r="AJ19" s="651"/>
      <c r="AK19" s="651"/>
      <c r="AL19" s="652">
        <v>0.4</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989096</v>
      </c>
      <c r="BH19" s="648"/>
      <c r="BI19" s="648"/>
      <c r="BJ19" s="648"/>
      <c r="BK19" s="648"/>
      <c r="BL19" s="648"/>
      <c r="BM19" s="648"/>
      <c r="BN19" s="649"/>
      <c r="BO19" s="650">
        <v>7.2</v>
      </c>
      <c r="BP19" s="650"/>
      <c r="BQ19" s="650"/>
      <c r="BR19" s="650"/>
      <c r="BS19" s="656" t="s">
        <v>137</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17387</v>
      </c>
      <c r="S20" s="648"/>
      <c r="T20" s="648"/>
      <c r="U20" s="648"/>
      <c r="V20" s="648"/>
      <c r="W20" s="648"/>
      <c r="X20" s="648"/>
      <c r="Y20" s="649"/>
      <c r="Z20" s="650">
        <v>0</v>
      </c>
      <c r="AA20" s="650"/>
      <c r="AB20" s="650"/>
      <c r="AC20" s="650"/>
      <c r="AD20" s="651">
        <v>17387</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989096</v>
      </c>
      <c r="BH20" s="648"/>
      <c r="BI20" s="648"/>
      <c r="BJ20" s="648"/>
      <c r="BK20" s="648"/>
      <c r="BL20" s="648"/>
      <c r="BM20" s="648"/>
      <c r="BN20" s="649"/>
      <c r="BO20" s="650">
        <v>7.2</v>
      </c>
      <c r="BP20" s="650"/>
      <c r="BQ20" s="650"/>
      <c r="BR20" s="650"/>
      <c r="BS20" s="656" t="s">
        <v>128</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54982219</v>
      </c>
      <c r="CS20" s="648"/>
      <c r="CT20" s="648"/>
      <c r="CU20" s="648"/>
      <c r="CV20" s="648"/>
      <c r="CW20" s="648"/>
      <c r="CX20" s="648"/>
      <c r="CY20" s="649"/>
      <c r="CZ20" s="650">
        <v>100</v>
      </c>
      <c r="DA20" s="650"/>
      <c r="DB20" s="650"/>
      <c r="DC20" s="650"/>
      <c r="DD20" s="656">
        <v>4149174</v>
      </c>
      <c r="DE20" s="648"/>
      <c r="DF20" s="648"/>
      <c r="DG20" s="648"/>
      <c r="DH20" s="648"/>
      <c r="DI20" s="648"/>
      <c r="DJ20" s="648"/>
      <c r="DK20" s="648"/>
      <c r="DL20" s="648"/>
      <c r="DM20" s="648"/>
      <c r="DN20" s="648"/>
      <c r="DO20" s="648"/>
      <c r="DP20" s="649"/>
      <c r="DQ20" s="656">
        <v>26664619</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7877</v>
      </c>
      <c r="S21" s="648"/>
      <c r="T21" s="648"/>
      <c r="U21" s="648"/>
      <c r="V21" s="648"/>
      <c r="W21" s="648"/>
      <c r="X21" s="648"/>
      <c r="Y21" s="649"/>
      <c r="Z21" s="650">
        <v>0</v>
      </c>
      <c r="AA21" s="650"/>
      <c r="AB21" s="650"/>
      <c r="AC21" s="650"/>
      <c r="AD21" s="651">
        <v>7877</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t="s">
        <v>128</v>
      </c>
      <c r="BH21" s="648"/>
      <c r="BI21" s="648"/>
      <c r="BJ21" s="648"/>
      <c r="BK21" s="648"/>
      <c r="BL21" s="648"/>
      <c r="BM21" s="648"/>
      <c r="BN21" s="649"/>
      <c r="BO21" s="650" t="s">
        <v>137</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6726601</v>
      </c>
      <c r="S22" s="648"/>
      <c r="T22" s="648"/>
      <c r="U22" s="648"/>
      <c r="V22" s="648"/>
      <c r="W22" s="648"/>
      <c r="X22" s="648"/>
      <c r="Y22" s="649"/>
      <c r="Z22" s="650">
        <v>12.1</v>
      </c>
      <c r="AA22" s="650"/>
      <c r="AB22" s="650"/>
      <c r="AC22" s="650"/>
      <c r="AD22" s="651">
        <v>6574470</v>
      </c>
      <c r="AE22" s="651"/>
      <c r="AF22" s="651"/>
      <c r="AG22" s="651"/>
      <c r="AH22" s="651"/>
      <c r="AI22" s="651"/>
      <c r="AJ22" s="651"/>
      <c r="AK22" s="651"/>
      <c r="AL22" s="652">
        <v>29.4</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137</v>
      </c>
      <c r="BH22" s="648"/>
      <c r="BI22" s="648"/>
      <c r="BJ22" s="648"/>
      <c r="BK22" s="648"/>
      <c r="BL22" s="648"/>
      <c r="BM22" s="648"/>
      <c r="BN22" s="649"/>
      <c r="BO22" s="650" t="s">
        <v>137</v>
      </c>
      <c r="BP22" s="650"/>
      <c r="BQ22" s="650"/>
      <c r="BR22" s="650"/>
      <c r="BS22" s="656" t="s">
        <v>128</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6574470</v>
      </c>
      <c r="S23" s="648"/>
      <c r="T23" s="648"/>
      <c r="U23" s="648"/>
      <c r="V23" s="648"/>
      <c r="W23" s="648"/>
      <c r="X23" s="648"/>
      <c r="Y23" s="649"/>
      <c r="Z23" s="650">
        <v>11.8</v>
      </c>
      <c r="AA23" s="650"/>
      <c r="AB23" s="650"/>
      <c r="AC23" s="650"/>
      <c r="AD23" s="651">
        <v>6574470</v>
      </c>
      <c r="AE23" s="651"/>
      <c r="AF23" s="651"/>
      <c r="AG23" s="651"/>
      <c r="AH23" s="651"/>
      <c r="AI23" s="651"/>
      <c r="AJ23" s="651"/>
      <c r="AK23" s="651"/>
      <c r="AL23" s="652">
        <v>29.4</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989096</v>
      </c>
      <c r="BH23" s="648"/>
      <c r="BI23" s="648"/>
      <c r="BJ23" s="648"/>
      <c r="BK23" s="648"/>
      <c r="BL23" s="648"/>
      <c r="BM23" s="648"/>
      <c r="BN23" s="649"/>
      <c r="BO23" s="650">
        <v>7.2</v>
      </c>
      <c r="BP23" s="650"/>
      <c r="BQ23" s="650"/>
      <c r="BR23" s="650"/>
      <c r="BS23" s="656" t="s">
        <v>137</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152131</v>
      </c>
      <c r="S24" s="648"/>
      <c r="T24" s="648"/>
      <c r="U24" s="648"/>
      <c r="V24" s="648"/>
      <c r="W24" s="648"/>
      <c r="X24" s="648"/>
      <c r="Y24" s="649"/>
      <c r="Z24" s="650">
        <v>0.3</v>
      </c>
      <c r="AA24" s="650"/>
      <c r="AB24" s="650"/>
      <c r="AC24" s="650"/>
      <c r="AD24" s="651" t="s">
        <v>137</v>
      </c>
      <c r="AE24" s="651"/>
      <c r="AF24" s="651"/>
      <c r="AG24" s="651"/>
      <c r="AH24" s="651"/>
      <c r="AI24" s="651"/>
      <c r="AJ24" s="651"/>
      <c r="AK24" s="651"/>
      <c r="AL24" s="652" t="s">
        <v>137</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137</v>
      </c>
      <c r="BH24" s="648"/>
      <c r="BI24" s="648"/>
      <c r="BJ24" s="648"/>
      <c r="BK24" s="648"/>
      <c r="BL24" s="648"/>
      <c r="BM24" s="648"/>
      <c r="BN24" s="649"/>
      <c r="BO24" s="650" t="s">
        <v>289</v>
      </c>
      <c r="BP24" s="650"/>
      <c r="BQ24" s="650"/>
      <c r="BR24" s="650"/>
      <c r="BS24" s="656" t="s">
        <v>128</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23591839</v>
      </c>
      <c r="CS24" s="637"/>
      <c r="CT24" s="637"/>
      <c r="CU24" s="637"/>
      <c r="CV24" s="637"/>
      <c r="CW24" s="637"/>
      <c r="CX24" s="637"/>
      <c r="CY24" s="638"/>
      <c r="CZ24" s="641">
        <v>42.9</v>
      </c>
      <c r="DA24" s="642"/>
      <c r="DB24" s="642"/>
      <c r="DC24" s="661"/>
      <c r="DD24" s="686">
        <v>13308769</v>
      </c>
      <c r="DE24" s="637"/>
      <c r="DF24" s="637"/>
      <c r="DG24" s="637"/>
      <c r="DH24" s="637"/>
      <c r="DI24" s="637"/>
      <c r="DJ24" s="637"/>
      <c r="DK24" s="638"/>
      <c r="DL24" s="686">
        <v>12580088</v>
      </c>
      <c r="DM24" s="637"/>
      <c r="DN24" s="637"/>
      <c r="DO24" s="637"/>
      <c r="DP24" s="637"/>
      <c r="DQ24" s="637"/>
      <c r="DR24" s="637"/>
      <c r="DS24" s="637"/>
      <c r="DT24" s="637"/>
      <c r="DU24" s="637"/>
      <c r="DV24" s="638"/>
      <c r="DW24" s="641">
        <v>53.4</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128</v>
      </c>
      <c r="AA25" s="650"/>
      <c r="AB25" s="650"/>
      <c r="AC25" s="650"/>
      <c r="AD25" s="651" t="s">
        <v>128</v>
      </c>
      <c r="AE25" s="651"/>
      <c r="AF25" s="651"/>
      <c r="AG25" s="651"/>
      <c r="AH25" s="651"/>
      <c r="AI25" s="651"/>
      <c r="AJ25" s="651"/>
      <c r="AK25" s="651"/>
      <c r="AL25" s="652" t="s">
        <v>128</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267</v>
      </c>
      <c r="BP25" s="650"/>
      <c r="BQ25" s="650"/>
      <c r="BR25" s="650"/>
      <c r="BS25" s="656" t="s">
        <v>137</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7948727</v>
      </c>
      <c r="CS25" s="683"/>
      <c r="CT25" s="683"/>
      <c r="CU25" s="683"/>
      <c r="CV25" s="683"/>
      <c r="CW25" s="683"/>
      <c r="CX25" s="683"/>
      <c r="CY25" s="684"/>
      <c r="CZ25" s="652">
        <v>14.5</v>
      </c>
      <c r="DA25" s="681"/>
      <c r="DB25" s="681"/>
      <c r="DC25" s="685"/>
      <c r="DD25" s="656">
        <v>6757337</v>
      </c>
      <c r="DE25" s="683"/>
      <c r="DF25" s="683"/>
      <c r="DG25" s="683"/>
      <c r="DH25" s="683"/>
      <c r="DI25" s="683"/>
      <c r="DJ25" s="683"/>
      <c r="DK25" s="684"/>
      <c r="DL25" s="656">
        <v>6734341</v>
      </c>
      <c r="DM25" s="683"/>
      <c r="DN25" s="683"/>
      <c r="DO25" s="683"/>
      <c r="DP25" s="683"/>
      <c r="DQ25" s="683"/>
      <c r="DR25" s="683"/>
      <c r="DS25" s="683"/>
      <c r="DT25" s="683"/>
      <c r="DU25" s="683"/>
      <c r="DV25" s="684"/>
      <c r="DW25" s="652">
        <v>28.6</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23298033</v>
      </c>
      <c r="S26" s="648"/>
      <c r="T26" s="648"/>
      <c r="U26" s="648"/>
      <c r="V26" s="648"/>
      <c r="W26" s="648"/>
      <c r="X26" s="648"/>
      <c r="Y26" s="649"/>
      <c r="Z26" s="650">
        <v>41.8</v>
      </c>
      <c r="AA26" s="650"/>
      <c r="AB26" s="650"/>
      <c r="AC26" s="650"/>
      <c r="AD26" s="651">
        <v>22156806</v>
      </c>
      <c r="AE26" s="651"/>
      <c r="AF26" s="651"/>
      <c r="AG26" s="651"/>
      <c r="AH26" s="651"/>
      <c r="AI26" s="651"/>
      <c r="AJ26" s="651"/>
      <c r="AK26" s="651"/>
      <c r="AL26" s="652">
        <v>99.2</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137</v>
      </c>
      <c r="BH26" s="648"/>
      <c r="BI26" s="648"/>
      <c r="BJ26" s="648"/>
      <c r="BK26" s="648"/>
      <c r="BL26" s="648"/>
      <c r="BM26" s="648"/>
      <c r="BN26" s="649"/>
      <c r="BO26" s="650" t="s">
        <v>128</v>
      </c>
      <c r="BP26" s="650"/>
      <c r="BQ26" s="650"/>
      <c r="BR26" s="650"/>
      <c r="BS26" s="656" t="s">
        <v>137</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4901800</v>
      </c>
      <c r="CS26" s="648"/>
      <c r="CT26" s="648"/>
      <c r="CU26" s="648"/>
      <c r="CV26" s="648"/>
      <c r="CW26" s="648"/>
      <c r="CX26" s="648"/>
      <c r="CY26" s="649"/>
      <c r="CZ26" s="652">
        <v>8.9</v>
      </c>
      <c r="DA26" s="681"/>
      <c r="DB26" s="681"/>
      <c r="DC26" s="685"/>
      <c r="DD26" s="656">
        <v>4118196</v>
      </c>
      <c r="DE26" s="648"/>
      <c r="DF26" s="648"/>
      <c r="DG26" s="648"/>
      <c r="DH26" s="648"/>
      <c r="DI26" s="648"/>
      <c r="DJ26" s="648"/>
      <c r="DK26" s="649"/>
      <c r="DL26" s="656" t="s">
        <v>137</v>
      </c>
      <c r="DM26" s="648"/>
      <c r="DN26" s="648"/>
      <c r="DO26" s="648"/>
      <c r="DP26" s="648"/>
      <c r="DQ26" s="648"/>
      <c r="DR26" s="648"/>
      <c r="DS26" s="648"/>
      <c r="DT26" s="648"/>
      <c r="DU26" s="648"/>
      <c r="DV26" s="649"/>
      <c r="DW26" s="652" t="s">
        <v>128</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17511</v>
      </c>
      <c r="S27" s="648"/>
      <c r="T27" s="648"/>
      <c r="U27" s="648"/>
      <c r="V27" s="648"/>
      <c r="W27" s="648"/>
      <c r="X27" s="648"/>
      <c r="Y27" s="649"/>
      <c r="Z27" s="650">
        <v>0</v>
      </c>
      <c r="AA27" s="650"/>
      <c r="AB27" s="650"/>
      <c r="AC27" s="650"/>
      <c r="AD27" s="651">
        <v>17511</v>
      </c>
      <c r="AE27" s="651"/>
      <c r="AF27" s="651"/>
      <c r="AG27" s="651"/>
      <c r="AH27" s="651"/>
      <c r="AI27" s="651"/>
      <c r="AJ27" s="651"/>
      <c r="AK27" s="651"/>
      <c r="AL27" s="652">
        <v>0.1</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13683204</v>
      </c>
      <c r="BH27" s="648"/>
      <c r="BI27" s="648"/>
      <c r="BJ27" s="648"/>
      <c r="BK27" s="648"/>
      <c r="BL27" s="648"/>
      <c r="BM27" s="648"/>
      <c r="BN27" s="649"/>
      <c r="BO27" s="650">
        <v>100</v>
      </c>
      <c r="BP27" s="650"/>
      <c r="BQ27" s="650"/>
      <c r="BR27" s="650"/>
      <c r="BS27" s="656">
        <v>35522</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12497309</v>
      </c>
      <c r="CS27" s="683"/>
      <c r="CT27" s="683"/>
      <c r="CU27" s="683"/>
      <c r="CV27" s="683"/>
      <c r="CW27" s="683"/>
      <c r="CX27" s="683"/>
      <c r="CY27" s="684"/>
      <c r="CZ27" s="652">
        <v>22.7</v>
      </c>
      <c r="DA27" s="681"/>
      <c r="DB27" s="681"/>
      <c r="DC27" s="685"/>
      <c r="DD27" s="656">
        <v>3511977</v>
      </c>
      <c r="DE27" s="683"/>
      <c r="DF27" s="683"/>
      <c r="DG27" s="683"/>
      <c r="DH27" s="683"/>
      <c r="DI27" s="683"/>
      <c r="DJ27" s="683"/>
      <c r="DK27" s="684"/>
      <c r="DL27" s="656">
        <v>3449604</v>
      </c>
      <c r="DM27" s="683"/>
      <c r="DN27" s="683"/>
      <c r="DO27" s="683"/>
      <c r="DP27" s="683"/>
      <c r="DQ27" s="683"/>
      <c r="DR27" s="683"/>
      <c r="DS27" s="683"/>
      <c r="DT27" s="683"/>
      <c r="DU27" s="683"/>
      <c r="DV27" s="684"/>
      <c r="DW27" s="652">
        <v>14.6</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910759</v>
      </c>
      <c r="S28" s="648"/>
      <c r="T28" s="648"/>
      <c r="U28" s="648"/>
      <c r="V28" s="648"/>
      <c r="W28" s="648"/>
      <c r="X28" s="648"/>
      <c r="Y28" s="649"/>
      <c r="Z28" s="650">
        <v>1.6</v>
      </c>
      <c r="AA28" s="650"/>
      <c r="AB28" s="650"/>
      <c r="AC28" s="650"/>
      <c r="AD28" s="651" t="s">
        <v>137</v>
      </c>
      <c r="AE28" s="651"/>
      <c r="AF28" s="651"/>
      <c r="AG28" s="651"/>
      <c r="AH28" s="651"/>
      <c r="AI28" s="651"/>
      <c r="AJ28" s="651"/>
      <c r="AK28" s="651"/>
      <c r="AL28" s="652" t="s">
        <v>137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3145803</v>
      </c>
      <c r="CS28" s="648"/>
      <c r="CT28" s="648"/>
      <c r="CU28" s="648"/>
      <c r="CV28" s="648"/>
      <c r="CW28" s="648"/>
      <c r="CX28" s="648"/>
      <c r="CY28" s="649"/>
      <c r="CZ28" s="652">
        <v>5.7</v>
      </c>
      <c r="DA28" s="681"/>
      <c r="DB28" s="681"/>
      <c r="DC28" s="685"/>
      <c r="DD28" s="656">
        <v>3039455</v>
      </c>
      <c r="DE28" s="648"/>
      <c r="DF28" s="648"/>
      <c r="DG28" s="648"/>
      <c r="DH28" s="648"/>
      <c r="DI28" s="648"/>
      <c r="DJ28" s="648"/>
      <c r="DK28" s="649"/>
      <c r="DL28" s="656">
        <v>2396143</v>
      </c>
      <c r="DM28" s="648"/>
      <c r="DN28" s="648"/>
      <c r="DO28" s="648"/>
      <c r="DP28" s="648"/>
      <c r="DQ28" s="648"/>
      <c r="DR28" s="648"/>
      <c r="DS28" s="648"/>
      <c r="DT28" s="648"/>
      <c r="DU28" s="648"/>
      <c r="DV28" s="649"/>
      <c r="DW28" s="652">
        <v>10.199999999999999</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548188</v>
      </c>
      <c r="S29" s="648"/>
      <c r="T29" s="648"/>
      <c r="U29" s="648"/>
      <c r="V29" s="648"/>
      <c r="W29" s="648"/>
      <c r="X29" s="648"/>
      <c r="Y29" s="649"/>
      <c r="Z29" s="650">
        <v>1</v>
      </c>
      <c r="AA29" s="650"/>
      <c r="AB29" s="650"/>
      <c r="AC29" s="650"/>
      <c r="AD29" s="651">
        <v>160241</v>
      </c>
      <c r="AE29" s="651"/>
      <c r="AF29" s="651"/>
      <c r="AG29" s="651"/>
      <c r="AH29" s="651"/>
      <c r="AI29" s="651"/>
      <c r="AJ29" s="651"/>
      <c r="AK29" s="651"/>
      <c r="AL29" s="652">
        <v>0.7</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304</v>
      </c>
      <c r="CG29" s="663"/>
      <c r="CH29" s="663"/>
      <c r="CI29" s="663"/>
      <c r="CJ29" s="663"/>
      <c r="CK29" s="663"/>
      <c r="CL29" s="663"/>
      <c r="CM29" s="663"/>
      <c r="CN29" s="663"/>
      <c r="CO29" s="663"/>
      <c r="CP29" s="663"/>
      <c r="CQ29" s="664"/>
      <c r="CR29" s="647">
        <v>3145803</v>
      </c>
      <c r="CS29" s="683"/>
      <c r="CT29" s="683"/>
      <c r="CU29" s="683"/>
      <c r="CV29" s="683"/>
      <c r="CW29" s="683"/>
      <c r="CX29" s="683"/>
      <c r="CY29" s="684"/>
      <c r="CZ29" s="652">
        <v>5.7</v>
      </c>
      <c r="DA29" s="681"/>
      <c r="DB29" s="681"/>
      <c r="DC29" s="685"/>
      <c r="DD29" s="656">
        <v>3039455</v>
      </c>
      <c r="DE29" s="683"/>
      <c r="DF29" s="683"/>
      <c r="DG29" s="683"/>
      <c r="DH29" s="683"/>
      <c r="DI29" s="683"/>
      <c r="DJ29" s="683"/>
      <c r="DK29" s="684"/>
      <c r="DL29" s="656">
        <v>2396143</v>
      </c>
      <c r="DM29" s="683"/>
      <c r="DN29" s="683"/>
      <c r="DO29" s="683"/>
      <c r="DP29" s="683"/>
      <c r="DQ29" s="683"/>
      <c r="DR29" s="683"/>
      <c r="DS29" s="683"/>
      <c r="DT29" s="683"/>
      <c r="DU29" s="683"/>
      <c r="DV29" s="684"/>
      <c r="DW29" s="652">
        <v>10.199999999999999</v>
      </c>
      <c r="DX29" s="681"/>
      <c r="DY29" s="681"/>
      <c r="DZ29" s="681"/>
      <c r="EA29" s="681"/>
      <c r="EB29" s="681"/>
      <c r="EC29" s="682"/>
    </row>
    <row r="30" spans="2:133" ht="11.25" customHeight="1" x14ac:dyDescent="0.15">
      <c r="B30" s="644" t="s">
        <v>305</v>
      </c>
      <c r="C30" s="645"/>
      <c r="D30" s="645"/>
      <c r="E30" s="645"/>
      <c r="F30" s="645"/>
      <c r="G30" s="645"/>
      <c r="H30" s="645"/>
      <c r="I30" s="645"/>
      <c r="J30" s="645"/>
      <c r="K30" s="645"/>
      <c r="L30" s="645"/>
      <c r="M30" s="645"/>
      <c r="N30" s="645"/>
      <c r="O30" s="645"/>
      <c r="P30" s="645"/>
      <c r="Q30" s="646"/>
      <c r="R30" s="647">
        <v>330697</v>
      </c>
      <c r="S30" s="648"/>
      <c r="T30" s="648"/>
      <c r="U30" s="648"/>
      <c r="V30" s="648"/>
      <c r="W30" s="648"/>
      <c r="X30" s="648"/>
      <c r="Y30" s="649"/>
      <c r="Z30" s="650">
        <v>0.6</v>
      </c>
      <c r="AA30" s="650"/>
      <c r="AB30" s="650"/>
      <c r="AC30" s="650"/>
      <c r="AD30" s="651" t="s">
        <v>137</v>
      </c>
      <c r="AE30" s="651"/>
      <c r="AF30" s="651"/>
      <c r="AG30" s="651"/>
      <c r="AH30" s="651"/>
      <c r="AI30" s="651"/>
      <c r="AJ30" s="651"/>
      <c r="AK30" s="651"/>
      <c r="AL30" s="652" t="s">
        <v>137</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306</v>
      </c>
      <c r="BH30" s="700"/>
      <c r="BI30" s="700"/>
      <c r="BJ30" s="700"/>
      <c r="BK30" s="700"/>
      <c r="BL30" s="700"/>
      <c r="BM30" s="700"/>
      <c r="BN30" s="700"/>
      <c r="BO30" s="700"/>
      <c r="BP30" s="700"/>
      <c r="BQ30" s="701"/>
      <c r="BR30" s="626" t="s">
        <v>307</v>
      </c>
      <c r="BS30" s="700"/>
      <c r="BT30" s="700"/>
      <c r="BU30" s="700"/>
      <c r="BV30" s="700"/>
      <c r="BW30" s="700"/>
      <c r="BX30" s="700"/>
      <c r="BY30" s="700"/>
      <c r="BZ30" s="700"/>
      <c r="CA30" s="700"/>
      <c r="CB30" s="701"/>
      <c r="CD30" s="689"/>
      <c r="CE30" s="690"/>
      <c r="CF30" s="662" t="s">
        <v>308</v>
      </c>
      <c r="CG30" s="663"/>
      <c r="CH30" s="663"/>
      <c r="CI30" s="663"/>
      <c r="CJ30" s="663"/>
      <c r="CK30" s="663"/>
      <c r="CL30" s="663"/>
      <c r="CM30" s="663"/>
      <c r="CN30" s="663"/>
      <c r="CO30" s="663"/>
      <c r="CP30" s="663"/>
      <c r="CQ30" s="664"/>
      <c r="CR30" s="647">
        <v>2994616</v>
      </c>
      <c r="CS30" s="648"/>
      <c r="CT30" s="648"/>
      <c r="CU30" s="648"/>
      <c r="CV30" s="648"/>
      <c r="CW30" s="648"/>
      <c r="CX30" s="648"/>
      <c r="CY30" s="649"/>
      <c r="CZ30" s="652">
        <v>5.4</v>
      </c>
      <c r="DA30" s="681"/>
      <c r="DB30" s="681"/>
      <c r="DC30" s="685"/>
      <c r="DD30" s="656">
        <v>2897702</v>
      </c>
      <c r="DE30" s="648"/>
      <c r="DF30" s="648"/>
      <c r="DG30" s="648"/>
      <c r="DH30" s="648"/>
      <c r="DI30" s="648"/>
      <c r="DJ30" s="648"/>
      <c r="DK30" s="649"/>
      <c r="DL30" s="656">
        <v>2254390</v>
      </c>
      <c r="DM30" s="648"/>
      <c r="DN30" s="648"/>
      <c r="DO30" s="648"/>
      <c r="DP30" s="648"/>
      <c r="DQ30" s="648"/>
      <c r="DR30" s="648"/>
      <c r="DS30" s="648"/>
      <c r="DT30" s="648"/>
      <c r="DU30" s="648"/>
      <c r="DV30" s="649"/>
      <c r="DW30" s="652">
        <v>9.6</v>
      </c>
      <c r="DX30" s="681"/>
      <c r="DY30" s="681"/>
      <c r="DZ30" s="681"/>
      <c r="EA30" s="681"/>
      <c r="EB30" s="681"/>
      <c r="EC30" s="682"/>
    </row>
    <row r="31" spans="2:133" ht="11.25" customHeight="1" x14ac:dyDescent="0.15">
      <c r="B31" s="644" t="s">
        <v>309</v>
      </c>
      <c r="C31" s="645"/>
      <c r="D31" s="645"/>
      <c r="E31" s="645"/>
      <c r="F31" s="645"/>
      <c r="G31" s="645"/>
      <c r="H31" s="645"/>
      <c r="I31" s="645"/>
      <c r="J31" s="645"/>
      <c r="K31" s="645"/>
      <c r="L31" s="645"/>
      <c r="M31" s="645"/>
      <c r="N31" s="645"/>
      <c r="O31" s="645"/>
      <c r="P31" s="645"/>
      <c r="Q31" s="646"/>
      <c r="R31" s="647">
        <v>20901717</v>
      </c>
      <c r="S31" s="648"/>
      <c r="T31" s="648"/>
      <c r="U31" s="648"/>
      <c r="V31" s="648"/>
      <c r="W31" s="648"/>
      <c r="X31" s="648"/>
      <c r="Y31" s="649"/>
      <c r="Z31" s="650">
        <v>37.5</v>
      </c>
      <c r="AA31" s="650"/>
      <c r="AB31" s="650"/>
      <c r="AC31" s="650"/>
      <c r="AD31" s="651" t="s">
        <v>128</v>
      </c>
      <c r="AE31" s="651"/>
      <c r="AF31" s="651"/>
      <c r="AG31" s="651"/>
      <c r="AH31" s="651"/>
      <c r="AI31" s="651"/>
      <c r="AJ31" s="651"/>
      <c r="AK31" s="651"/>
      <c r="AL31" s="652" t="s">
        <v>137</v>
      </c>
      <c r="AM31" s="653"/>
      <c r="AN31" s="653"/>
      <c r="AO31" s="654"/>
      <c r="AP31" s="704" t="s">
        <v>310</v>
      </c>
      <c r="AQ31" s="705"/>
      <c r="AR31" s="705"/>
      <c r="AS31" s="705"/>
      <c r="AT31" s="710" t="s">
        <v>311</v>
      </c>
      <c r="AU31" s="231"/>
      <c r="AV31" s="231"/>
      <c r="AW31" s="231"/>
      <c r="AX31" s="633" t="s">
        <v>187</v>
      </c>
      <c r="AY31" s="634"/>
      <c r="AZ31" s="634"/>
      <c r="BA31" s="634"/>
      <c r="BB31" s="634"/>
      <c r="BC31" s="634"/>
      <c r="BD31" s="634"/>
      <c r="BE31" s="634"/>
      <c r="BF31" s="635"/>
      <c r="BG31" s="715">
        <v>99.3</v>
      </c>
      <c r="BH31" s="702"/>
      <c r="BI31" s="702"/>
      <c r="BJ31" s="702"/>
      <c r="BK31" s="702"/>
      <c r="BL31" s="702"/>
      <c r="BM31" s="642">
        <v>98.4</v>
      </c>
      <c r="BN31" s="702"/>
      <c r="BO31" s="702"/>
      <c r="BP31" s="702"/>
      <c r="BQ31" s="703"/>
      <c r="BR31" s="715">
        <v>99.7</v>
      </c>
      <c r="BS31" s="702"/>
      <c r="BT31" s="702"/>
      <c r="BU31" s="702"/>
      <c r="BV31" s="702"/>
      <c r="BW31" s="702"/>
      <c r="BX31" s="642">
        <v>98.4</v>
      </c>
      <c r="BY31" s="702"/>
      <c r="BZ31" s="702"/>
      <c r="CA31" s="702"/>
      <c r="CB31" s="703"/>
      <c r="CD31" s="689"/>
      <c r="CE31" s="690"/>
      <c r="CF31" s="662" t="s">
        <v>312</v>
      </c>
      <c r="CG31" s="663"/>
      <c r="CH31" s="663"/>
      <c r="CI31" s="663"/>
      <c r="CJ31" s="663"/>
      <c r="CK31" s="663"/>
      <c r="CL31" s="663"/>
      <c r="CM31" s="663"/>
      <c r="CN31" s="663"/>
      <c r="CO31" s="663"/>
      <c r="CP31" s="663"/>
      <c r="CQ31" s="664"/>
      <c r="CR31" s="647">
        <v>151187</v>
      </c>
      <c r="CS31" s="683"/>
      <c r="CT31" s="683"/>
      <c r="CU31" s="683"/>
      <c r="CV31" s="683"/>
      <c r="CW31" s="683"/>
      <c r="CX31" s="683"/>
      <c r="CY31" s="684"/>
      <c r="CZ31" s="652">
        <v>0.3</v>
      </c>
      <c r="DA31" s="681"/>
      <c r="DB31" s="681"/>
      <c r="DC31" s="685"/>
      <c r="DD31" s="656">
        <v>141753</v>
      </c>
      <c r="DE31" s="683"/>
      <c r="DF31" s="683"/>
      <c r="DG31" s="683"/>
      <c r="DH31" s="683"/>
      <c r="DI31" s="683"/>
      <c r="DJ31" s="683"/>
      <c r="DK31" s="684"/>
      <c r="DL31" s="656">
        <v>141753</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3" t="s">
        <v>313</v>
      </c>
      <c r="C32" s="694"/>
      <c r="D32" s="694"/>
      <c r="E32" s="694"/>
      <c r="F32" s="694"/>
      <c r="G32" s="694"/>
      <c r="H32" s="694"/>
      <c r="I32" s="694"/>
      <c r="J32" s="694"/>
      <c r="K32" s="694"/>
      <c r="L32" s="694"/>
      <c r="M32" s="694"/>
      <c r="N32" s="694"/>
      <c r="O32" s="694"/>
      <c r="P32" s="694"/>
      <c r="Q32" s="695"/>
      <c r="R32" s="647" t="s">
        <v>137</v>
      </c>
      <c r="S32" s="648"/>
      <c r="T32" s="648"/>
      <c r="U32" s="648"/>
      <c r="V32" s="648"/>
      <c r="W32" s="648"/>
      <c r="X32" s="648"/>
      <c r="Y32" s="649"/>
      <c r="Z32" s="650" t="s">
        <v>137</v>
      </c>
      <c r="AA32" s="650"/>
      <c r="AB32" s="650"/>
      <c r="AC32" s="650"/>
      <c r="AD32" s="651" t="s">
        <v>137</v>
      </c>
      <c r="AE32" s="651"/>
      <c r="AF32" s="651"/>
      <c r="AG32" s="651"/>
      <c r="AH32" s="651"/>
      <c r="AI32" s="651"/>
      <c r="AJ32" s="651"/>
      <c r="AK32" s="651"/>
      <c r="AL32" s="652" t="s">
        <v>128</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6">
        <v>99.3</v>
      </c>
      <c r="BH32" s="683"/>
      <c r="BI32" s="683"/>
      <c r="BJ32" s="683"/>
      <c r="BK32" s="683"/>
      <c r="BL32" s="683"/>
      <c r="BM32" s="653">
        <v>98.6</v>
      </c>
      <c r="BN32" s="713"/>
      <c r="BO32" s="713"/>
      <c r="BP32" s="713"/>
      <c r="BQ32" s="714"/>
      <c r="BR32" s="716">
        <v>99.8</v>
      </c>
      <c r="BS32" s="683"/>
      <c r="BT32" s="683"/>
      <c r="BU32" s="683"/>
      <c r="BV32" s="683"/>
      <c r="BW32" s="683"/>
      <c r="BX32" s="653">
        <v>98.5</v>
      </c>
      <c r="BY32" s="713"/>
      <c r="BZ32" s="713"/>
      <c r="CA32" s="713"/>
      <c r="CB32" s="714"/>
      <c r="CD32" s="691"/>
      <c r="CE32" s="692"/>
      <c r="CF32" s="662" t="s">
        <v>316</v>
      </c>
      <c r="CG32" s="663"/>
      <c r="CH32" s="663"/>
      <c r="CI32" s="663"/>
      <c r="CJ32" s="663"/>
      <c r="CK32" s="663"/>
      <c r="CL32" s="663"/>
      <c r="CM32" s="663"/>
      <c r="CN32" s="663"/>
      <c r="CO32" s="663"/>
      <c r="CP32" s="663"/>
      <c r="CQ32" s="664"/>
      <c r="CR32" s="647" t="s">
        <v>137</v>
      </c>
      <c r="CS32" s="648"/>
      <c r="CT32" s="648"/>
      <c r="CU32" s="648"/>
      <c r="CV32" s="648"/>
      <c r="CW32" s="648"/>
      <c r="CX32" s="648"/>
      <c r="CY32" s="649"/>
      <c r="CZ32" s="652" t="s">
        <v>137</v>
      </c>
      <c r="DA32" s="681"/>
      <c r="DB32" s="681"/>
      <c r="DC32" s="685"/>
      <c r="DD32" s="656" t="s">
        <v>137</v>
      </c>
      <c r="DE32" s="648"/>
      <c r="DF32" s="648"/>
      <c r="DG32" s="648"/>
      <c r="DH32" s="648"/>
      <c r="DI32" s="648"/>
      <c r="DJ32" s="648"/>
      <c r="DK32" s="649"/>
      <c r="DL32" s="656" t="s">
        <v>289</v>
      </c>
      <c r="DM32" s="648"/>
      <c r="DN32" s="648"/>
      <c r="DO32" s="648"/>
      <c r="DP32" s="648"/>
      <c r="DQ32" s="648"/>
      <c r="DR32" s="648"/>
      <c r="DS32" s="648"/>
      <c r="DT32" s="648"/>
      <c r="DU32" s="648"/>
      <c r="DV32" s="649"/>
      <c r="DW32" s="652" t="s">
        <v>128</v>
      </c>
      <c r="DX32" s="681"/>
      <c r="DY32" s="681"/>
      <c r="DZ32" s="681"/>
      <c r="EA32" s="681"/>
      <c r="EB32" s="681"/>
      <c r="EC32" s="682"/>
    </row>
    <row r="33" spans="2:133" ht="11.25" customHeight="1" x14ac:dyDescent="0.15">
      <c r="B33" s="644" t="s">
        <v>317</v>
      </c>
      <c r="C33" s="645"/>
      <c r="D33" s="645"/>
      <c r="E33" s="645"/>
      <c r="F33" s="645"/>
      <c r="G33" s="645"/>
      <c r="H33" s="645"/>
      <c r="I33" s="645"/>
      <c r="J33" s="645"/>
      <c r="K33" s="645"/>
      <c r="L33" s="645"/>
      <c r="M33" s="645"/>
      <c r="N33" s="645"/>
      <c r="O33" s="645"/>
      <c r="P33" s="645"/>
      <c r="Q33" s="646"/>
      <c r="R33" s="647">
        <v>3210276</v>
      </c>
      <c r="S33" s="648"/>
      <c r="T33" s="648"/>
      <c r="U33" s="648"/>
      <c r="V33" s="648"/>
      <c r="W33" s="648"/>
      <c r="X33" s="648"/>
      <c r="Y33" s="649"/>
      <c r="Z33" s="650">
        <v>5.8</v>
      </c>
      <c r="AA33" s="650"/>
      <c r="AB33" s="650"/>
      <c r="AC33" s="650"/>
      <c r="AD33" s="651" t="s">
        <v>137</v>
      </c>
      <c r="AE33" s="651"/>
      <c r="AF33" s="651"/>
      <c r="AG33" s="651"/>
      <c r="AH33" s="651"/>
      <c r="AI33" s="651"/>
      <c r="AJ33" s="651"/>
      <c r="AK33" s="651"/>
      <c r="AL33" s="652" t="s">
        <v>137</v>
      </c>
      <c r="AM33" s="653"/>
      <c r="AN33" s="653"/>
      <c r="AO33" s="654"/>
      <c r="AP33" s="708"/>
      <c r="AQ33" s="709"/>
      <c r="AR33" s="709"/>
      <c r="AS33" s="709"/>
      <c r="AT33" s="712"/>
      <c r="AU33" s="232"/>
      <c r="AV33" s="232"/>
      <c r="AW33" s="232"/>
      <c r="AX33" s="697" t="s">
        <v>318</v>
      </c>
      <c r="AY33" s="698"/>
      <c r="AZ33" s="698"/>
      <c r="BA33" s="698"/>
      <c r="BB33" s="698"/>
      <c r="BC33" s="698"/>
      <c r="BD33" s="698"/>
      <c r="BE33" s="698"/>
      <c r="BF33" s="699"/>
      <c r="BG33" s="717">
        <v>99.2</v>
      </c>
      <c r="BH33" s="718"/>
      <c r="BI33" s="718"/>
      <c r="BJ33" s="718"/>
      <c r="BK33" s="718"/>
      <c r="BL33" s="718"/>
      <c r="BM33" s="719">
        <v>98.1</v>
      </c>
      <c r="BN33" s="718"/>
      <c r="BO33" s="718"/>
      <c r="BP33" s="718"/>
      <c r="BQ33" s="720"/>
      <c r="BR33" s="717">
        <v>99.6</v>
      </c>
      <c r="BS33" s="718"/>
      <c r="BT33" s="718"/>
      <c r="BU33" s="718"/>
      <c r="BV33" s="718"/>
      <c r="BW33" s="718"/>
      <c r="BX33" s="719">
        <v>98.1</v>
      </c>
      <c r="BY33" s="718"/>
      <c r="BZ33" s="718"/>
      <c r="CA33" s="718"/>
      <c r="CB33" s="720"/>
      <c r="CD33" s="662" t="s">
        <v>319</v>
      </c>
      <c r="CE33" s="663"/>
      <c r="CF33" s="663"/>
      <c r="CG33" s="663"/>
      <c r="CH33" s="663"/>
      <c r="CI33" s="663"/>
      <c r="CJ33" s="663"/>
      <c r="CK33" s="663"/>
      <c r="CL33" s="663"/>
      <c r="CM33" s="663"/>
      <c r="CN33" s="663"/>
      <c r="CO33" s="663"/>
      <c r="CP33" s="663"/>
      <c r="CQ33" s="664"/>
      <c r="CR33" s="647">
        <v>27228547</v>
      </c>
      <c r="CS33" s="683"/>
      <c r="CT33" s="683"/>
      <c r="CU33" s="683"/>
      <c r="CV33" s="683"/>
      <c r="CW33" s="683"/>
      <c r="CX33" s="683"/>
      <c r="CY33" s="684"/>
      <c r="CZ33" s="652">
        <v>49.5</v>
      </c>
      <c r="DA33" s="681"/>
      <c r="DB33" s="681"/>
      <c r="DC33" s="685"/>
      <c r="DD33" s="656">
        <v>11989100</v>
      </c>
      <c r="DE33" s="683"/>
      <c r="DF33" s="683"/>
      <c r="DG33" s="683"/>
      <c r="DH33" s="683"/>
      <c r="DI33" s="683"/>
      <c r="DJ33" s="683"/>
      <c r="DK33" s="684"/>
      <c r="DL33" s="656">
        <v>9345790</v>
      </c>
      <c r="DM33" s="683"/>
      <c r="DN33" s="683"/>
      <c r="DO33" s="683"/>
      <c r="DP33" s="683"/>
      <c r="DQ33" s="683"/>
      <c r="DR33" s="683"/>
      <c r="DS33" s="683"/>
      <c r="DT33" s="683"/>
      <c r="DU33" s="683"/>
      <c r="DV33" s="684"/>
      <c r="DW33" s="652">
        <v>39.6</v>
      </c>
      <c r="DX33" s="681"/>
      <c r="DY33" s="681"/>
      <c r="DZ33" s="681"/>
      <c r="EA33" s="681"/>
      <c r="EB33" s="681"/>
      <c r="EC33" s="682"/>
    </row>
    <row r="34" spans="2:133" ht="11.25" customHeight="1" x14ac:dyDescent="0.15">
      <c r="B34" s="644" t="s">
        <v>320</v>
      </c>
      <c r="C34" s="645"/>
      <c r="D34" s="645"/>
      <c r="E34" s="645"/>
      <c r="F34" s="645"/>
      <c r="G34" s="645"/>
      <c r="H34" s="645"/>
      <c r="I34" s="645"/>
      <c r="J34" s="645"/>
      <c r="K34" s="645"/>
      <c r="L34" s="645"/>
      <c r="M34" s="645"/>
      <c r="N34" s="645"/>
      <c r="O34" s="645"/>
      <c r="P34" s="645"/>
      <c r="Q34" s="646"/>
      <c r="R34" s="647">
        <v>45440</v>
      </c>
      <c r="S34" s="648"/>
      <c r="T34" s="648"/>
      <c r="U34" s="648"/>
      <c r="V34" s="648"/>
      <c r="W34" s="648"/>
      <c r="X34" s="648"/>
      <c r="Y34" s="649"/>
      <c r="Z34" s="650">
        <v>0.1</v>
      </c>
      <c r="AA34" s="650"/>
      <c r="AB34" s="650"/>
      <c r="AC34" s="650"/>
      <c r="AD34" s="651">
        <v>6372</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5408154</v>
      </c>
      <c r="CS34" s="648"/>
      <c r="CT34" s="648"/>
      <c r="CU34" s="648"/>
      <c r="CV34" s="648"/>
      <c r="CW34" s="648"/>
      <c r="CX34" s="648"/>
      <c r="CY34" s="649"/>
      <c r="CZ34" s="652">
        <v>9.8000000000000007</v>
      </c>
      <c r="DA34" s="681"/>
      <c r="DB34" s="681"/>
      <c r="DC34" s="685"/>
      <c r="DD34" s="656">
        <v>3958041</v>
      </c>
      <c r="DE34" s="648"/>
      <c r="DF34" s="648"/>
      <c r="DG34" s="648"/>
      <c r="DH34" s="648"/>
      <c r="DI34" s="648"/>
      <c r="DJ34" s="648"/>
      <c r="DK34" s="649"/>
      <c r="DL34" s="656">
        <v>3384759</v>
      </c>
      <c r="DM34" s="648"/>
      <c r="DN34" s="648"/>
      <c r="DO34" s="648"/>
      <c r="DP34" s="648"/>
      <c r="DQ34" s="648"/>
      <c r="DR34" s="648"/>
      <c r="DS34" s="648"/>
      <c r="DT34" s="648"/>
      <c r="DU34" s="648"/>
      <c r="DV34" s="649"/>
      <c r="DW34" s="652">
        <v>14.4</v>
      </c>
      <c r="DX34" s="681"/>
      <c r="DY34" s="681"/>
      <c r="DZ34" s="681"/>
      <c r="EA34" s="681"/>
      <c r="EB34" s="681"/>
      <c r="EC34" s="682"/>
    </row>
    <row r="35" spans="2:133" ht="11.25" customHeight="1" x14ac:dyDescent="0.15">
      <c r="B35" s="644" t="s">
        <v>322</v>
      </c>
      <c r="C35" s="645"/>
      <c r="D35" s="645"/>
      <c r="E35" s="645"/>
      <c r="F35" s="645"/>
      <c r="G35" s="645"/>
      <c r="H35" s="645"/>
      <c r="I35" s="645"/>
      <c r="J35" s="645"/>
      <c r="K35" s="645"/>
      <c r="L35" s="645"/>
      <c r="M35" s="645"/>
      <c r="N35" s="645"/>
      <c r="O35" s="645"/>
      <c r="P35" s="645"/>
      <c r="Q35" s="646"/>
      <c r="R35" s="647">
        <v>56335</v>
      </c>
      <c r="S35" s="648"/>
      <c r="T35" s="648"/>
      <c r="U35" s="648"/>
      <c r="V35" s="648"/>
      <c r="W35" s="648"/>
      <c r="X35" s="648"/>
      <c r="Y35" s="649"/>
      <c r="Z35" s="650">
        <v>0.1</v>
      </c>
      <c r="AA35" s="650"/>
      <c r="AB35" s="650"/>
      <c r="AC35" s="650"/>
      <c r="AD35" s="651" t="s">
        <v>128</v>
      </c>
      <c r="AE35" s="651"/>
      <c r="AF35" s="651"/>
      <c r="AG35" s="651"/>
      <c r="AH35" s="651"/>
      <c r="AI35" s="651"/>
      <c r="AJ35" s="651"/>
      <c r="AK35" s="651"/>
      <c r="AL35" s="652" t="s">
        <v>137</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287273</v>
      </c>
      <c r="CS35" s="683"/>
      <c r="CT35" s="683"/>
      <c r="CU35" s="683"/>
      <c r="CV35" s="683"/>
      <c r="CW35" s="683"/>
      <c r="CX35" s="683"/>
      <c r="CY35" s="684"/>
      <c r="CZ35" s="652">
        <v>0.5</v>
      </c>
      <c r="DA35" s="681"/>
      <c r="DB35" s="681"/>
      <c r="DC35" s="685"/>
      <c r="DD35" s="656">
        <v>246528</v>
      </c>
      <c r="DE35" s="683"/>
      <c r="DF35" s="683"/>
      <c r="DG35" s="683"/>
      <c r="DH35" s="683"/>
      <c r="DI35" s="683"/>
      <c r="DJ35" s="683"/>
      <c r="DK35" s="684"/>
      <c r="DL35" s="656">
        <v>246528</v>
      </c>
      <c r="DM35" s="683"/>
      <c r="DN35" s="683"/>
      <c r="DO35" s="683"/>
      <c r="DP35" s="683"/>
      <c r="DQ35" s="683"/>
      <c r="DR35" s="683"/>
      <c r="DS35" s="683"/>
      <c r="DT35" s="683"/>
      <c r="DU35" s="683"/>
      <c r="DV35" s="684"/>
      <c r="DW35" s="652">
        <v>1</v>
      </c>
      <c r="DX35" s="681"/>
      <c r="DY35" s="681"/>
      <c r="DZ35" s="681"/>
      <c r="EA35" s="681"/>
      <c r="EB35" s="681"/>
      <c r="EC35" s="682"/>
    </row>
    <row r="36" spans="2:133" ht="11.25" customHeight="1" x14ac:dyDescent="0.15">
      <c r="B36" s="644" t="s">
        <v>326</v>
      </c>
      <c r="C36" s="645"/>
      <c r="D36" s="645"/>
      <c r="E36" s="645"/>
      <c r="F36" s="645"/>
      <c r="G36" s="645"/>
      <c r="H36" s="645"/>
      <c r="I36" s="645"/>
      <c r="J36" s="645"/>
      <c r="K36" s="645"/>
      <c r="L36" s="645"/>
      <c r="M36" s="645"/>
      <c r="N36" s="645"/>
      <c r="O36" s="645"/>
      <c r="P36" s="645"/>
      <c r="Q36" s="646"/>
      <c r="R36" s="647">
        <v>1321883</v>
      </c>
      <c r="S36" s="648"/>
      <c r="T36" s="648"/>
      <c r="U36" s="648"/>
      <c r="V36" s="648"/>
      <c r="W36" s="648"/>
      <c r="X36" s="648"/>
      <c r="Y36" s="649"/>
      <c r="Z36" s="650">
        <v>2.4</v>
      </c>
      <c r="AA36" s="650"/>
      <c r="AB36" s="650"/>
      <c r="AC36" s="650"/>
      <c r="AD36" s="651" t="s">
        <v>137</v>
      </c>
      <c r="AE36" s="651"/>
      <c r="AF36" s="651"/>
      <c r="AG36" s="651"/>
      <c r="AH36" s="651"/>
      <c r="AI36" s="651"/>
      <c r="AJ36" s="651"/>
      <c r="AK36" s="651"/>
      <c r="AL36" s="652" t="s">
        <v>128</v>
      </c>
      <c r="AM36" s="653"/>
      <c r="AN36" s="653"/>
      <c r="AO36" s="654"/>
      <c r="AP36" s="235"/>
      <c r="AQ36" s="721" t="s">
        <v>327</v>
      </c>
      <c r="AR36" s="722"/>
      <c r="AS36" s="722"/>
      <c r="AT36" s="722"/>
      <c r="AU36" s="722"/>
      <c r="AV36" s="722"/>
      <c r="AW36" s="722"/>
      <c r="AX36" s="722"/>
      <c r="AY36" s="723"/>
      <c r="AZ36" s="636">
        <v>5885140</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301694</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15030834</v>
      </c>
      <c r="CS36" s="648"/>
      <c r="CT36" s="648"/>
      <c r="CU36" s="648"/>
      <c r="CV36" s="648"/>
      <c r="CW36" s="648"/>
      <c r="CX36" s="648"/>
      <c r="CY36" s="649"/>
      <c r="CZ36" s="652">
        <v>27.3</v>
      </c>
      <c r="DA36" s="681"/>
      <c r="DB36" s="681"/>
      <c r="DC36" s="685"/>
      <c r="DD36" s="656">
        <v>3547663</v>
      </c>
      <c r="DE36" s="648"/>
      <c r="DF36" s="648"/>
      <c r="DG36" s="648"/>
      <c r="DH36" s="648"/>
      <c r="DI36" s="648"/>
      <c r="DJ36" s="648"/>
      <c r="DK36" s="649"/>
      <c r="DL36" s="656">
        <v>2265548</v>
      </c>
      <c r="DM36" s="648"/>
      <c r="DN36" s="648"/>
      <c r="DO36" s="648"/>
      <c r="DP36" s="648"/>
      <c r="DQ36" s="648"/>
      <c r="DR36" s="648"/>
      <c r="DS36" s="648"/>
      <c r="DT36" s="648"/>
      <c r="DU36" s="648"/>
      <c r="DV36" s="649"/>
      <c r="DW36" s="652">
        <v>9.6</v>
      </c>
      <c r="DX36" s="681"/>
      <c r="DY36" s="681"/>
      <c r="DZ36" s="681"/>
      <c r="EA36" s="681"/>
      <c r="EB36" s="681"/>
      <c r="EC36" s="682"/>
    </row>
    <row r="37" spans="2:133" ht="11.25" customHeight="1" x14ac:dyDescent="0.15">
      <c r="B37" s="644" t="s">
        <v>330</v>
      </c>
      <c r="C37" s="645"/>
      <c r="D37" s="645"/>
      <c r="E37" s="645"/>
      <c r="F37" s="645"/>
      <c r="G37" s="645"/>
      <c r="H37" s="645"/>
      <c r="I37" s="645"/>
      <c r="J37" s="645"/>
      <c r="K37" s="645"/>
      <c r="L37" s="645"/>
      <c r="M37" s="645"/>
      <c r="N37" s="645"/>
      <c r="O37" s="645"/>
      <c r="P37" s="645"/>
      <c r="Q37" s="646"/>
      <c r="R37" s="647">
        <v>759228</v>
      </c>
      <c r="S37" s="648"/>
      <c r="T37" s="648"/>
      <c r="U37" s="648"/>
      <c r="V37" s="648"/>
      <c r="W37" s="648"/>
      <c r="X37" s="648"/>
      <c r="Y37" s="649"/>
      <c r="Z37" s="650">
        <v>1.4</v>
      </c>
      <c r="AA37" s="650"/>
      <c r="AB37" s="650"/>
      <c r="AC37" s="650"/>
      <c r="AD37" s="651" t="s">
        <v>137</v>
      </c>
      <c r="AE37" s="651"/>
      <c r="AF37" s="651"/>
      <c r="AG37" s="651"/>
      <c r="AH37" s="651"/>
      <c r="AI37" s="651"/>
      <c r="AJ37" s="651"/>
      <c r="AK37" s="651"/>
      <c r="AL37" s="652" t="s">
        <v>137</v>
      </c>
      <c r="AM37" s="653"/>
      <c r="AN37" s="653"/>
      <c r="AO37" s="654"/>
      <c r="AQ37" s="725" t="s">
        <v>331</v>
      </c>
      <c r="AR37" s="726"/>
      <c r="AS37" s="726"/>
      <c r="AT37" s="726"/>
      <c r="AU37" s="726"/>
      <c r="AV37" s="726"/>
      <c r="AW37" s="726"/>
      <c r="AX37" s="726"/>
      <c r="AY37" s="727"/>
      <c r="AZ37" s="647">
        <v>1067955</v>
      </c>
      <c r="BA37" s="648"/>
      <c r="BB37" s="648"/>
      <c r="BC37" s="648"/>
      <c r="BD37" s="683"/>
      <c r="BE37" s="683"/>
      <c r="BF37" s="714"/>
      <c r="BG37" s="662" t="s">
        <v>332</v>
      </c>
      <c r="BH37" s="663"/>
      <c r="BI37" s="663"/>
      <c r="BJ37" s="663"/>
      <c r="BK37" s="663"/>
      <c r="BL37" s="663"/>
      <c r="BM37" s="663"/>
      <c r="BN37" s="663"/>
      <c r="BO37" s="663"/>
      <c r="BP37" s="663"/>
      <c r="BQ37" s="663"/>
      <c r="BR37" s="663"/>
      <c r="BS37" s="663"/>
      <c r="BT37" s="663"/>
      <c r="BU37" s="664"/>
      <c r="BV37" s="647">
        <v>82271</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807220</v>
      </c>
      <c r="CS37" s="683"/>
      <c r="CT37" s="683"/>
      <c r="CU37" s="683"/>
      <c r="CV37" s="683"/>
      <c r="CW37" s="683"/>
      <c r="CX37" s="683"/>
      <c r="CY37" s="684"/>
      <c r="CZ37" s="652">
        <v>1.5</v>
      </c>
      <c r="DA37" s="681"/>
      <c r="DB37" s="681"/>
      <c r="DC37" s="685"/>
      <c r="DD37" s="656">
        <v>807220</v>
      </c>
      <c r="DE37" s="683"/>
      <c r="DF37" s="683"/>
      <c r="DG37" s="683"/>
      <c r="DH37" s="683"/>
      <c r="DI37" s="683"/>
      <c r="DJ37" s="683"/>
      <c r="DK37" s="684"/>
      <c r="DL37" s="656">
        <v>619813</v>
      </c>
      <c r="DM37" s="683"/>
      <c r="DN37" s="683"/>
      <c r="DO37" s="683"/>
      <c r="DP37" s="683"/>
      <c r="DQ37" s="683"/>
      <c r="DR37" s="683"/>
      <c r="DS37" s="683"/>
      <c r="DT37" s="683"/>
      <c r="DU37" s="683"/>
      <c r="DV37" s="684"/>
      <c r="DW37" s="652">
        <v>2.6</v>
      </c>
      <c r="DX37" s="681"/>
      <c r="DY37" s="681"/>
      <c r="DZ37" s="681"/>
      <c r="EA37" s="681"/>
      <c r="EB37" s="681"/>
      <c r="EC37" s="682"/>
    </row>
    <row r="38" spans="2:133" ht="11.25" customHeight="1" x14ac:dyDescent="0.15">
      <c r="B38" s="644" t="s">
        <v>334</v>
      </c>
      <c r="C38" s="645"/>
      <c r="D38" s="645"/>
      <c r="E38" s="645"/>
      <c r="F38" s="645"/>
      <c r="G38" s="645"/>
      <c r="H38" s="645"/>
      <c r="I38" s="645"/>
      <c r="J38" s="645"/>
      <c r="K38" s="645"/>
      <c r="L38" s="645"/>
      <c r="M38" s="645"/>
      <c r="N38" s="645"/>
      <c r="O38" s="645"/>
      <c r="P38" s="645"/>
      <c r="Q38" s="646"/>
      <c r="R38" s="647">
        <v>1586417</v>
      </c>
      <c r="S38" s="648"/>
      <c r="T38" s="648"/>
      <c r="U38" s="648"/>
      <c r="V38" s="648"/>
      <c r="W38" s="648"/>
      <c r="X38" s="648"/>
      <c r="Y38" s="649"/>
      <c r="Z38" s="650">
        <v>2.8</v>
      </c>
      <c r="AA38" s="650"/>
      <c r="AB38" s="650"/>
      <c r="AC38" s="650"/>
      <c r="AD38" s="651">
        <v>3483</v>
      </c>
      <c r="AE38" s="651"/>
      <c r="AF38" s="651"/>
      <c r="AG38" s="651"/>
      <c r="AH38" s="651"/>
      <c r="AI38" s="651"/>
      <c r="AJ38" s="651"/>
      <c r="AK38" s="651"/>
      <c r="AL38" s="652">
        <v>0</v>
      </c>
      <c r="AM38" s="653"/>
      <c r="AN38" s="653"/>
      <c r="AO38" s="654"/>
      <c r="AQ38" s="725" t="s">
        <v>335</v>
      </c>
      <c r="AR38" s="726"/>
      <c r="AS38" s="726"/>
      <c r="AT38" s="726"/>
      <c r="AU38" s="726"/>
      <c r="AV38" s="726"/>
      <c r="AW38" s="726"/>
      <c r="AX38" s="726"/>
      <c r="AY38" s="727"/>
      <c r="AZ38" s="647">
        <v>90374</v>
      </c>
      <c r="BA38" s="648"/>
      <c r="BB38" s="648"/>
      <c r="BC38" s="648"/>
      <c r="BD38" s="683"/>
      <c r="BE38" s="683"/>
      <c r="BF38" s="714"/>
      <c r="BG38" s="662" t="s">
        <v>336</v>
      </c>
      <c r="BH38" s="663"/>
      <c r="BI38" s="663"/>
      <c r="BJ38" s="663"/>
      <c r="BK38" s="663"/>
      <c r="BL38" s="663"/>
      <c r="BM38" s="663"/>
      <c r="BN38" s="663"/>
      <c r="BO38" s="663"/>
      <c r="BP38" s="663"/>
      <c r="BQ38" s="663"/>
      <c r="BR38" s="663"/>
      <c r="BS38" s="663"/>
      <c r="BT38" s="663"/>
      <c r="BU38" s="664"/>
      <c r="BV38" s="647">
        <v>15363</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4726811</v>
      </c>
      <c r="CS38" s="648"/>
      <c r="CT38" s="648"/>
      <c r="CU38" s="648"/>
      <c r="CV38" s="648"/>
      <c r="CW38" s="648"/>
      <c r="CX38" s="648"/>
      <c r="CY38" s="649"/>
      <c r="CZ38" s="652">
        <v>8.6</v>
      </c>
      <c r="DA38" s="681"/>
      <c r="DB38" s="681"/>
      <c r="DC38" s="685"/>
      <c r="DD38" s="656">
        <v>3706058</v>
      </c>
      <c r="DE38" s="648"/>
      <c r="DF38" s="648"/>
      <c r="DG38" s="648"/>
      <c r="DH38" s="648"/>
      <c r="DI38" s="648"/>
      <c r="DJ38" s="648"/>
      <c r="DK38" s="649"/>
      <c r="DL38" s="656">
        <v>3448955</v>
      </c>
      <c r="DM38" s="648"/>
      <c r="DN38" s="648"/>
      <c r="DO38" s="648"/>
      <c r="DP38" s="648"/>
      <c r="DQ38" s="648"/>
      <c r="DR38" s="648"/>
      <c r="DS38" s="648"/>
      <c r="DT38" s="648"/>
      <c r="DU38" s="648"/>
      <c r="DV38" s="649"/>
      <c r="DW38" s="652">
        <v>14.6</v>
      </c>
      <c r="DX38" s="681"/>
      <c r="DY38" s="681"/>
      <c r="DZ38" s="681"/>
      <c r="EA38" s="681"/>
      <c r="EB38" s="681"/>
      <c r="EC38" s="682"/>
    </row>
    <row r="39" spans="2:133" ht="11.25" customHeight="1" x14ac:dyDescent="0.15">
      <c r="B39" s="644" t="s">
        <v>338</v>
      </c>
      <c r="C39" s="645"/>
      <c r="D39" s="645"/>
      <c r="E39" s="645"/>
      <c r="F39" s="645"/>
      <c r="G39" s="645"/>
      <c r="H39" s="645"/>
      <c r="I39" s="645"/>
      <c r="J39" s="645"/>
      <c r="K39" s="645"/>
      <c r="L39" s="645"/>
      <c r="M39" s="645"/>
      <c r="N39" s="645"/>
      <c r="O39" s="645"/>
      <c r="P39" s="645"/>
      <c r="Q39" s="646"/>
      <c r="R39" s="647">
        <v>2774312</v>
      </c>
      <c r="S39" s="648"/>
      <c r="T39" s="648"/>
      <c r="U39" s="648"/>
      <c r="V39" s="648"/>
      <c r="W39" s="648"/>
      <c r="X39" s="648"/>
      <c r="Y39" s="649"/>
      <c r="Z39" s="650">
        <v>5</v>
      </c>
      <c r="AA39" s="650"/>
      <c r="AB39" s="650"/>
      <c r="AC39" s="650"/>
      <c r="AD39" s="651" t="s">
        <v>128</v>
      </c>
      <c r="AE39" s="651"/>
      <c r="AF39" s="651"/>
      <c r="AG39" s="651"/>
      <c r="AH39" s="651"/>
      <c r="AI39" s="651"/>
      <c r="AJ39" s="651"/>
      <c r="AK39" s="651"/>
      <c r="AL39" s="652" t="s">
        <v>137</v>
      </c>
      <c r="AM39" s="653"/>
      <c r="AN39" s="653"/>
      <c r="AO39" s="654"/>
      <c r="AQ39" s="725" t="s">
        <v>339</v>
      </c>
      <c r="AR39" s="726"/>
      <c r="AS39" s="726"/>
      <c r="AT39" s="726"/>
      <c r="AU39" s="726"/>
      <c r="AV39" s="726"/>
      <c r="AW39" s="726"/>
      <c r="AX39" s="726"/>
      <c r="AY39" s="727"/>
      <c r="AZ39" s="647" t="s">
        <v>137</v>
      </c>
      <c r="BA39" s="648"/>
      <c r="BB39" s="648"/>
      <c r="BC39" s="648"/>
      <c r="BD39" s="683"/>
      <c r="BE39" s="683"/>
      <c r="BF39" s="714"/>
      <c r="BG39" s="662" t="s">
        <v>340</v>
      </c>
      <c r="BH39" s="663"/>
      <c r="BI39" s="663"/>
      <c r="BJ39" s="663"/>
      <c r="BK39" s="663"/>
      <c r="BL39" s="663"/>
      <c r="BM39" s="663"/>
      <c r="BN39" s="663"/>
      <c r="BO39" s="663"/>
      <c r="BP39" s="663"/>
      <c r="BQ39" s="663"/>
      <c r="BR39" s="663"/>
      <c r="BS39" s="663"/>
      <c r="BT39" s="663"/>
      <c r="BU39" s="664"/>
      <c r="BV39" s="647">
        <v>23897</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637925</v>
      </c>
      <c r="CS39" s="683"/>
      <c r="CT39" s="683"/>
      <c r="CU39" s="683"/>
      <c r="CV39" s="683"/>
      <c r="CW39" s="683"/>
      <c r="CX39" s="683"/>
      <c r="CY39" s="684"/>
      <c r="CZ39" s="652">
        <v>1.2</v>
      </c>
      <c r="DA39" s="681"/>
      <c r="DB39" s="681"/>
      <c r="DC39" s="685"/>
      <c r="DD39" s="656">
        <v>530810</v>
      </c>
      <c r="DE39" s="683"/>
      <c r="DF39" s="683"/>
      <c r="DG39" s="683"/>
      <c r="DH39" s="683"/>
      <c r="DI39" s="683"/>
      <c r="DJ39" s="683"/>
      <c r="DK39" s="684"/>
      <c r="DL39" s="656" t="s">
        <v>128</v>
      </c>
      <c r="DM39" s="683"/>
      <c r="DN39" s="683"/>
      <c r="DO39" s="683"/>
      <c r="DP39" s="683"/>
      <c r="DQ39" s="683"/>
      <c r="DR39" s="683"/>
      <c r="DS39" s="683"/>
      <c r="DT39" s="683"/>
      <c r="DU39" s="683"/>
      <c r="DV39" s="684"/>
      <c r="DW39" s="652" t="s">
        <v>128</v>
      </c>
      <c r="DX39" s="681"/>
      <c r="DY39" s="681"/>
      <c r="DZ39" s="681"/>
      <c r="EA39" s="681"/>
      <c r="EB39" s="681"/>
      <c r="EC39" s="682"/>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137</v>
      </c>
      <c r="S40" s="648"/>
      <c r="T40" s="648"/>
      <c r="U40" s="648"/>
      <c r="V40" s="648"/>
      <c r="W40" s="648"/>
      <c r="X40" s="648"/>
      <c r="Y40" s="649"/>
      <c r="Z40" s="650" t="s">
        <v>128</v>
      </c>
      <c r="AA40" s="650"/>
      <c r="AB40" s="650"/>
      <c r="AC40" s="650"/>
      <c r="AD40" s="651" t="s">
        <v>137</v>
      </c>
      <c r="AE40" s="651"/>
      <c r="AF40" s="651"/>
      <c r="AG40" s="651"/>
      <c r="AH40" s="651"/>
      <c r="AI40" s="651"/>
      <c r="AJ40" s="651"/>
      <c r="AK40" s="651"/>
      <c r="AL40" s="652" t="s">
        <v>128</v>
      </c>
      <c r="AM40" s="653"/>
      <c r="AN40" s="653"/>
      <c r="AO40" s="654"/>
      <c r="AQ40" s="725" t="s">
        <v>343</v>
      </c>
      <c r="AR40" s="726"/>
      <c r="AS40" s="726"/>
      <c r="AT40" s="726"/>
      <c r="AU40" s="726"/>
      <c r="AV40" s="726"/>
      <c r="AW40" s="726"/>
      <c r="AX40" s="726"/>
      <c r="AY40" s="727"/>
      <c r="AZ40" s="647" t="s">
        <v>128</v>
      </c>
      <c r="BA40" s="648"/>
      <c r="BB40" s="648"/>
      <c r="BC40" s="648"/>
      <c r="BD40" s="683"/>
      <c r="BE40" s="683"/>
      <c r="BF40" s="714"/>
      <c r="BG40" s="734" t="s">
        <v>344</v>
      </c>
      <c r="BH40" s="735"/>
      <c r="BI40" s="735"/>
      <c r="BJ40" s="735"/>
      <c r="BK40" s="735"/>
      <c r="BL40" s="236"/>
      <c r="BM40" s="663" t="s">
        <v>345</v>
      </c>
      <c r="BN40" s="663"/>
      <c r="BO40" s="663"/>
      <c r="BP40" s="663"/>
      <c r="BQ40" s="663"/>
      <c r="BR40" s="663"/>
      <c r="BS40" s="663"/>
      <c r="BT40" s="663"/>
      <c r="BU40" s="664"/>
      <c r="BV40" s="647">
        <v>101</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1137550</v>
      </c>
      <c r="CS40" s="648"/>
      <c r="CT40" s="648"/>
      <c r="CU40" s="648"/>
      <c r="CV40" s="648"/>
      <c r="CW40" s="648"/>
      <c r="CX40" s="648"/>
      <c r="CY40" s="649"/>
      <c r="CZ40" s="652">
        <v>2.1</v>
      </c>
      <c r="DA40" s="681"/>
      <c r="DB40" s="681"/>
      <c r="DC40" s="685"/>
      <c r="DD40" s="656" t="s">
        <v>137</v>
      </c>
      <c r="DE40" s="648"/>
      <c r="DF40" s="648"/>
      <c r="DG40" s="648"/>
      <c r="DH40" s="648"/>
      <c r="DI40" s="648"/>
      <c r="DJ40" s="648"/>
      <c r="DK40" s="649"/>
      <c r="DL40" s="656" t="s">
        <v>137</v>
      </c>
      <c r="DM40" s="648"/>
      <c r="DN40" s="648"/>
      <c r="DO40" s="648"/>
      <c r="DP40" s="648"/>
      <c r="DQ40" s="648"/>
      <c r="DR40" s="648"/>
      <c r="DS40" s="648"/>
      <c r="DT40" s="648"/>
      <c r="DU40" s="648"/>
      <c r="DV40" s="649"/>
      <c r="DW40" s="652" t="s">
        <v>137</v>
      </c>
      <c r="DX40" s="681"/>
      <c r="DY40" s="681"/>
      <c r="DZ40" s="681"/>
      <c r="EA40" s="681"/>
      <c r="EB40" s="681"/>
      <c r="EC40" s="682"/>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137</v>
      </c>
      <c r="S41" s="648"/>
      <c r="T41" s="648"/>
      <c r="U41" s="648"/>
      <c r="V41" s="648"/>
      <c r="W41" s="648"/>
      <c r="X41" s="648"/>
      <c r="Y41" s="649"/>
      <c r="Z41" s="650" t="s">
        <v>137</v>
      </c>
      <c r="AA41" s="650"/>
      <c r="AB41" s="650"/>
      <c r="AC41" s="650"/>
      <c r="AD41" s="651" t="s">
        <v>128</v>
      </c>
      <c r="AE41" s="651"/>
      <c r="AF41" s="651"/>
      <c r="AG41" s="651"/>
      <c r="AH41" s="651"/>
      <c r="AI41" s="651"/>
      <c r="AJ41" s="651"/>
      <c r="AK41" s="651"/>
      <c r="AL41" s="652" t="s">
        <v>128</v>
      </c>
      <c r="AM41" s="653"/>
      <c r="AN41" s="653"/>
      <c r="AO41" s="654"/>
      <c r="AQ41" s="725" t="s">
        <v>348</v>
      </c>
      <c r="AR41" s="726"/>
      <c r="AS41" s="726"/>
      <c r="AT41" s="726"/>
      <c r="AU41" s="726"/>
      <c r="AV41" s="726"/>
      <c r="AW41" s="726"/>
      <c r="AX41" s="726"/>
      <c r="AY41" s="727"/>
      <c r="AZ41" s="647">
        <v>1264553</v>
      </c>
      <c r="BA41" s="648"/>
      <c r="BB41" s="648"/>
      <c r="BC41" s="648"/>
      <c r="BD41" s="683"/>
      <c r="BE41" s="683"/>
      <c r="BF41" s="714"/>
      <c r="BG41" s="734"/>
      <c r="BH41" s="735"/>
      <c r="BI41" s="735"/>
      <c r="BJ41" s="735"/>
      <c r="BK41" s="735"/>
      <c r="BL41" s="236"/>
      <c r="BM41" s="663" t="s">
        <v>349</v>
      </c>
      <c r="BN41" s="663"/>
      <c r="BO41" s="663"/>
      <c r="BP41" s="663"/>
      <c r="BQ41" s="663"/>
      <c r="BR41" s="663"/>
      <c r="BS41" s="663"/>
      <c r="BT41" s="663"/>
      <c r="BU41" s="664"/>
      <c r="BV41" s="647">
        <v>4</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137</v>
      </c>
      <c r="CS41" s="683"/>
      <c r="CT41" s="683"/>
      <c r="CU41" s="683"/>
      <c r="CV41" s="683"/>
      <c r="CW41" s="683"/>
      <c r="CX41" s="683"/>
      <c r="CY41" s="684"/>
      <c r="CZ41" s="652" t="s">
        <v>128</v>
      </c>
      <c r="DA41" s="681"/>
      <c r="DB41" s="681"/>
      <c r="DC41" s="685"/>
      <c r="DD41" s="656" t="s">
        <v>128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351</v>
      </c>
      <c r="C42" s="645"/>
      <c r="D42" s="645"/>
      <c r="E42" s="645"/>
      <c r="F42" s="645"/>
      <c r="G42" s="645"/>
      <c r="H42" s="645"/>
      <c r="I42" s="645"/>
      <c r="J42" s="645"/>
      <c r="K42" s="645"/>
      <c r="L42" s="645"/>
      <c r="M42" s="645"/>
      <c r="N42" s="645"/>
      <c r="O42" s="645"/>
      <c r="P42" s="645"/>
      <c r="Q42" s="646"/>
      <c r="R42" s="647">
        <v>1235000</v>
      </c>
      <c r="S42" s="648"/>
      <c r="T42" s="648"/>
      <c r="U42" s="648"/>
      <c r="V42" s="648"/>
      <c r="W42" s="648"/>
      <c r="X42" s="648"/>
      <c r="Y42" s="649"/>
      <c r="Z42" s="650">
        <v>2.2000000000000002</v>
      </c>
      <c r="AA42" s="650"/>
      <c r="AB42" s="650"/>
      <c r="AC42" s="650"/>
      <c r="AD42" s="651" t="s">
        <v>128</v>
      </c>
      <c r="AE42" s="651"/>
      <c r="AF42" s="651"/>
      <c r="AG42" s="651"/>
      <c r="AH42" s="651"/>
      <c r="AI42" s="651"/>
      <c r="AJ42" s="651"/>
      <c r="AK42" s="651"/>
      <c r="AL42" s="652" t="s">
        <v>267</v>
      </c>
      <c r="AM42" s="653"/>
      <c r="AN42" s="653"/>
      <c r="AO42" s="654"/>
      <c r="AQ42" s="746" t="s">
        <v>352</v>
      </c>
      <c r="AR42" s="747"/>
      <c r="AS42" s="747"/>
      <c r="AT42" s="747"/>
      <c r="AU42" s="747"/>
      <c r="AV42" s="747"/>
      <c r="AW42" s="747"/>
      <c r="AX42" s="747"/>
      <c r="AY42" s="748"/>
      <c r="AZ42" s="738">
        <v>3462258</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346</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4161833</v>
      </c>
      <c r="CS42" s="648"/>
      <c r="CT42" s="648"/>
      <c r="CU42" s="648"/>
      <c r="CV42" s="648"/>
      <c r="CW42" s="648"/>
      <c r="CX42" s="648"/>
      <c r="CY42" s="649"/>
      <c r="CZ42" s="652">
        <v>7.6</v>
      </c>
      <c r="DA42" s="653"/>
      <c r="DB42" s="653"/>
      <c r="DC42" s="665"/>
      <c r="DD42" s="656">
        <v>1366750</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355</v>
      </c>
      <c r="C43" s="698"/>
      <c r="D43" s="698"/>
      <c r="E43" s="698"/>
      <c r="F43" s="698"/>
      <c r="G43" s="698"/>
      <c r="H43" s="698"/>
      <c r="I43" s="698"/>
      <c r="J43" s="698"/>
      <c r="K43" s="698"/>
      <c r="L43" s="698"/>
      <c r="M43" s="698"/>
      <c r="N43" s="698"/>
      <c r="O43" s="698"/>
      <c r="P43" s="698"/>
      <c r="Q43" s="699"/>
      <c r="R43" s="738">
        <v>55760796</v>
      </c>
      <c r="S43" s="739"/>
      <c r="T43" s="739"/>
      <c r="U43" s="739"/>
      <c r="V43" s="739"/>
      <c r="W43" s="739"/>
      <c r="X43" s="739"/>
      <c r="Y43" s="740"/>
      <c r="Z43" s="741">
        <v>100</v>
      </c>
      <c r="AA43" s="741"/>
      <c r="AB43" s="741"/>
      <c r="AC43" s="741"/>
      <c r="AD43" s="742">
        <v>22344413</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177558</v>
      </c>
      <c r="CS43" s="683"/>
      <c r="CT43" s="683"/>
      <c r="CU43" s="683"/>
      <c r="CV43" s="683"/>
      <c r="CW43" s="683"/>
      <c r="CX43" s="683"/>
      <c r="CY43" s="684"/>
      <c r="CZ43" s="652">
        <v>0.3</v>
      </c>
      <c r="DA43" s="681"/>
      <c r="DB43" s="681"/>
      <c r="DC43" s="685"/>
      <c r="DD43" s="656">
        <v>177558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4149174</v>
      </c>
      <c r="CS44" s="648"/>
      <c r="CT44" s="648"/>
      <c r="CU44" s="648"/>
      <c r="CV44" s="648"/>
      <c r="CW44" s="648"/>
      <c r="CX44" s="648"/>
      <c r="CY44" s="649"/>
      <c r="CZ44" s="652">
        <v>7.5</v>
      </c>
      <c r="DA44" s="653"/>
      <c r="DB44" s="653"/>
      <c r="DC44" s="665"/>
      <c r="DD44" s="656">
        <v>1357691</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874190</v>
      </c>
      <c r="CS45" s="683"/>
      <c r="CT45" s="683"/>
      <c r="CU45" s="683"/>
      <c r="CV45" s="683"/>
      <c r="CW45" s="683"/>
      <c r="CX45" s="683"/>
      <c r="CY45" s="684"/>
      <c r="CZ45" s="652">
        <v>1.6</v>
      </c>
      <c r="DA45" s="681"/>
      <c r="DB45" s="681"/>
      <c r="DC45" s="685"/>
      <c r="DD45" s="656">
        <v>90538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3162828</v>
      </c>
      <c r="CS46" s="648"/>
      <c r="CT46" s="648"/>
      <c r="CU46" s="648"/>
      <c r="CV46" s="648"/>
      <c r="CW46" s="648"/>
      <c r="CX46" s="648"/>
      <c r="CY46" s="649"/>
      <c r="CZ46" s="652">
        <v>5.8</v>
      </c>
      <c r="DA46" s="653"/>
      <c r="DB46" s="653"/>
      <c r="DC46" s="665"/>
      <c r="DD46" s="656">
        <v>1259762</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12659</v>
      </c>
      <c r="CS47" s="683"/>
      <c r="CT47" s="683"/>
      <c r="CU47" s="683"/>
      <c r="CV47" s="683"/>
      <c r="CW47" s="683"/>
      <c r="CX47" s="683"/>
      <c r="CY47" s="684"/>
      <c r="CZ47" s="652">
        <v>0</v>
      </c>
      <c r="DA47" s="681"/>
      <c r="DB47" s="681"/>
      <c r="DC47" s="685"/>
      <c r="DD47" s="656">
        <v>9059</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128</v>
      </c>
      <c r="DA48" s="653"/>
      <c r="DB48" s="653"/>
      <c r="DC48" s="665"/>
      <c r="DD48" s="656" t="s">
        <v>267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365</v>
      </c>
      <c r="CE49" s="698"/>
      <c r="CF49" s="698"/>
      <c r="CG49" s="698"/>
      <c r="CH49" s="698"/>
      <c r="CI49" s="698"/>
      <c r="CJ49" s="698"/>
      <c r="CK49" s="698"/>
      <c r="CL49" s="698"/>
      <c r="CM49" s="698"/>
      <c r="CN49" s="698"/>
      <c r="CO49" s="698"/>
      <c r="CP49" s="698"/>
      <c r="CQ49" s="699"/>
      <c r="CR49" s="738">
        <v>54982219</v>
      </c>
      <c r="CS49" s="718"/>
      <c r="CT49" s="718"/>
      <c r="CU49" s="718"/>
      <c r="CV49" s="718"/>
      <c r="CW49" s="718"/>
      <c r="CX49" s="718"/>
      <c r="CY49" s="749"/>
      <c r="CZ49" s="743">
        <v>100</v>
      </c>
      <c r="DA49" s="750"/>
      <c r="DB49" s="750"/>
      <c r="DC49" s="751"/>
      <c r="DD49" s="752">
        <v>26664619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Cf0bAmZGfxAZ3gOZsdjaXQ2/Tr2EWtrOp89awX422TS9u3zPkXEQp7xQAxvduitQu71h/XqM+n3rOPcsnaeEpQ==" saltValue="Ped63J2cDz+uIZUj//AK7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55787</v>
      </c>
      <c r="R7" s="783"/>
      <c r="S7" s="783"/>
      <c r="T7" s="783"/>
      <c r="U7" s="783"/>
      <c r="V7" s="783">
        <v>55011</v>
      </c>
      <c r="W7" s="783"/>
      <c r="X7" s="783"/>
      <c r="Y7" s="783"/>
      <c r="Z7" s="783"/>
      <c r="AA7" s="783">
        <v>776</v>
      </c>
      <c r="AB7" s="783"/>
      <c r="AC7" s="783"/>
      <c r="AD7" s="783"/>
      <c r="AE7" s="784"/>
      <c r="AF7" s="785">
        <v>701</v>
      </c>
      <c r="AG7" s="786"/>
      <c r="AH7" s="786"/>
      <c r="AI7" s="786"/>
      <c r="AJ7" s="787"/>
      <c r="AK7" s="823">
        <v>1360</v>
      </c>
      <c r="AL7" s="824"/>
      <c r="AM7" s="824"/>
      <c r="AN7" s="824"/>
      <c r="AO7" s="824"/>
      <c r="AP7" s="824">
        <v>31377</v>
      </c>
      <c r="AQ7" s="824"/>
      <c r="AR7" s="824"/>
      <c r="AS7" s="824"/>
      <c r="AT7" s="824"/>
      <c r="AU7" s="825"/>
      <c r="AV7" s="825"/>
      <c r="AW7" s="825"/>
      <c r="AX7" s="825"/>
      <c r="AY7" s="826"/>
      <c r="AZ7" s="254"/>
      <c r="BA7" s="254"/>
      <c r="BB7" s="254"/>
      <c r="BC7" s="254"/>
      <c r="BD7" s="254"/>
      <c r="BE7" s="255"/>
      <c r="BF7" s="255"/>
      <c r="BG7" s="255"/>
      <c r="BH7" s="255"/>
      <c r="BI7" s="255"/>
      <c r="BJ7" s="255"/>
      <c r="BK7" s="255"/>
      <c r="BL7" s="255"/>
      <c r="BM7" s="255"/>
      <c r="BN7" s="255"/>
      <c r="BO7" s="255"/>
      <c r="BP7" s="255"/>
      <c r="BQ7" s="261">
        <v>1</v>
      </c>
      <c r="BR7" s="262" t="s">
        <v>607</v>
      </c>
      <c r="BS7" s="827" t="s">
        <v>603</v>
      </c>
      <c r="BT7" s="828"/>
      <c r="BU7" s="828"/>
      <c r="BV7" s="828"/>
      <c r="BW7" s="828"/>
      <c r="BX7" s="828"/>
      <c r="BY7" s="828"/>
      <c r="BZ7" s="828"/>
      <c r="CA7" s="828"/>
      <c r="CB7" s="828"/>
      <c r="CC7" s="828"/>
      <c r="CD7" s="828"/>
      <c r="CE7" s="828"/>
      <c r="CF7" s="828"/>
      <c r="CG7" s="829"/>
      <c r="CH7" s="819">
        <v>-42</v>
      </c>
      <c r="CI7" s="820"/>
      <c r="CJ7" s="820"/>
      <c r="CK7" s="820"/>
      <c r="CL7" s="821"/>
      <c r="CM7" s="819">
        <v>96</v>
      </c>
      <c r="CN7" s="820"/>
      <c r="CO7" s="820"/>
      <c r="CP7" s="820"/>
      <c r="CQ7" s="821"/>
      <c r="CR7" s="819">
        <v>20</v>
      </c>
      <c r="CS7" s="820"/>
      <c r="CT7" s="820"/>
      <c r="CU7" s="820"/>
      <c r="CV7" s="821"/>
      <c r="CW7" s="822" t="s">
        <v>591</v>
      </c>
      <c r="CX7" s="822"/>
      <c r="CY7" s="822"/>
      <c r="CZ7" s="822"/>
      <c r="DA7" s="822"/>
      <c r="DB7" s="819" t="s">
        <v>608</v>
      </c>
      <c r="DC7" s="820"/>
      <c r="DD7" s="820"/>
      <c r="DE7" s="820"/>
      <c r="DF7" s="821"/>
      <c r="DG7" s="819" t="s">
        <v>608</v>
      </c>
      <c r="DH7" s="820"/>
      <c r="DI7" s="820"/>
      <c r="DJ7" s="820"/>
      <c r="DK7" s="821"/>
      <c r="DL7" s="819" t="s">
        <v>608</v>
      </c>
      <c r="DM7" s="820"/>
      <c r="DN7" s="820"/>
      <c r="DO7" s="820"/>
      <c r="DP7" s="821"/>
      <c r="DQ7" s="819" t="s">
        <v>608</v>
      </c>
      <c r="DR7" s="820"/>
      <c r="DS7" s="820"/>
      <c r="DT7" s="820"/>
      <c r="DU7" s="821"/>
      <c r="DV7" s="800"/>
      <c r="DW7" s="801"/>
      <c r="DX7" s="801"/>
      <c r="DY7" s="801"/>
      <c r="DZ7" s="802"/>
      <c r="EA7" s="256"/>
    </row>
    <row r="8" spans="1:131" s="257" customFormat="1" ht="26.25" customHeight="1" x14ac:dyDescent="0.15">
      <c r="A8" s="263">
        <v>2</v>
      </c>
      <c r="B8" s="803" t="s">
        <v>389</v>
      </c>
      <c r="C8" s="804"/>
      <c r="D8" s="804"/>
      <c r="E8" s="804"/>
      <c r="F8" s="804"/>
      <c r="G8" s="804"/>
      <c r="H8" s="804"/>
      <c r="I8" s="804"/>
      <c r="J8" s="804"/>
      <c r="K8" s="804"/>
      <c r="L8" s="804"/>
      <c r="M8" s="804"/>
      <c r="N8" s="804"/>
      <c r="O8" s="804"/>
      <c r="P8" s="805"/>
      <c r="Q8" s="806">
        <v>155</v>
      </c>
      <c r="R8" s="807"/>
      <c r="S8" s="807"/>
      <c r="T8" s="807"/>
      <c r="U8" s="807"/>
      <c r="V8" s="807">
        <v>153</v>
      </c>
      <c r="W8" s="807"/>
      <c r="X8" s="807"/>
      <c r="Y8" s="807"/>
      <c r="Z8" s="807"/>
      <c r="AA8" s="807">
        <v>2</v>
      </c>
      <c r="AB8" s="807"/>
      <c r="AC8" s="807"/>
      <c r="AD8" s="807"/>
      <c r="AE8" s="808"/>
      <c r="AF8" s="809">
        <v>2</v>
      </c>
      <c r="AG8" s="810"/>
      <c r="AH8" s="810"/>
      <c r="AI8" s="810"/>
      <c r="AJ8" s="811"/>
      <c r="AK8" s="812">
        <v>54</v>
      </c>
      <c r="AL8" s="813"/>
      <c r="AM8" s="813"/>
      <c r="AN8" s="813"/>
      <c r="AO8" s="813"/>
      <c r="AP8" s="813" t="s">
        <v>591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t="s">
        <v>607</v>
      </c>
      <c r="BS8" s="816" t="s">
        <v>604</v>
      </c>
      <c r="BT8" s="817"/>
      <c r="BU8" s="817"/>
      <c r="BV8" s="817"/>
      <c r="BW8" s="817"/>
      <c r="BX8" s="817"/>
      <c r="BY8" s="817"/>
      <c r="BZ8" s="817"/>
      <c r="CA8" s="817"/>
      <c r="CB8" s="817"/>
      <c r="CC8" s="817"/>
      <c r="CD8" s="817"/>
      <c r="CE8" s="817"/>
      <c r="CF8" s="817"/>
      <c r="CG8" s="818"/>
      <c r="CH8" s="830">
        <v>-22</v>
      </c>
      <c r="CI8" s="831"/>
      <c r="CJ8" s="831"/>
      <c r="CK8" s="831"/>
      <c r="CL8" s="832"/>
      <c r="CM8" s="830">
        <v>258</v>
      </c>
      <c r="CN8" s="831"/>
      <c r="CO8" s="831"/>
      <c r="CP8" s="831"/>
      <c r="CQ8" s="832"/>
      <c r="CR8" s="830">
        <v>200</v>
      </c>
      <c r="CS8" s="831"/>
      <c r="CT8" s="831"/>
      <c r="CU8" s="831"/>
      <c r="CV8" s="832"/>
      <c r="CW8" s="822" t="s">
        <v>591</v>
      </c>
      <c r="CX8" s="822"/>
      <c r="CY8" s="822"/>
      <c r="CZ8" s="822"/>
      <c r="DA8" s="822"/>
      <c r="DB8" s="830" t="s">
        <v>608</v>
      </c>
      <c r="DC8" s="831"/>
      <c r="DD8" s="831"/>
      <c r="DE8" s="831"/>
      <c r="DF8" s="832"/>
      <c r="DG8" s="830" t="s">
        <v>608</v>
      </c>
      <c r="DH8" s="831"/>
      <c r="DI8" s="831"/>
      <c r="DJ8" s="831"/>
      <c r="DK8" s="832"/>
      <c r="DL8" s="830" t="s">
        <v>608</v>
      </c>
      <c r="DM8" s="831"/>
      <c r="DN8" s="831"/>
      <c r="DO8" s="831"/>
      <c r="DP8" s="832"/>
      <c r="DQ8" s="830" t="s">
        <v>608</v>
      </c>
      <c r="DR8" s="831"/>
      <c r="DS8" s="831"/>
      <c r="DT8" s="831"/>
      <c r="DU8" s="832"/>
      <c r="DV8" s="833"/>
      <c r="DW8" s="834"/>
      <c r="DX8" s="834"/>
      <c r="DY8" s="834"/>
      <c r="DZ8" s="835"/>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t="s">
        <v>607</v>
      </c>
      <c r="BS9" s="816" t="s">
        <v>605</v>
      </c>
      <c r="BT9" s="817"/>
      <c r="BU9" s="817"/>
      <c r="BV9" s="817"/>
      <c r="BW9" s="817"/>
      <c r="BX9" s="817"/>
      <c r="BY9" s="817"/>
      <c r="BZ9" s="817"/>
      <c r="CA9" s="817"/>
      <c r="CB9" s="817"/>
      <c r="CC9" s="817"/>
      <c r="CD9" s="817"/>
      <c r="CE9" s="817"/>
      <c r="CF9" s="817"/>
      <c r="CG9" s="818"/>
      <c r="CH9" s="830">
        <v>0</v>
      </c>
      <c r="CI9" s="831"/>
      <c r="CJ9" s="831"/>
      <c r="CK9" s="831"/>
      <c r="CL9" s="832"/>
      <c r="CM9" s="830">
        <v>70</v>
      </c>
      <c r="CN9" s="831"/>
      <c r="CO9" s="831"/>
      <c r="CP9" s="831"/>
      <c r="CQ9" s="832"/>
      <c r="CR9" s="830">
        <v>70</v>
      </c>
      <c r="CS9" s="831"/>
      <c r="CT9" s="831"/>
      <c r="CU9" s="831"/>
      <c r="CV9" s="832"/>
      <c r="CW9" s="830">
        <v>30</v>
      </c>
      <c r="CX9" s="831"/>
      <c r="CY9" s="831"/>
      <c r="CZ9" s="831"/>
      <c r="DA9" s="832"/>
      <c r="DB9" s="830" t="s">
        <v>608</v>
      </c>
      <c r="DC9" s="831"/>
      <c r="DD9" s="831"/>
      <c r="DE9" s="831"/>
      <c r="DF9" s="832"/>
      <c r="DG9" s="830" t="s">
        <v>608</v>
      </c>
      <c r="DH9" s="831"/>
      <c r="DI9" s="831"/>
      <c r="DJ9" s="831"/>
      <c r="DK9" s="832"/>
      <c r="DL9" s="830" t="s">
        <v>608</v>
      </c>
      <c r="DM9" s="831"/>
      <c r="DN9" s="831"/>
      <c r="DO9" s="831"/>
      <c r="DP9" s="832"/>
      <c r="DQ9" s="830" t="s">
        <v>608</v>
      </c>
      <c r="DR9" s="831"/>
      <c r="DS9" s="831"/>
      <c r="DT9" s="831"/>
      <c r="DU9" s="832"/>
      <c r="DV9" s="833"/>
      <c r="DW9" s="834"/>
      <c r="DX9" s="834"/>
      <c r="DY9" s="834"/>
      <c r="DZ9" s="835"/>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t="s">
        <v>607</v>
      </c>
      <c r="BS10" s="816" t="s">
        <v>606</v>
      </c>
      <c r="BT10" s="817"/>
      <c r="BU10" s="817"/>
      <c r="BV10" s="817"/>
      <c r="BW10" s="817"/>
      <c r="BX10" s="817"/>
      <c r="BY10" s="817"/>
      <c r="BZ10" s="817"/>
      <c r="CA10" s="817"/>
      <c r="CB10" s="817"/>
      <c r="CC10" s="817"/>
      <c r="CD10" s="817"/>
      <c r="CE10" s="817"/>
      <c r="CF10" s="817"/>
      <c r="CG10" s="818"/>
      <c r="CH10" s="830">
        <v>0</v>
      </c>
      <c r="CI10" s="831"/>
      <c r="CJ10" s="831"/>
      <c r="CK10" s="831"/>
      <c r="CL10" s="832"/>
      <c r="CM10" s="830">
        <v>2</v>
      </c>
      <c r="CN10" s="831"/>
      <c r="CO10" s="831"/>
      <c r="CP10" s="831"/>
      <c r="CQ10" s="832"/>
      <c r="CR10" s="830">
        <v>2</v>
      </c>
      <c r="CS10" s="831"/>
      <c r="CT10" s="831"/>
      <c r="CU10" s="831"/>
      <c r="CV10" s="832"/>
      <c r="CW10" s="830">
        <v>199</v>
      </c>
      <c r="CX10" s="831"/>
      <c r="CY10" s="831"/>
      <c r="CZ10" s="831"/>
      <c r="DA10" s="832"/>
      <c r="DB10" s="830" t="s">
        <v>608</v>
      </c>
      <c r="DC10" s="831"/>
      <c r="DD10" s="831"/>
      <c r="DE10" s="831"/>
      <c r="DF10" s="832"/>
      <c r="DG10" s="830" t="s">
        <v>608</v>
      </c>
      <c r="DH10" s="831"/>
      <c r="DI10" s="831"/>
      <c r="DJ10" s="831"/>
      <c r="DK10" s="832"/>
      <c r="DL10" s="830" t="s">
        <v>608</v>
      </c>
      <c r="DM10" s="831"/>
      <c r="DN10" s="831"/>
      <c r="DO10" s="831"/>
      <c r="DP10" s="832"/>
      <c r="DQ10" s="830" t="s">
        <v>608</v>
      </c>
      <c r="DR10" s="831"/>
      <c r="DS10" s="831"/>
      <c r="DT10" s="831"/>
      <c r="DU10" s="832"/>
      <c r="DV10" s="833"/>
      <c r="DW10" s="834"/>
      <c r="DX10" s="834"/>
      <c r="DY10" s="834"/>
      <c r="DZ10" s="835"/>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30"/>
      <c r="CI11" s="831"/>
      <c r="CJ11" s="831"/>
      <c r="CK11" s="831"/>
      <c r="CL11" s="832"/>
      <c r="CM11" s="830"/>
      <c r="CN11" s="831"/>
      <c r="CO11" s="831"/>
      <c r="CP11" s="831"/>
      <c r="CQ11" s="832"/>
      <c r="CR11" s="830"/>
      <c r="CS11" s="831"/>
      <c r="CT11" s="831"/>
      <c r="CU11" s="831"/>
      <c r="CV11" s="832"/>
      <c r="CW11" s="830"/>
      <c r="CX11" s="831"/>
      <c r="CY11" s="831"/>
      <c r="CZ11" s="831"/>
      <c r="DA11" s="832"/>
      <c r="DB11" s="830"/>
      <c r="DC11" s="831"/>
      <c r="DD11" s="831"/>
      <c r="DE11" s="831"/>
      <c r="DF11" s="832"/>
      <c r="DG11" s="830"/>
      <c r="DH11" s="831"/>
      <c r="DI11" s="831"/>
      <c r="DJ11" s="831"/>
      <c r="DK11" s="832"/>
      <c r="DL11" s="830"/>
      <c r="DM11" s="831"/>
      <c r="DN11" s="831"/>
      <c r="DO11" s="831"/>
      <c r="DP11" s="832"/>
      <c r="DQ11" s="830"/>
      <c r="DR11" s="831"/>
      <c r="DS11" s="831"/>
      <c r="DT11" s="831"/>
      <c r="DU11" s="832"/>
      <c r="DV11" s="833"/>
      <c r="DW11" s="834"/>
      <c r="DX11" s="834"/>
      <c r="DY11" s="834"/>
      <c r="DZ11" s="835"/>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30"/>
      <c r="CI12" s="831"/>
      <c r="CJ12" s="831"/>
      <c r="CK12" s="831"/>
      <c r="CL12" s="832"/>
      <c r="CM12" s="830"/>
      <c r="CN12" s="831"/>
      <c r="CO12" s="831"/>
      <c r="CP12" s="831"/>
      <c r="CQ12" s="832"/>
      <c r="CR12" s="830"/>
      <c r="CS12" s="831"/>
      <c r="CT12" s="831"/>
      <c r="CU12" s="831"/>
      <c r="CV12" s="832"/>
      <c r="CW12" s="830"/>
      <c r="CX12" s="831"/>
      <c r="CY12" s="831"/>
      <c r="CZ12" s="831"/>
      <c r="DA12" s="832"/>
      <c r="DB12" s="830"/>
      <c r="DC12" s="831"/>
      <c r="DD12" s="831"/>
      <c r="DE12" s="831"/>
      <c r="DF12" s="832"/>
      <c r="DG12" s="830"/>
      <c r="DH12" s="831"/>
      <c r="DI12" s="831"/>
      <c r="DJ12" s="831"/>
      <c r="DK12" s="832"/>
      <c r="DL12" s="830"/>
      <c r="DM12" s="831"/>
      <c r="DN12" s="831"/>
      <c r="DO12" s="831"/>
      <c r="DP12" s="832"/>
      <c r="DQ12" s="830"/>
      <c r="DR12" s="831"/>
      <c r="DS12" s="831"/>
      <c r="DT12" s="831"/>
      <c r="DU12" s="832"/>
      <c r="DV12" s="833"/>
      <c r="DW12" s="834"/>
      <c r="DX12" s="834"/>
      <c r="DY12" s="834"/>
      <c r="DZ12" s="835"/>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30"/>
      <c r="CI13" s="831"/>
      <c r="CJ13" s="831"/>
      <c r="CK13" s="831"/>
      <c r="CL13" s="832"/>
      <c r="CM13" s="830"/>
      <c r="CN13" s="831"/>
      <c r="CO13" s="831"/>
      <c r="CP13" s="831"/>
      <c r="CQ13" s="832"/>
      <c r="CR13" s="830"/>
      <c r="CS13" s="831"/>
      <c r="CT13" s="831"/>
      <c r="CU13" s="831"/>
      <c r="CV13" s="832"/>
      <c r="CW13" s="830"/>
      <c r="CX13" s="831"/>
      <c r="CY13" s="831"/>
      <c r="CZ13" s="831"/>
      <c r="DA13" s="832"/>
      <c r="DB13" s="830"/>
      <c r="DC13" s="831"/>
      <c r="DD13" s="831"/>
      <c r="DE13" s="831"/>
      <c r="DF13" s="832"/>
      <c r="DG13" s="830"/>
      <c r="DH13" s="831"/>
      <c r="DI13" s="831"/>
      <c r="DJ13" s="831"/>
      <c r="DK13" s="832"/>
      <c r="DL13" s="830"/>
      <c r="DM13" s="831"/>
      <c r="DN13" s="831"/>
      <c r="DO13" s="831"/>
      <c r="DP13" s="832"/>
      <c r="DQ13" s="830"/>
      <c r="DR13" s="831"/>
      <c r="DS13" s="831"/>
      <c r="DT13" s="831"/>
      <c r="DU13" s="832"/>
      <c r="DV13" s="833"/>
      <c r="DW13" s="834"/>
      <c r="DX13" s="834"/>
      <c r="DY13" s="834"/>
      <c r="DZ13" s="835"/>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30"/>
      <c r="CI14" s="831"/>
      <c r="CJ14" s="831"/>
      <c r="CK14" s="831"/>
      <c r="CL14" s="832"/>
      <c r="CM14" s="830"/>
      <c r="CN14" s="831"/>
      <c r="CO14" s="831"/>
      <c r="CP14" s="831"/>
      <c r="CQ14" s="832"/>
      <c r="CR14" s="830"/>
      <c r="CS14" s="831"/>
      <c r="CT14" s="831"/>
      <c r="CU14" s="831"/>
      <c r="CV14" s="832"/>
      <c r="CW14" s="830"/>
      <c r="CX14" s="831"/>
      <c r="CY14" s="831"/>
      <c r="CZ14" s="831"/>
      <c r="DA14" s="832"/>
      <c r="DB14" s="830"/>
      <c r="DC14" s="831"/>
      <c r="DD14" s="831"/>
      <c r="DE14" s="831"/>
      <c r="DF14" s="832"/>
      <c r="DG14" s="830"/>
      <c r="DH14" s="831"/>
      <c r="DI14" s="831"/>
      <c r="DJ14" s="831"/>
      <c r="DK14" s="832"/>
      <c r="DL14" s="830"/>
      <c r="DM14" s="831"/>
      <c r="DN14" s="831"/>
      <c r="DO14" s="831"/>
      <c r="DP14" s="832"/>
      <c r="DQ14" s="830"/>
      <c r="DR14" s="831"/>
      <c r="DS14" s="831"/>
      <c r="DT14" s="831"/>
      <c r="DU14" s="832"/>
      <c r="DV14" s="833"/>
      <c r="DW14" s="834"/>
      <c r="DX14" s="834"/>
      <c r="DY14" s="834"/>
      <c r="DZ14" s="835"/>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30"/>
      <c r="CI15" s="831"/>
      <c r="CJ15" s="831"/>
      <c r="CK15" s="831"/>
      <c r="CL15" s="832"/>
      <c r="CM15" s="830"/>
      <c r="CN15" s="831"/>
      <c r="CO15" s="831"/>
      <c r="CP15" s="831"/>
      <c r="CQ15" s="832"/>
      <c r="CR15" s="830"/>
      <c r="CS15" s="831"/>
      <c r="CT15" s="831"/>
      <c r="CU15" s="831"/>
      <c r="CV15" s="832"/>
      <c r="CW15" s="830"/>
      <c r="CX15" s="831"/>
      <c r="CY15" s="831"/>
      <c r="CZ15" s="831"/>
      <c r="DA15" s="832"/>
      <c r="DB15" s="830"/>
      <c r="DC15" s="831"/>
      <c r="DD15" s="831"/>
      <c r="DE15" s="831"/>
      <c r="DF15" s="832"/>
      <c r="DG15" s="830"/>
      <c r="DH15" s="831"/>
      <c r="DI15" s="831"/>
      <c r="DJ15" s="831"/>
      <c r="DK15" s="832"/>
      <c r="DL15" s="830"/>
      <c r="DM15" s="831"/>
      <c r="DN15" s="831"/>
      <c r="DO15" s="831"/>
      <c r="DP15" s="832"/>
      <c r="DQ15" s="830"/>
      <c r="DR15" s="831"/>
      <c r="DS15" s="831"/>
      <c r="DT15" s="831"/>
      <c r="DU15" s="832"/>
      <c r="DV15" s="833"/>
      <c r="DW15" s="834"/>
      <c r="DX15" s="834"/>
      <c r="DY15" s="834"/>
      <c r="DZ15" s="835"/>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30"/>
      <c r="CI16" s="831"/>
      <c r="CJ16" s="831"/>
      <c r="CK16" s="831"/>
      <c r="CL16" s="832"/>
      <c r="CM16" s="830"/>
      <c r="CN16" s="831"/>
      <c r="CO16" s="831"/>
      <c r="CP16" s="831"/>
      <c r="CQ16" s="832"/>
      <c r="CR16" s="830"/>
      <c r="CS16" s="831"/>
      <c r="CT16" s="831"/>
      <c r="CU16" s="831"/>
      <c r="CV16" s="832"/>
      <c r="CW16" s="830"/>
      <c r="CX16" s="831"/>
      <c r="CY16" s="831"/>
      <c r="CZ16" s="831"/>
      <c r="DA16" s="832"/>
      <c r="DB16" s="830"/>
      <c r="DC16" s="831"/>
      <c r="DD16" s="831"/>
      <c r="DE16" s="831"/>
      <c r="DF16" s="832"/>
      <c r="DG16" s="830"/>
      <c r="DH16" s="831"/>
      <c r="DI16" s="831"/>
      <c r="DJ16" s="831"/>
      <c r="DK16" s="832"/>
      <c r="DL16" s="830"/>
      <c r="DM16" s="831"/>
      <c r="DN16" s="831"/>
      <c r="DO16" s="831"/>
      <c r="DP16" s="832"/>
      <c r="DQ16" s="830"/>
      <c r="DR16" s="831"/>
      <c r="DS16" s="831"/>
      <c r="DT16" s="831"/>
      <c r="DU16" s="832"/>
      <c r="DV16" s="833"/>
      <c r="DW16" s="834"/>
      <c r="DX16" s="834"/>
      <c r="DY16" s="834"/>
      <c r="DZ16" s="835"/>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30"/>
      <c r="CI17" s="831"/>
      <c r="CJ17" s="831"/>
      <c r="CK17" s="831"/>
      <c r="CL17" s="832"/>
      <c r="CM17" s="830"/>
      <c r="CN17" s="831"/>
      <c r="CO17" s="831"/>
      <c r="CP17" s="831"/>
      <c r="CQ17" s="832"/>
      <c r="CR17" s="830"/>
      <c r="CS17" s="831"/>
      <c r="CT17" s="831"/>
      <c r="CU17" s="831"/>
      <c r="CV17" s="832"/>
      <c r="CW17" s="830"/>
      <c r="CX17" s="831"/>
      <c r="CY17" s="831"/>
      <c r="CZ17" s="831"/>
      <c r="DA17" s="832"/>
      <c r="DB17" s="830"/>
      <c r="DC17" s="831"/>
      <c r="DD17" s="831"/>
      <c r="DE17" s="831"/>
      <c r="DF17" s="832"/>
      <c r="DG17" s="830"/>
      <c r="DH17" s="831"/>
      <c r="DI17" s="831"/>
      <c r="DJ17" s="831"/>
      <c r="DK17" s="832"/>
      <c r="DL17" s="830"/>
      <c r="DM17" s="831"/>
      <c r="DN17" s="831"/>
      <c r="DO17" s="831"/>
      <c r="DP17" s="832"/>
      <c r="DQ17" s="830"/>
      <c r="DR17" s="831"/>
      <c r="DS17" s="831"/>
      <c r="DT17" s="831"/>
      <c r="DU17" s="832"/>
      <c r="DV17" s="833"/>
      <c r="DW17" s="834"/>
      <c r="DX17" s="834"/>
      <c r="DY17" s="834"/>
      <c r="DZ17" s="835"/>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30"/>
      <c r="CI18" s="831"/>
      <c r="CJ18" s="831"/>
      <c r="CK18" s="831"/>
      <c r="CL18" s="832"/>
      <c r="CM18" s="830"/>
      <c r="CN18" s="831"/>
      <c r="CO18" s="831"/>
      <c r="CP18" s="831"/>
      <c r="CQ18" s="832"/>
      <c r="CR18" s="830"/>
      <c r="CS18" s="831"/>
      <c r="CT18" s="831"/>
      <c r="CU18" s="831"/>
      <c r="CV18" s="832"/>
      <c r="CW18" s="830"/>
      <c r="CX18" s="831"/>
      <c r="CY18" s="831"/>
      <c r="CZ18" s="831"/>
      <c r="DA18" s="832"/>
      <c r="DB18" s="830"/>
      <c r="DC18" s="831"/>
      <c r="DD18" s="831"/>
      <c r="DE18" s="831"/>
      <c r="DF18" s="832"/>
      <c r="DG18" s="830"/>
      <c r="DH18" s="831"/>
      <c r="DI18" s="831"/>
      <c r="DJ18" s="831"/>
      <c r="DK18" s="832"/>
      <c r="DL18" s="830"/>
      <c r="DM18" s="831"/>
      <c r="DN18" s="831"/>
      <c r="DO18" s="831"/>
      <c r="DP18" s="832"/>
      <c r="DQ18" s="830"/>
      <c r="DR18" s="831"/>
      <c r="DS18" s="831"/>
      <c r="DT18" s="831"/>
      <c r="DU18" s="832"/>
      <c r="DV18" s="833"/>
      <c r="DW18" s="834"/>
      <c r="DX18" s="834"/>
      <c r="DY18" s="834"/>
      <c r="DZ18" s="835"/>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30"/>
      <c r="CI19" s="831"/>
      <c r="CJ19" s="831"/>
      <c r="CK19" s="831"/>
      <c r="CL19" s="832"/>
      <c r="CM19" s="830"/>
      <c r="CN19" s="831"/>
      <c r="CO19" s="831"/>
      <c r="CP19" s="831"/>
      <c r="CQ19" s="832"/>
      <c r="CR19" s="830"/>
      <c r="CS19" s="831"/>
      <c r="CT19" s="831"/>
      <c r="CU19" s="831"/>
      <c r="CV19" s="832"/>
      <c r="CW19" s="830"/>
      <c r="CX19" s="831"/>
      <c r="CY19" s="831"/>
      <c r="CZ19" s="831"/>
      <c r="DA19" s="832"/>
      <c r="DB19" s="830"/>
      <c r="DC19" s="831"/>
      <c r="DD19" s="831"/>
      <c r="DE19" s="831"/>
      <c r="DF19" s="832"/>
      <c r="DG19" s="830"/>
      <c r="DH19" s="831"/>
      <c r="DI19" s="831"/>
      <c r="DJ19" s="831"/>
      <c r="DK19" s="832"/>
      <c r="DL19" s="830"/>
      <c r="DM19" s="831"/>
      <c r="DN19" s="831"/>
      <c r="DO19" s="831"/>
      <c r="DP19" s="832"/>
      <c r="DQ19" s="830"/>
      <c r="DR19" s="831"/>
      <c r="DS19" s="831"/>
      <c r="DT19" s="831"/>
      <c r="DU19" s="832"/>
      <c r="DV19" s="833"/>
      <c r="DW19" s="834"/>
      <c r="DX19" s="834"/>
      <c r="DY19" s="834"/>
      <c r="DZ19" s="835"/>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30"/>
      <c r="CI20" s="831"/>
      <c r="CJ20" s="831"/>
      <c r="CK20" s="831"/>
      <c r="CL20" s="832"/>
      <c r="CM20" s="830"/>
      <c r="CN20" s="831"/>
      <c r="CO20" s="831"/>
      <c r="CP20" s="831"/>
      <c r="CQ20" s="832"/>
      <c r="CR20" s="830"/>
      <c r="CS20" s="831"/>
      <c r="CT20" s="831"/>
      <c r="CU20" s="831"/>
      <c r="CV20" s="832"/>
      <c r="CW20" s="830"/>
      <c r="CX20" s="831"/>
      <c r="CY20" s="831"/>
      <c r="CZ20" s="831"/>
      <c r="DA20" s="832"/>
      <c r="DB20" s="830"/>
      <c r="DC20" s="831"/>
      <c r="DD20" s="831"/>
      <c r="DE20" s="831"/>
      <c r="DF20" s="832"/>
      <c r="DG20" s="830"/>
      <c r="DH20" s="831"/>
      <c r="DI20" s="831"/>
      <c r="DJ20" s="831"/>
      <c r="DK20" s="832"/>
      <c r="DL20" s="830"/>
      <c r="DM20" s="831"/>
      <c r="DN20" s="831"/>
      <c r="DO20" s="831"/>
      <c r="DP20" s="832"/>
      <c r="DQ20" s="830"/>
      <c r="DR20" s="831"/>
      <c r="DS20" s="831"/>
      <c r="DT20" s="831"/>
      <c r="DU20" s="832"/>
      <c r="DV20" s="833"/>
      <c r="DW20" s="834"/>
      <c r="DX20" s="834"/>
      <c r="DY20" s="834"/>
      <c r="DZ20" s="835"/>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30"/>
      <c r="CI21" s="831"/>
      <c r="CJ21" s="831"/>
      <c r="CK21" s="831"/>
      <c r="CL21" s="832"/>
      <c r="CM21" s="830"/>
      <c r="CN21" s="831"/>
      <c r="CO21" s="831"/>
      <c r="CP21" s="831"/>
      <c r="CQ21" s="832"/>
      <c r="CR21" s="830"/>
      <c r="CS21" s="831"/>
      <c r="CT21" s="831"/>
      <c r="CU21" s="831"/>
      <c r="CV21" s="832"/>
      <c r="CW21" s="830"/>
      <c r="CX21" s="831"/>
      <c r="CY21" s="831"/>
      <c r="CZ21" s="831"/>
      <c r="DA21" s="832"/>
      <c r="DB21" s="830"/>
      <c r="DC21" s="831"/>
      <c r="DD21" s="831"/>
      <c r="DE21" s="831"/>
      <c r="DF21" s="832"/>
      <c r="DG21" s="830"/>
      <c r="DH21" s="831"/>
      <c r="DI21" s="831"/>
      <c r="DJ21" s="831"/>
      <c r="DK21" s="832"/>
      <c r="DL21" s="830"/>
      <c r="DM21" s="831"/>
      <c r="DN21" s="831"/>
      <c r="DO21" s="831"/>
      <c r="DP21" s="832"/>
      <c r="DQ21" s="830"/>
      <c r="DR21" s="831"/>
      <c r="DS21" s="831"/>
      <c r="DT21" s="831"/>
      <c r="DU21" s="832"/>
      <c r="DV21" s="833"/>
      <c r="DW21" s="834"/>
      <c r="DX21" s="834"/>
      <c r="DY21" s="834"/>
      <c r="DZ21" s="835"/>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6"/>
      <c r="R22" s="837"/>
      <c r="S22" s="837"/>
      <c r="T22" s="837"/>
      <c r="U22" s="837"/>
      <c r="V22" s="837"/>
      <c r="W22" s="837"/>
      <c r="X22" s="837"/>
      <c r="Y22" s="837"/>
      <c r="Z22" s="837"/>
      <c r="AA22" s="837"/>
      <c r="AB22" s="837"/>
      <c r="AC22" s="837"/>
      <c r="AD22" s="837"/>
      <c r="AE22" s="838"/>
      <c r="AF22" s="809"/>
      <c r="AG22" s="810"/>
      <c r="AH22" s="810"/>
      <c r="AI22" s="810"/>
      <c r="AJ22" s="811"/>
      <c r="AK22" s="851"/>
      <c r="AL22" s="852"/>
      <c r="AM22" s="852"/>
      <c r="AN22" s="852"/>
      <c r="AO22" s="852"/>
      <c r="AP22" s="852"/>
      <c r="AQ22" s="852"/>
      <c r="AR22" s="852"/>
      <c r="AS22" s="852"/>
      <c r="AT22" s="852"/>
      <c r="AU22" s="853"/>
      <c r="AV22" s="853"/>
      <c r="AW22" s="853"/>
      <c r="AX22" s="853"/>
      <c r="AY22" s="854"/>
      <c r="AZ22" s="855" t="s">
        <v>390</v>
      </c>
      <c r="BA22" s="855"/>
      <c r="BB22" s="855"/>
      <c r="BC22" s="855"/>
      <c r="BD22" s="856"/>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30"/>
      <c r="CI22" s="831"/>
      <c r="CJ22" s="831"/>
      <c r="CK22" s="831"/>
      <c r="CL22" s="832"/>
      <c r="CM22" s="830"/>
      <c r="CN22" s="831"/>
      <c r="CO22" s="831"/>
      <c r="CP22" s="831"/>
      <c r="CQ22" s="832"/>
      <c r="CR22" s="830"/>
      <c r="CS22" s="831"/>
      <c r="CT22" s="831"/>
      <c r="CU22" s="831"/>
      <c r="CV22" s="832"/>
      <c r="CW22" s="830"/>
      <c r="CX22" s="831"/>
      <c r="CY22" s="831"/>
      <c r="CZ22" s="831"/>
      <c r="DA22" s="832"/>
      <c r="DB22" s="830"/>
      <c r="DC22" s="831"/>
      <c r="DD22" s="831"/>
      <c r="DE22" s="831"/>
      <c r="DF22" s="832"/>
      <c r="DG22" s="830"/>
      <c r="DH22" s="831"/>
      <c r="DI22" s="831"/>
      <c r="DJ22" s="831"/>
      <c r="DK22" s="832"/>
      <c r="DL22" s="830"/>
      <c r="DM22" s="831"/>
      <c r="DN22" s="831"/>
      <c r="DO22" s="831"/>
      <c r="DP22" s="832"/>
      <c r="DQ22" s="830"/>
      <c r="DR22" s="831"/>
      <c r="DS22" s="831"/>
      <c r="DT22" s="831"/>
      <c r="DU22" s="832"/>
      <c r="DV22" s="833"/>
      <c r="DW22" s="834"/>
      <c r="DX22" s="834"/>
      <c r="DY22" s="834"/>
      <c r="DZ22" s="835"/>
      <c r="EA22" s="256"/>
    </row>
    <row r="23" spans="1:131" s="257" customFormat="1" ht="26.25" customHeight="1" thickBot="1" x14ac:dyDescent="0.2">
      <c r="A23" s="266" t="s">
        <v>391</v>
      </c>
      <c r="B23" s="839" t="s">
        <v>392</v>
      </c>
      <c r="C23" s="840"/>
      <c r="D23" s="840"/>
      <c r="E23" s="840"/>
      <c r="F23" s="840"/>
      <c r="G23" s="840"/>
      <c r="H23" s="840"/>
      <c r="I23" s="840"/>
      <c r="J23" s="840"/>
      <c r="K23" s="840"/>
      <c r="L23" s="840"/>
      <c r="M23" s="840"/>
      <c r="N23" s="840"/>
      <c r="O23" s="840"/>
      <c r="P23" s="841"/>
      <c r="Q23" s="842">
        <v>55761</v>
      </c>
      <c r="R23" s="843"/>
      <c r="S23" s="843"/>
      <c r="T23" s="843"/>
      <c r="U23" s="843"/>
      <c r="V23" s="843">
        <v>54982</v>
      </c>
      <c r="W23" s="843"/>
      <c r="X23" s="843"/>
      <c r="Y23" s="843"/>
      <c r="Z23" s="843"/>
      <c r="AA23" s="843">
        <v>779</v>
      </c>
      <c r="AB23" s="843"/>
      <c r="AC23" s="843"/>
      <c r="AD23" s="843"/>
      <c r="AE23" s="844"/>
      <c r="AF23" s="845">
        <v>703</v>
      </c>
      <c r="AG23" s="843"/>
      <c r="AH23" s="843"/>
      <c r="AI23" s="843"/>
      <c r="AJ23" s="846"/>
      <c r="AK23" s="847"/>
      <c r="AL23" s="848"/>
      <c r="AM23" s="848"/>
      <c r="AN23" s="848"/>
      <c r="AO23" s="848"/>
      <c r="AP23" s="843">
        <v>31377</v>
      </c>
      <c r="AQ23" s="843"/>
      <c r="AR23" s="843"/>
      <c r="AS23" s="843"/>
      <c r="AT23" s="843"/>
      <c r="AU23" s="849"/>
      <c r="AV23" s="849"/>
      <c r="AW23" s="849"/>
      <c r="AX23" s="849"/>
      <c r="AY23" s="850"/>
      <c r="AZ23" s="858" t="s">
        <v>393</v>
      </c>
      <c r="BA23" s="859"/>
      <c r="BB23" s="859"/>
      <c r="BC23" s="859"/>
      <c r="BD23" s="860"/>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30"/>
      <c r="CI23" s="831"/>
      <c r="CJ23" s="831"/>
      <c r="CK23" s="831"/>
      <c r="CL23" s="832"/>
      <c r="CM23" s="830"/>
      <c r="CN23" s="831"/>
      <c r="CO23" s="831"/>
      <c r="CP23" s="831"/>
      <c r="CQ23" s="832"/>
      <c r="CR23" s="830"/>
      <c r="CS23" s="831"/>
      <c r="CT23" s="831"/>
      <c r="CU23" s="831"/>
      <c r="CV23" s="832"/>
      <c r="CW23" s="830"/>
      <c r="CX23" s="831"/>
      <c r="CY23" s="831"/>
      <c r="CZ23" s="831"/>
      <c r="DA23" s="832"/>
      <c r="DB23" s="830"/>
      <c r="DC23" s="831"/>
      <c r="DD23" s="831"/>
      <c r="DE23" s="831"/>
      <c r="DF23" s="832"/>
      <c r="DG23" s="830"/>
      <c r="DH23" s="831"/>
      <c r="DI23" s="831"/>
      <c r="DJ23" s="831"/>
      <c r="DK23" s="832"/>
      <c r="DL23" s="830"/>
      <c r="DM23" s="831"/>
      <c r="DN23" s="831"/>
      <c r="DO23" s="831"/>
      <c r="DP23" s="832"/>
      <c r="DQ23" s="830"/>
      <c r="DR23" s="831"/>
      <c r="DS23" s="831"/>
      <c r="DT23" s="831"/>
      <c r="DU23" s="832"/>
      <c r="DV23" s="833"/>
      <c r="DW23" s="834"/>
      <c r="DX23" s="834"/>
      <c r="DY23" s="834"/>
      <c r="DZ23" s="835"/>
      <c r="EA23" s="256"/>
    </row>
    <row r="24" spans="1:131" s="257" customFormat="1" ht="26.25" customHeight="1" x14ac:dyDescent="0.15">
      <c r="A24" s="857" t="s">
        <v>394</v>
      </c>
      <c r="B24" s="857"/>
      <c r="C24" s="857"/>
      <c r="D24" s="857"/>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30"/>
      <c r="CI24" s="831"/>
      <c r="CJ24" s="831"/>
      <c r="CK24" s="831"/>
      <c r="CL24" s="832"/>
      <c r="CM24" s="830"/>
      <c r="CN24" s="831"/>
      <c r="CO24" s="831"/>
      <c r="CP24" s="831"/>
      <c r="CQ24" s="832"/>
      <c r="CR24" s="830"/>
      <c r="CS24" s="831"/>
      <c r="CT24" s="831"/>
      <c r="CU24" s="831"/>
      <c r="CV24" s="832"/>
      <c r="CW24" s="830"/>
      <c r="CX24" s="831"/>
      <c r="CY24" s="831"/>
      <c r="CZ24" s="831"/>
      <c r="DA24" s="832"/>
      <c r="DB24" s="830"/>
      <c r="DC24" s="831"/>
      <c r="DD24" s="831"/>
      <c r="DE24" s="831"/>
      <c r="DF24" s="832"/>
      <c r="DG24" s="830"/>
      <c r="DH24" s="831"/>
      <c r="DI24" s="831"/>
      <c r="DJ24" s="831"/>
      <c r="DK24" s="832"/>
      <c r="DL24" s="830"/>
      <c r="DM24" s="831"/>
      <c r="DN24" s="831"/>
      <c r="DO24" s="831"/>
      <c r="DP24" s="832"/>
      <c r="DQ24" s="830"/>
      <c r="DR24" s="831"/>
      <c r="DS24" s="831"/>
      <c r="DT24" s="831"/>
      <c r="DU24" s="832"/>
      <c r="DV24" s="833"/>
      <c r="DW24" s="834"/>
      <c r="DX24" s="834"/>
      <c r="DY24" s="834"/>
      <c r="DZ24" s="835"/>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30"/>
      <c r="CI25" s="831"/>
      <c r="CJ25" s="831"/>
      <c r="CK25" s="831"/>
      <c r="CL25" s="832"/>
      <c r="CM25" s="830"/>
      <c r="CN25" s="831"/>
      <c r="CO25" s="831"/>
      <c r="CP25" s="831"/>
      <c r="CQ25" s="832"/>
      <c r="CR25" s="830"/>
      <c r="CS25" s="831"/>
      <c r="CT25" s="831"/>
      <c r="CU25" s="831"/>
      <c r="CV25" s="832"/>
      <c r="CW25" s="830"/>
      <c r="CX25" s="831"/>
      <c r="CY25" s="831"/>
      <c r="CZ25" s="831"/>
      <c r="DA25" s="832"/>
      <c r="DB25" s="830"/>
      <c r="DC25" s="831"/>
      <c r="DD25" s="831"/>
      <c r="DE25" s="831"/>
      <c r="DF25" s="832"/>
      <c r="DG25" s="830"/>
      <c r="DH25" s="831"/>
      <c r="DI25" s="831"/>
      <c r="DJ25" s="831"/>
      <c r="DK25" s="832"/>
      <c r="DL25" s="830"/>
      <c r="DM25" s="831"/>
      <c r="DN25" s="831"/>
      <c r="DO25" s="831"/>
      <c r="DP25" s="832"/>
      <c r="DQ25" s="830"/>
      <c r="DR25" s="831"/>
      <c r="DS25" s="831"/>
      <c r="DT25" s="831"/>
      <c r="DU25" s="832"/>
      <c r="DV25" s="833"/>
      <c r="DW25" s="834"/>
      <c r="DX25" s="834"/>
      <c r="DY25" s="834"/>
      <c r="DZ25" s="835"/>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1" t="s">
        <v>399</v>
      </c>
      <c r="AG26" s="862"/>
      <c r="AH26" s="862"/>
      <c r="AI26" s="862"/>
      <c r="AJ26" s="863"/>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30"/>
      <c r="CI26" s="831"/>
      <c r="CJ26" s="831"/>
      <c r="CK26" s="831"/>
      <c r="CL26" s="832"/>
      <c r="CM26" s="830"/>
      <c r="CN26" s="831"/>
      <c r="CO26" s="831"/>
      <c r="CP26" s="831"/>
      <c r="CQ26" s="832"/>
      <c r="CR26" s="830"/>
      <c r="CS26" s="831"/>
      <c r="CT26" s="831"/>
      <c r="CU26" s="831"/>
      <c r="CV26" s="832"/>
      <c r="CW26" s="830"/>
      <c r="CX26" s="831"/>
      <c r="CY26" s="831"/>
      <c r="CZ26" s="831"/>
      <c r="DA26" s="832"/>
      <c r="DB26" s="830"/>
      <c r="DC26" s="831"/>
      <c r="DD26" s="831"/>
      <c r="DE26" s="831"/>
      <c r="DF26" s="832"/>
      <c r="DG26" s="830"/>
      <c r="DH26" s="831"/>
      <c r="DI26" s="831"/>
      <c r="DJ26" s="831"/>
      <c r="DK26" s="832"/>
      <c r="DL26" s="830"/>
      <c r="DM26" s="831"/>
      <c r="DN26" s="831"/>
      <c r="DO26" s="831"/>
      <c r="DP26" s="832"/>
      <c r="DQ26" s="830"/>
      <c r="DR26" s="831"/>
      <c r="DS26" s="831"/>
      <c r="DT26" s="831"/>
      <c r="DU26" s="832"/>
      <c r="DV26" s="833"/>
      <c r="DW26" s="834"/>
      <c r="DX26" s="834"/>
      <c r="DY26" s="834"/>
      <c r="DZ26" s="835"/>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4"/>
      <c r="AG27" s="865"/>
      <c r="AH27" s="865"/>
      <c r="AI27" s="865"/>
      <c r="AJ27" s="866"/>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30"/>
      <c r="CI27" s="831"/>
      <c r="CJ27" s="831"/>
      <c r="CK27" s="831"/>
      <c r="CL27" s="832"/>
      <c r="CM27" s="830"/>
      <c r="CN27" s="831"/>
      <c r="CO27" s="831"/>
      <c r="CP27" s="831"/>
      <c r="CQ27" s="832"/>
      <c r="CR27" s="830"/>
      <c r="CS27" s="831"/>
      <c r="CT27" s="831"/>
      <c r="CU27" s="831"/>
      <c r="CV27" s="832"/>
      <c r="CW27" s="830"/>
      <c r="CX27" s="831"/>
      <c r="CY27" s="831"/>
      <c r="CZ27" s="831"/>
      <c r="DA27" s="832"/>
      <c r="DB27" s="830"/>
      <c r="DC27" s="831"/>
      <c r="DD27" s="831"/>
      <c r="DE27" s="831"/>
      <c r="DF27" s="832"/>
      <c r="DG27" s="830"/>
      <c r="DH27" s="831"/>
      <c r="DI27" s="831"/>
      <c r="DJ27" s="831"/>
      <c r="DK27" s="832"/>
      <c r="DL27" s="830"/>
      <c r="DM27" s="831"/>
      <c r="DN27" s="831"/>
      <c r="DO27" s="831"/>
      <c r="DP27" s="832"/>
      <c r="DQ27" s="830"/>
      <c r="DR27" s="831"/>
      <c r="DS27" s="831"/>
      <c r="DT27" s="831"/>
      <c r="DU27" s="832"/>
      <c r="DV27" s="833"/>
      <c r="DW27" s="834"/>
      <c r="DX27" s="834"/>
      <c r="DY27" s="834"/>
      <c r="DZ27" s="835"/>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69">
        <v>12462</v>
      </c>
      <c r="R28" s="870"/>
      <c r="S28" s="870"/>
      <c r="T28" s="870"/>
      <c r="U28" s="870"/>
      <c r="V28" s="870">
        <v>12160</v>
      </c>
      <c r="W28" s="870"/>
      <c r="X28" s="870"/>
      <c r="Y28" s="870"/>
      <c r="Z28" s="870"/>
      <c r="AA28" s="870">
        <v>302</v>
      </c>
      <c r="AB28" s="870"/>
      <c r="AC28" s="870"/>
      <c r="AD28" s="870"/>
      <c r="AE28" s="871"/>
      <c r="AF28" s="872">
        <v>302</v>
      </c>
      <c r="AG28" s="870"/>
      <c r="AH28" s="870"/>
      <c r="AI28" s="870"/>
      <c r="AJ28" s="873"/>
      <c r="AK28" s="874">
        <v>1265</v>
      </c>
      <c r="AL28" s="875"/>
      <c r="AM28" s="875"/>
      <c r="AN28" s="875"/>
      <c r="AO28" s="875"/>
      <c r="AP28" s="822" t="s">
        <v>591</v>
      </c>
      <c r="AQ28" s="822"/>
      <c r="AR28" s="822"/>
      <c r="AS28" s="822"/>
      <c r="AT28" s="822"/>
      <c r="AU28" s="822" t="s">
        <v>591</v>
      </c>
      <c r="AV28" s="822"/>
      <c r="AW28" s="822"/>
      <c r="AX28" s="822"/>
      <c r="AY28" s="822"/>
      <c r="AZ28" s="822" t="s">
        <v>591</v>
      </c>
      <c r="BA28" s="822"/>
      <c r="BB28" s="822"/>
      <c r="BC28" s="822"/>
      <c r="BD28" s="822"/>
      <c r="BE28" s="867"/>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30"/>
      <c r="CI28" s="831"/>
      <c r="CJ28" s="831"/>
      <c r="CK28" s="831"/>
      <c r="CL28" s="832"/>
      <c r="CM28" s="830"/>
      <c r="CN28" s="831"/>
      <c r="CO28" s="831"/>
      <c r="CP28" s="831"/>
      <c r="CQ28" s="832"/>
      <c r="CR28" s="830"/>
      <c r="CS28" s="831"/>
      <c r="CT28" s="831"/>
      <c r="CU28" s="831"/>
      <c r="CV28" s="832"/>
      <c r="CW28" s="830"/>
      <c r="CX28" s="831"/>
      <c r="CY28" s="831"/>
      <c r="CZ28" s="831"/>
      <c r="DA28" s="832"/>
      <c r="DB28" s="830"/>
      <c r="DC28" s="831"/>
      <c r="DD28" s="831"/>
      <c r="DE28" s="831"/>
      <c r="DF28" s="832"/>
      <c r="DG28" s="830"/>
      <c r="DH28" s="831"/>
      <c r="DI28" s="831"/>
      <c r="DJ28" s="831"/>
      <c r="DK28" s="832"/>
      <c r="DL28" s="830"/>
      <c r="DM28" s="831"/>
      <c r="DN28" s="831"/>
      <c r="DO28" s="831"/>
      <c r="DP28" s="832"/>
      <c r="DQ28" s="830"/>
      <c r="DR28" s="831"/>
      <c r="DS28" s="831"/>
      <c r="DT28" s="831"/>
      <c r="DU28" s="832"/>
      <c r="DV28" s="833"/>
      <c r="DW28" s="834"/>
      <c r="DX28" s="834"/>
      <c r="DY28" s="834"/>
      <c r="DZ28" s="835"/>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11555</v>
      </c>
      <c r="R29" s="807"/>
      <c r="S29" s="807"/>
      <c r="T29" s="807"/>
      <c r="U29" s="807"/>
      <c r="V29" s="807">
        <v>11376</v>
      </c>
      <c r="W29" s="807"/>
      <c r="X29" s="807"/>
      <c r="Y29" s="807"/>
      <c r="Z29" s="807"/>
      <c r="AA29" s="807">
        <v>180</v>
      </c>
      <c r="AB29" s="807"/>
      <c r="AC29" s="807"/>
      <c r="AD29" s="807"/>
      <c r="AE29" s="808"/>
      <c r="AF29" s="809">
        <v>180</v>
      </c>
      <c r="AG29" s="810"/>
      <c r="AH29" s="810"/>
      <c r="AI29" s="810"/>
      <c r="AJ29" s="811"/>
      <c r="AK29" s="878">
        <v>1749</v>
      </c>
      <c r="AL29" s="879"/>
      <c r="AM29" s="879"/>
      <c r="AN29" s="879"/>
      <c r="AO29" s="879"/>
      <c r="AP29" s="822" t="s">
        <v>591</v>
      </c>
      <c r="AQ29" s="822"/>
      <c r="AR29" s="822"/>
      <c r="AS29" s="822"/>
      <c r="AT29" s="822"/>
      <c r="AU29" s="822" t="s">
        <v>591</v>
      </c>
      <c r="AV29" s="822"/>
      <c r="AW29" s="822"/>
      <c r="AX29" s="822"/>
      <c r="AY29" s="822"/>
      <c r="AZ29" s="822" t="s">
        <v>591</v>
      </c>
      <c r="BA29" s="822"/>
      <c r="BB29" s="822"/>
      <c r="BC29" s="822"/>
      <c r="BD29" s="822"/>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30"/>
      <c r="CI29" s="831"/>
      <c r="CJ29" s="831"/>
      <c r="CK29" s="831"/>
      <c r="CL29" s="832"/>
      <c r="CM29" s="830"/>
      <c r="CN29" s="831"/>
      <c r="CO29" s="831"/>
      <c r="CP29" s="831"/>
      <c r="CQ29" s="832"/>
      <c r="CR29" s="830"/>
      <c r="CS29" s="831"/>
      <c r="CT29" s="831"/>
      <c r="CU29" s="831"/>
      <c r="CV29" s="832"/>
      <c r="CW29" s="830"/>
      <c r="CX29" s="831"/>
      <c r="CY29" s="831"/>
      <c r="CZ29" s="831"/>
      <c r="DA29" s="832"/>
      <c r="DB29" s="830"/>
      <c r="DC29" s="831"/>
      <c r="DD29" s="831"/>
      <c r="DE29" s="831"/>
      <c r="DF29" s="832"/>
      <c r="DG29" s="830"/>
      <c r="DH29" s="831"/>
      <c r="DI29" s="831"/>
      <c r="DJ29" s="831"/>
      <c r="DK29" s="832"/>
      <c r="DL29" s="830"/>
      <c r="DM29" s="831"/>
      <c r="DN29" s="831"/>
      <c r="DO29" s="831"/>
      <c r="DP29" s="832"/>
      <c r="DQ29" s="830"/>
      <c r="DR29" s="831"/>
      <c r="DS29" s="831"/>
      <c r="DT29" s="831"/>
      <c r="DU29" s="832"/>
      <c r="DV29" s="833"/>
      <c r="DW29" s="834"/>
      <c r="DX29" s="834"/>
      <c r="DY29" s="834"/>
      <c r="DZ29" s="835"/>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2020</v>
      </c>
      <c r="R30" s="807"/>
      <c r="S30" s="807"/>
      <c r="T30" s="807"/>
      <c r="U30" s="807"/>
      <c r="V30" s="807">
        <v>1957</v>
      </c>
      <c r="W30" s="807"/>
      <c r="X30" s="807"/>
      <c r="Y30" s="807"/>
      <c r="Z30" s="807"/>
      <c r="AA30" s="807">
        <v>63</v>
      </c>
      <c r="AB30" s="807"/>
      <c r="AC30" s="807"/>
      <c r="AD30" s="807"/>
      <c r="AE30" s="808"/>
      <c r="AF30" s="809">
        <v>63</v>
      </c>
      <c r="AG30" s="810"/>
      <c r="AH30" s="810"/>
      <c r="AI30" s="810"/>
      <c r="AJ30" s="811"/>
      <c r="AK30" s="878">
        <v>443</v>
      </c>
      <c r="AL30" s="879"/>
      <c r="AM30" s="879"/>
      <c r="AN30" s="879"/>
      <c r="AO30" s="879"/>
      <c r="AP30" s="822" t="s">
        <v>591</v>
      </c>
      <c r="AQ30" s="822"/>
      <c r="AR30" s="822"/>
      <c r="AS30" s="822"/>
      <c r="AT30" s="822"/>
      <c r="AU30" s="822" t="s">
        <v>591</v>
      </c>
      <c r="AV30" s="822"/>
      <c r="AW30" s="822"/>
      <c r="AX30" s="822"/>
      <c r="AY30" s="822"/>
      <c r="AZ30" s="822" t="s">
        <v>591</v>
      </c>
      <c r="BA30" s="822"/>
      <c r="BB30" s="822"/>
      <c r="BC30" s="822"/>
      <c r="BD30" s="822"/>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30"/>
      <c r="CI30" s="831"/>
      <c r="CJ30" s="831"/>
      <c r="CK30" s="831"/>
      <c r="CL30" s="832"/>
      <c r="CM30" s="830"/>
      <c r="CN30" s="831"/>
      <c r="CO30" s="831"/>
      <c r="CP30" s="831"/>
      <c r="CQ30" s="832"/>
      <c r="CR30" s="830"/>
      <c r="CS30" s="831"/>
      <c r="CT30" s="831"/>
      <c r="CU30" s="831"/>
      <c r="CV30" s="832"/>
      <c r="CW30" s="830"/>
      <c r="CX30" s="831"/>
      <c r="CY30" s="831"/>
      <c r="CZ30" s="831"/>
      <c r="DA30" s="832"/>
      <c r="DB30" s="830"/>
      <c r="DC30" s="831"/>
      <c r="DD30" s="831"/>
      <c r="DE30" s="831"/>
      <c r="DF30" s="832"/>
      <c r="DG30" s="830"/>
      <c r="DH30" s="831"/>
      <c r="DI30" s="831"/>
      <c r="DJ30" s="831"/>
      <c r="DK30" s="832"/>
      <c r="DL30" s="830"/>
      <c r="DM30" s="831"/>
      <c r="DN30" s="831"/>
      <c r="DO30" s="831"/>
      <c r="DP30" s="832"/>
      <c r="DQ30" s="830"/>
      <c r="DR30" s="831"/>
      <c r="DS30" s="831"/>
      <c r="DT30" s="831"/>
      <c r="DU30" s="832"/>
      <c r="DV30" s="833"/>
      <c r="DW30" s="834"/>
      <c r="DX30" s="834"/>
      <c r="DY30" s="834"/>
      <c r="DZ30" s="835"/>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2429</v>
      </c>
      <c r="R31" s="807"/>
      <c r="S31" s="807"/>
      <c r="T31" s="807"/>
      <c r="U31" s="807"/>
      <c r="V31" s="807">
        <v>2357</v>
      </c>
      <c r="W31" s="807"/>
      <c r="X31" s="807"/>
      <c r="Y31" s="807"/>
      <c r="Z31" s="807"/>
      <c r="AA31" s="807">
        <v>71</v>
      </c>
      <c r="AB31" s="807"/>
      <c r="AC31" s="807"/>
      <c r="AD31" s="807"/>
      <c r="AE31" s="808"/>
      <c r="AF31" s="809">
        <v>2084</v>
      </c>
      <c r="AG31" s="810"/>
      <c r="AH31" s="810"/>
      <c r="AI31" s="810"/>
      <c r="AJ31" s="811"/>
      <c r="AK31" s="878">
        <v>80</v>
      </c>
      <c r="AL31" s="879"/>
      <c r="AM31" s="879"/>
      <c r="AN31" s="879"/>
      <c r="AO31" s="879"/>
      <c r="AP31" s="879">
        <v>3583</v>
      </c>
      <c r="AQ31" s="879"/>
      <c r="AR31" s="879"/>
      <c r="AS31" s="879"/>
      <c r="AT31" s="879"/>
      <c r="AU31" s="879">
        <v>14</v>
      </c>
      <c r="AV31" s="879"/>
      <c r="AW31" s="879"/>
      <c r="AX31" s="879"/>
      <c r="AY31" s="879"/>
      <c r="AZ31" s="822" t="s">
        <v>591</v>
      </c>
      <c r="BA31" s="822"/>
      <c r="BB31" s="822"/>
      <c r="BC31" s="822"/>
      <c r="BD31" s="822"/>
      <c r="BE31" s="876" t="s">
        <v>408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30"/>
      <c r="CI31" s="831"/>
      <c r="CJ31" s="831"/>
      <c r="CK31" s="831"/>
      <c r="CL31" s="832"/>
      <c r="CM31" s="830"/>
      <c r="CN31" s="831"/>
      <c r="CO31" s="831"/>
      <c r="CP31" s="831"/>
      <c r="CQ31" s="832"/>
      <c r="CR31" s="830"/>
      <c r="CS31" s="831"/>
      <c r="CT31" s="831"/>
      <c r="CU31" s="831"/>
      <c r="CV31" s="832"/>
      <c r="CW31" s="830"/>
      <c r="CX31" s="831"/>
      <c r="CY31" s="831"/>
      <c r="CZ31" s="831"/>
      <c r="DA31" s="832"/>
      <c r="DB31" s="830"/>
      <c r="DC31" s="831"/>
      <c r="DD31" s="831"/>
      <c r="DE31" s="831"/>
      <c r="DF31" s="832"/>
      <c r="DG31" s="830"/>
      <c r="DH31" s="831"/>
      <c r="DI31" s="831"/>
      <c r="DJ31" s="831"/>
      <c r="DK31" s="832"/>
      <c r="DL31" s="830"/>
      <c r="DM31" s="831"/>
      <c r="DN31" s="831"/>
      <c r="DO31" s="831"/>
      <c r="DP31" s="832"/>
      <c r="DQ31" s="830"/>
      <c r="DR31" s="831"/>
      <c r="DS31" s="831"/>
      <c r="DT31" s="831"/>
      <c r="DU31" s="832"/>
      <c r="DV31" s="833"/>
      <c r="DW31" s="834"/>
      <c r="DX31" s="834"/>
      <c r="DY31" s="834"/>
      <c r="DZ31" s="835"/>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3168</v>
      </c>
      <c r="R32" s="807"/>
      <c r="S32" s="807"/>
      <c r="T32" s="807"/>
      <c r="U32" s="807"/>
      <c r="V32" s="807">
        <v>2902</v>
      </c>
      <c r="W32" s="807"/>
      <c r="X32" s="807"/>
      <c r="Y32" s="807"/>
      <c r="Z32" s="807"/>
      <c r="AA32" s="807">
        <v>266</v>
      </c>
      <c r="AB32" s="807"/>
      <c r="AC32" s="807"/>
      <c r="AD32" s="807"/>
      <c r="AE32" s="808"/>
      <c r="AF32" s="809">
        <v>326</v>
      </c>
      <c r="AG32" s="810"/>
      <c r="AH32" s="810"/>
      <c r="AI32" s="810"/>
      <c r="AJ32" s="811"/>
      <c r="AK32" s="878">
        <v>811</v>
      </c>
      <c r="AL32" s="879"/>
      <c r="AM32" s="879"/>
      <c r="AN32" s="879"/>
      <c r="AO32" s="879"/>
      <c r="AP32" s="879">
        <v>14888</v>
      </c>
      <c r="AQ32" s="879"/>
      <c r="AR32" s="879"/>
      <c r="AS32" s="879"/>
      <c r="AT32" s="879"/>
      <c r="AU32" s="879">
        <v>7518</v>
      </c>
      <c r="AV32" s="879"/>
      <c r="AW32" s="879"/>
      <c r="AX32" s="879"/>
      <c r="AY32" s="879"/>
      <c r="AZ32" s="822" t="s">
        <v>591</v>
      </c>
      <c r="BA32" s="822"/>
      <c r="BB32" s="822"/>
      <c r="BC32" s="822"/>
      <c r="BD32" s="822"/>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30"/>
      <c r="CI32" s="831"/>
      <c r="CJ32" s="831"/>
      <c r="CK32" s="831"/>
      <c r="CL32" s="832"/>
      <c r="CM32" s="830"/>
      <c r="CN32" s="831"/>
      <c r="CO32" s="831"/>
      <c r="CP32" s="831"/>
      <c r="CQ32" s="832"/>
      <c r="CR32" s="830"/>
      <c r="CS32" s="831"/>
      <c r="CT32" s="831"/>
      <c r="CU32" s="831"/>
      <c r="CV32" s="832"/>
      <c r="CW32" s="830"/>
      <c r="CX32" s="831"/>
      <c r="CY32" s="831"/>
      <c r="CZ32" s="831"/>
      <c r="DA32" s="832"/>
      <c r="DB32" s="830"/>
      <c r="DC32" s="831"/>
      <c r="DD32" s="831"/>
      <c r="DE32" s="831"/>
      <c r="DF32" s="832"/>
      <c r="DG32" s="830"/>
      <c r="DH32" s="831"/>
      <c r="DI32" s="831"/>
      <c r="DJ32" s="831"/>
      <c r="DK32" s="832"/>
      <c r="DL32" s="830"/>
      <c r="DM32" s="831"/>
      <c r="DN32" s="831"/>
      <c r="DO32" s="831"/>
      <c r="DP32" s="832"/>
      <c r="DQ32" s="830"/>
      <c r="DR32" s="831"/>
      <c r="DS32" s="831"/>
      <c r="DT32" s="831"/>
      <c r="DU32" s="832"/>
      <c r="DV32" s="833"/>
      <c r="DW32" s="834"/>
      <c r="DX32" s="834"/>
      <c r="DY32" s="834"/>
      <c r="DZ32" s="835"/>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22"/>
      <c r="BA33" s="822"/>
      <c r="BB33" s="822"/>
      <c r="BC33" s="822"/>
      <c r="BD33" s="822"/>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30"/>
      <c r="CI33" s="831"/>
      <c r="CJ33" s="831"/>
      <c r="CK33" s="831"/>
      <c r="CL33" s="832"/>
      <c r="CM33" s="830"/>
      <c r="CN33" s="831"/>
      <c r="CO33" s="831"/>
      <c r="CP33" s="831"/>
      <c r="CQ33" s="832"/>
      <c r="CR33" s="830"/>
      <c r="CS33" s="831"/>
      <c r="CT33" s="831"/>
      <c r="CU33" s="831"/>
      <c r="CV33" s="832"/>
      <c r="CW33" s="830"/>
      <c r="CX33" s="831"/>
      <c r="CY33" s="831"/>
      <c r="CZ33" s="831"/>
      <c r="DA33" s="832"/>
      <c r="DB33" s="830"/>
      <c r="DC33" s="831"/>
      <c r="DD33" s="831"/>
      <c r="DE33" s="831"/>
      <c r="DF33" s="832"/>
      <c r="DG33" s="830"/>
      <c r="DH33" s="831"/>
      <c r="DI33" s="831"/>
      <c r="DJ33" s="831"/>
      <c r="DK33" s="832"/>
      <c r="DL33" s="830"/>
      <c r="DM33" s="831"/>
      <c r="DN33" s="831"/>
      <c r="DO33" s="831"/>
      <c r="DP33" s="832"/>
      <c r="DQ33" s="830"/>
      <c r="DR33" s="831"/>
      <c r="DS33" s="831"/>
      <c r="DT33" s="831"/>
      <c r="DU33" s="832"/>
      <c r="DV33" s="833"/>
      <c r="DW33" s="834"/>
      <c r="DX33" s="834"/>
      <c r="DY33" s="834"/>
      <c r="DZ33" s="835"/>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22"/>
      <c r="BA34" s="822"/>
      <c r="BB34" s="822"/>
      <c r="BC34" s="822"/>
      <c r="BD34" s="822"/>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30"/>
      <c r="CI34" s="831"/>
      <c r="CJ34" s="831"/>
      <c r="CK34" s="831"/>
      <c r="CL34" s="832"/>
      <c r="CM34" s="830"/>
      <c r="CN34" s="831"/>
      <c r="CO34" s="831"/>
      <c r="CP34" s="831"/>
      <c r="CQ34" s="832"/>
      <c r="CR34" s="830"/>
      <c r="CS34" s="831"/>
      <c r="CT34" s="831"/>
      <c r="CU34" s="831"/>
      <c r="CV34" s="832"/>
      <c r="CW34" s="830"/>
      <c r="CX34" s="831"/>
      <c r="CY34" s="831"/>
      <c r="CZ34" s="831"/>
      <c r="DA34" s="832"/>
      <c r="DB34" s="830"/>
      <c r="DC34" s="831"/>
      <c r="DD34" s="831"/>
      <c r="DE34" s="831"/>
      <c r="DF34" s="832"/>
      <c r="DG34" s="830"/>
      <c r="DH34" s="831"/>
      <c r="DI34" s="831"/>
      <c r="DJ34" s="831"/>
      <c r="DK34" s="832"/>
      <c r="DL34" s="830"/>
      <c r="DM34" s="831"/>
      <c r="DN34" s="831"/>
      <c r="DO34" s="831"/>
      <c r="DP34" s="832"/>
      <c r="DQ34" s="830"/>
      <c r="DR34" s="831"/>
      <c r="DS34" s="831"/>
      <c r="DT34" s="831"/>
      <c r="DU34" s="832"/>
      <c r="DV34" s="833"/>
      <c r="DW34" s="834"/>
      <c r="DX34" s="834"/>
      <c r="DY34" s="834"/>
      <c r="DZ34" s="835"/>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22"/>
      <c r="BA35" s="822"/>
      <c r="BB35" s="822"/>
      <c r="BC35" s="822"/>
      <c r="BD35" s="822"/>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30"/>
      <c r="CI35" s="831"/>
      <c r="CJ35" s="831"/>
      <c r="CK35" s="831"/>
      <c r="CL35" s="832"/>
      <c r="CM35" s="830"/>
      <c r="CN35" s="831"/>
      <c r="CO35" s="831"/>
      <c r="CP35" s="831"/>
      <c r="CQ35" s="832"/>
      <c r="CR35" s="830"/>
      <c r="CS35" s="831"/>
      <c r="CT35" s="831"/>
      <c r="CU35" s="831"/>
      <c r="CV35" s="832"/>
      <c r="CW35" s="830"/>
      <c r="CX35" s="831"/>
      <c r="CY35" s="831"/>
      <c r="CZ35" s="831"/>
      <c r="DA35" s="832"/>
      <c r="DB35" s="830"/>
      <c r="DC35" s="831"/>
      <c r="DD35" s="831"/>
      <c r="DE35" s="831"/>
      <c r="DF35" s="832"/>
      <c r="DG35" s="830"/>
      <c r="DH35" s="831"/>
      <c r="DI35" s="831"/>
      <c r="DJ35" s="831"/>
      <c r="DK35" s="832"/>
      <c r="DL35" s="830"/>
      <c r="DM35" s="831"/>
      <c r="DN35" s="831"/>
      <c r="DO35" s="831"/>
      <c r="DP35" s="832"/>
      <c r="DQ35" s="830"/>
      <c r="DR35" s="831"/>
      <c r="DS35" s="831"/>
      <c r="DT35" s="831"/>
      <c r="DU35" s="832"/>
      <c r="DV35" s="833"/>
      <c r="DW35" s="834"/>
      <c r="DX35" s="834"/>
      <c r="DY35" s="834"/>
      <c r="DZ35" s="835"/>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22"/>
      <c r="BA36" s="822"/>
      <c r="BB36" s="822"/>
      <c r="BC36" s="822"/>
      <c r="BD36" s="822"/>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30"/>
      <c r="CI36" s="831"/>
      <c r="CJ36" s="831"/>
      <c r="CK36" s="831"/>
      <c r="CL36" s="832"/>
      <c r="CM36" s="830"/>
      <c r="CN36" s="831"/>
      <c r="CO36" s="831"/>
      <c r="CP36" s="831"/>
      <c r="CQ36" s="832"/>
      <c r="CR36" s="830"/>
      <c r="CS36" s="831"/>
      <c r="CT36" s="831"/>
      <c r="CU36" s="831"/>
      <c r="CV36" s="832"/>
      <c r="CW36" s="830"/>
      <c r="CX36" s="831"/>
      <c r="CY36" s="831"/>
      <c r="CZ36" s="831"/>
      <c r="DA36" s="832"/>
      <c r="DB36" s="830"/>
      <c r="DC36" s="831"/>
      <c r="DD36" s="831"/>
      <c r="DE36" s="831"/>
      <c r="DF36" s="832"/>
      <c r="DG36" s="830"/>
      <c r="DH36" s="831"/>
      <c r="DI36" s="831"/>
      <c r="DJ36" s="831"/>
      <c r="DK36" s="832"/>
      <c r="DL36" s="830"/>
      <c r="DM36" s="831"/>
      <c r="DN36" s="831"/>
      <c r="DO36" s="831"/>
      <c r="DP36" s="832"/>
      <c r="DQ36" s="830"/>
      <c r="DR36" s="831"/>
      <c r="DS36" s="831"/>
      <c r="DT36" s="831"/>
      <c r="DU36" s="832"/>
      <c r="DV36" s="833"/>
      <c r="DW36" s="834"/>
      <c r="DX36" s="834"/>
      <c r="DY36" s="834"/>
      <c r="DZ36" s="835"/>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22"/>
      <c r="BA37" s="822"/>
      <c r="BB37" s="822"/>
      <c r="BC37" s="822"/>
      <c r="BD37" s="822"/>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30"/>
      <c r="CI37" s="831"/>
      <c r="CJ37" s="831"/>
      <c r="CK37" s="831"/>
      <c r="CL37" s="832"/>
      <c r="CM37" s="830"/>
      <c r="CN37" s="831"/>
      <c r="CO37" s="831"/>
      <c r="CP37" s="831"/>
      <c r="CQ37" s="832"/>
      <c r="CR37" s="830"/>
      <c r="CS37" s="831"/>
      <c r="CT37" s="831"/>
      <c r="CU37" s="831"/>
      <c r="CV37" s="832"/>
      <c r="CW37" s="830"/>
      <c r="CX37" s="831"/>
      <c r="CY37" s="831"/>
      <c r="CZ37" s="831"/>
      <c r="DA37" s="832"/>
      <c r="DB37" s="830"/>
      <c r="DC37" s="831"/>
      <c r="DD37" s="831"/>
      <c r="DE37" s="831"/>
      <c r="DF37" s="832"/>
      <c r="DG37" s="830"/>
      <c r="DH37" s="831"/>
      <c r="DI37" s="831"/>
      <c r="DJ37" s="831"/>
      <c r="DK37" s="832"/>
      <c r="DL37" s="830"/>
      <c r="DM37" s="831"/>
      <c r="DN37" s="831"/>
      <c r="DO37" s="831"/>
      <c r="DP37" s="832"/>
      <c r="DQ37" s="830"/>
      <c r="DR37" s="831"/>
      <c r="DS37" s="831"/>
      <c r="DT37" s="831"/>
      <c r="DU37" s="832"/>
      <c r="DV37" s="833"/>
      <c r="DW37" s="834"/>
      <c r="DX37" s="834"/>
      <c r="DY37" s="834"/>
      <c r="DZ37" s="835"/>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22"/>
      <c r="BA38" s="822"/>
      <c r="BB38" s="822"/>
      <c r="BC38" s="822"/>
      <c r="BD38" s="822"/>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30"/>
      <c r="CI38" s="831"/>
      <c r="CJ38" s="831"/>
      <c r="CK38" s="831"/>
      <c r="CL38" s="832"/>
      <c r="CM38" s="830"/>
      <c r="CN38" s="831"/>
      <c r="CO38" s="831"/>
      <c r="CP38" s="831"/>
      <c r="CQ38" s="832"/>
      <c r="CR38" s="830"/>
      <c r="CS38" s="831"/>
      <c r="CT38" s="831"/>
      <c r="CU38" s="831"/>
      <c r="CV38" s="832"/>
      <c r="CW38" s="830"/>
      <c r="CX38" s="831"/>
      <c r="CY38" s="831"/>
      <c r="CZ38" s="831"/>
      <c r="DA38" s="832"/>
      <c r="DB38" s="830"/>
      <c r="DC38" s="831"/>
      <c r="DD38" s="831"/>
      <c r="DE38" s="831"/>
      <c r="DF38" s="832"/>
      <c r="DG38" s="830"/>
      <c r="DH38" s="831"/>
      <c r="DI38" s="831"/>
      <c r="DJ38" s="831"/>
      <c r="DK38" s="832"/>
      <c r="DL38" s="830"/>
      <c r="DM38" s="831"/>
      <c r="DN38" s="831"/>
      <c r="DO38" s="831"/>
      <c r="DP38" s="832"/>
      <c r="DQ38" s="830"/>
      <c r="DR38" s="831"/>
      <c r="DS38" s="831"/>
      <c r="DT38" s="831"/>
      <c r="DU38" s="832"/>
      <c r="DV38" s="833"/>
      <c r="DW38" s="834"/>
      <c r="DX38" s="834"/>
      <c r="DY38" s="834"/>
      <c r="DZ38" s="835"/>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22"/>
      <c r="BA39" s="822"/>
      <c r="BB39" s="822"/>
      <c r="BC39" s="822"/>
      <c r="BD39" s="822"/>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30"/>
      <c r="CI39" s="831"/>
      <c r="CJ39" s="831"/>
      <c r="CK39" s="831"/>
      <c r="CL39" s="832"/>
      <c r="CM39" s="830"/>
      <c r="CN39" s="831"/>
      <c r="CO39" s="831"/>
      <c r="CP39" s="831"/>
      <c r="CQ39" s="832"/>
      <c r="CR39" s="830"/>
      <c r="CS39" s="831"/>
      <c r="CT39" s="831"/>
      <c r="CU39" s="831"/>
      <c r="CV39" s="832"/>
      <c r="CW39" s="830"/>
      <c r="CX39" s="831"/>
      <c r="CY39" s="831"/>
      <c r="CZ39" s="831"/>
      <c r="DA39" s="832"/>
      <c r="DB39" s="830"/>
      <c r="DC39" s="831"/>
      <c r="DD39" s="831"/>
      <c r="DE39" s="831"/>
      <c r="DF39" s="832"/>
      <c r="DG39" s="830"/>
      <c r="DH39" s="831"/>
      <c r="DI39" s="831"/>
      <c r="DJ39" s="831"/>
      <c r="DK39" s="832"/>
      <c r="DL39" s="830"/>
      <c r="DM39" s="831"/>
      <c r="DN39" s="831"/>
      <c r="DO39" s="831"/>
      <c r="DP39" s="832"/>
      <c r="DQ39" s="830"/>
      <c r="DR39" s="831"/>
      <c r="DS39" s="831"/>
      <c r="DT39" s="831"/>
      <c r="DU39" s="832"/>
      <c r="DV39" s="833"/>
      <c r="DW39" s="834"/>
      <c r="DX39" s="834"/>
      <c r="DY39" s="834"/>
      <c r="DZ39" s="835"/>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22"/>
      <c r="BA40" s="822"/>
      <c r="BB40" s="822"/>
      <c r="BC40" s="822"/>
      <c r="BD40" s="822"/>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30"/>
      <c r="CI40" s="831"/>
      <c r="CJ40" s="831"/>
      <c r="CK40" s="831"/>
      <c r="CL40" s="832"/>
      <c r="CM40" s="830"/>
      <c r="CN40" s="831"/>
      <c r="CO40" s="831"/>
      <c r="CP40" s="831"/>
      <c r="CQ40" s="832"/>
      <c r="CR40" s="830"/>
      <c r="CS40" s="831"/>
      <c r="CT40" s="831"/>
      <c r="CU40" s="831"/>
      <c r="CV40" s="832"/>
      <c r="CW40" s="830"/>
      <c r="CX40" s="831"/>
      <c r="CY40" s="831"/>
      <c r="CZ40" s="831"/>
      <c r="DA40" s="832"/>
      <c r="DB40" s="830"/>
      <c r="DC40" s="831"/>
      <c r="DD40" s="831"/>
      <c r="DE40" s="831"/>
      <c r="DF40" s="832"/>
      <c r="DG40" s="830"/>
      <c r="DH40" s="831"/>
      <c r="DI40" s="831"/>
      <c r="DJ40" s="831"/>
      <c r="DK40" s="832"/>
      <c r="DL40" s="830"/>
      <c r="DM40" s="831"/>
      <c r="DN40" s="831"/>
      <c r="DO40" s="831"/>
      <c r="DP40" s="832"/>
      <c r="DQ40" s="830"/>
      <c r="DR40" s="831"/>
      <c r="DS40" s="831"/>
      <c r="DT40" s="831"/>
      <c r="DU40" s="832"/>
      <c r="DV40" s="833"/>
      <c r="DW40" s="834"/>
      <c r="DX40" s="834"/>
      <c r="DY40" s="834"/>
      <c r="DZ40" s="835"/>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22"/>
      <c r="BA41" s="822"/>
      <c r="BB41" s="822"/>
      <c r="BC41" s="822"/>
      <c r="BD41" s="822"/>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30"/>
      <c r="CI41" s="831"/>
      <c r="CJ41" s="831"/>
      <c r="CK41" s="831"/>
      <c r="CL41" s="832"/>
      <c r="CM41" s="830"/>
      <c r="CN41" s="831"/>
      <c r="CO41" s="831"/>
      <c r="CP41" s="831"/>
      <c r="CQ41" s="832"/>
      <c r="CR41" s="830"/>
      <c r="CS41" s="831"/>
      <c r="CT41" s="831"/>
      <c r="CU41" s="831"/>
      <c r="CV41" s="832"/>
      <c r="CW41" s="830"/>
      <c r="CX41" s="831"/>
      <c r="CY41" s="831"/>
      <c r="CZ41" s="831"/>
      <c r="DA41" s="832"/>
      <c r="DB41" s="830"/>
      <c r="DC41" s="831"/>
      <c r="DD41" s="831"/>
      <c r="DE41" s="831"/>
      <c r="DF41" s="832"/>
      <c r="DG41" s="830"/>
      <c r="DH41" s="831"/>
      <c r="DI41" s="831"/>
      <c r="DJ41" s="831"/>
      <c r="DK41" s="832"/>
      <c r="DL41" s="830"/>
      <c r="DM41" s="831"/>
      <c r="DN41" s="831"/>
      <c r="DO41" s="831"/>
      <c r="DP41" s="832"/>
      <c r="DQ41" s="830"/>
      <c r="DR41" s="831"/>
      <c r="DS41" s="831"/>
      <c r="DT41" s="831"/>
      <c r="DU41" s="832"/>
      <c r="DV41" s="833"/>
      <c r="DW41" s="834"/>
      <c r="DX41" s="834"/>
      <c r="DY41" s="834"/>
      <c r="DZ41" s="835"/>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22"/>
      <c r="BA42" s="822"/>
      <c r="BB42" s="822"/>
      <c r="BC42" s="822"/>
      <c r="BD42" s="822"/>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30"/>
      <c r="CI42" s="831"/>
      <c r="CJ42" s="831"/>
      <c r="CK42" s="831"/>
      <c r="CL42" s="832"/>
      <c r="CM42" s="830"/>
      <c r="CN42" s="831"/>
      <c r="CO42" s="831"/>
      <c r="CP42" s="831"/>
      <c r="CQ42" s="832"/>
      <c r="CR42" s="830"/>
      <c r="CS42" s="831"/>
      <c r="CT42" s="831"/>
      <c r="CU42" s="831"/>
      <c r="CV42" s="832"/>
      <c r="CW42" s="830"/>
      <c r="CX42" s="831"/>
      <c r="CY42" s="831"/>
      <c r="CZ42" s="831"/>
      <c r="DA42" s="832"/>
      <c r="DB42" s="830"/>
      <c r="DC42" s="831"/>
      <c r="DD42" s="831"/>
      <c r="DE42" s="831"/>
      <c r="DF42" s="832"/>
      <c r="DG42" s="830"/>
      <c r="DH42" s="831"/>
      <c r="DI42" s="831"/>
      <c r="DJ42" s="831"/>
      <c r="DK42" s="832"/>
      <c r="DL42" s="830"/>
      <c r="DM42" s="831"/>
      <c r="DN42" s="831"/>
      <c r="DO42" s="831"/>
      <c r="DP42" s="832"/>
      <c r="DQ42" s="830"/>
      <c r="DR42" s="831"/>
      <c r="DS42" s="831"/>
      <c r="DT42" s="831"/>
      <c r="DU42" s="832"/>
      <c r="DV42" s="833"/>
      <c r="DW42" s="834"/>
      <c r="DX42" s="834"/>
      <c r="DY42" s="834"/>
      <c r="DZ42" s="835"/>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22"/>
      <c r="BA43" s="822"/>
      <c r="BB43" s="822"/>
      <c r="BC43" s="822"/>
      <c r="BD43" s="822"/>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30"/>
      <c r="CI43" s="831"/>
      <c r="CJ43" s="831"/>
      <c r="CK43" s="831"/>
      <c r="CL43" s="832"/>
      <c r="CM43" s="830"/>
      <c r="CN43" s="831"/>
      <c r="CO43" s="831"/>
      <c r="CP43" s="831"/>
      <c r="CQ43" s="832"/>
      <c r="CR43" s="830"/>
      <c r="CS43" s="831"/>
      <c r="CT43" s="831"/>
      <c r="CU43" s="831"/>
      <c r="CV43" s="832"/>
      <c r="CW43" s="830"/>
      <c r="CX43" s="831"/>
      <c r="CY43" s="831"/>
      <c r="CZ43" s="831"/>
      <c r="DA43" s="832"/>
      <c r="DB43" s="830"/>
      <c r="DC43" s="831"/>
      <c r="DD43" s="831"/>
      <c r="DE43" s="831"/>
      <c r="DF43" s="832"/>
      <c r="DG43" s="830"/>
      <c r="DH43" s="831"/>
      <c r="DI43" s="831"/>
      <c r="DJ43" s="831"/>
      <c r="DK43" s="832"/>
      <c r="DL43" s="830"/>
      <c r="DM43" s="831"/>
      <c r="DN43" s="831"/>
      <c r="DO43" s="831"/>
      <c r="DP43" s="832"/>
      <c r="DQ43" s="830"/>
      <c r="DR43" s="831"/>
      <c r="DS43" s="831"/>
      <c r="DT43" s="831"/>
      <c r="DU43" s="832"/>
      <c r="DV43" s="833"/>
      <c r="DW43" s="834"/>
      <c r="DX43" s="834"/>
      <c r="DY43" s="834"/>
      <c r="DZ43" s="835"/>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22"/>
      <c r="BA44" s="822"/>
      <c r="BB44" s="822"/>
      <c r="BC44" s="822"/>
      <c r="BD44" s="822"/>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30"/>
      <c r="CI44" s="831"/>
      <c r="CJ44" s="831"/>
      <c r="CK44" s="831"/>
      <c r="CL44" s="832"/>
      <c r="CM44" s="830"/>
      <c r="CN44" s="831"/>
      <c r="CO44" s="831"/>
      <c r="CP44" s="831"/>
      <c r="CQ44" s="832"/>
      <c r="CR44" s="830"/>
      <c r="CS44" s="831"/>
      <c r="CT44" s="831"/>
      <c r="CU44" s="831"/>
      <c r="CV44" s="832"/>
      <c r="CW44" s="830"/>
      <c r="CX44" s="831"/>
      <c r="CY44" s="831"/>
      <c r="CZ44" s="831"/>
      <c r="DA44" s="832"/>
      <c r="DB44" s="830"/>
      <c r="DC44" s="831"/>
      <c r="DD44" s="831"/>
      <c r="DE44" s="831"/>
      <c r="DF44" s="832"/>
      <c r="DG44" s="830"/>
      <c r="DH44" s="831"/>
      <c r="DI44" s="831"/>
      <c r="DJ44" s="831"/>
      <c r="DK44" s="832"/>
      <c r="DL44" s="830"/>
      <c r="DM44" s="831"/>
      <c r="DN44" s="831"/>
      <c r="DO44" s="831"/>
      <c r="DP44" s="832"/>
      <c r="DQ44" s="830"/>
      <c r="DR44" s="831"/>
      <c r="DS44" s="831"/>
      <c r="DT44" s="831"/>
      <c r="DU44" s="832"/>
      <c r="DV44" s="833"/>
      <c r="DW44" s="834"/>
      <c r="DX44" s="834"/>
      <c r="DY44" s="834"/>
      <c r="DZ44" s="835"/>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22"/>
      <c r="BA45" s="822"/>
      <c r="BB45" s="822"/>
      <c r="BC45" s="822"/>
      <c r="BD45" s="822"/>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30"/>
      <c r="CI45" s="831"/>
      <c r="CJ45" s="831"/>
      <c r="CK45" s="831"/>
      <c r="CL45" s="832"/>
      <c r="CM45" s="830"/>
      <c r="CN45" s="831"/>
      <c r="CO45" s="831"/>
      <c r="CP45" s="831"/>
      <c r="CQ45" s="832"/>
      <c r="CR45" s="830"/>
      <c r="CS45" s="831"/>
      <c r="CT45" s="831"/>
      <c r="CU45" s="831"/>
      <c r="CV45" s="832"/>
      <c r="CW45" s="830"/>
      <c r="CX45" s="831"/>
      <c r="CY45" s="831"/>
      <c r="CZ45" s="831"/>
      <c r="DA45" s="832"/>
      <c r="DB45" s="830"/>
      <c r="DC45" s="831"/>
      <c r="DD45" s="831"/>
      <c r="DE45" s="831"/>
      <c r="DF45" s="832"/>
      <c r="DG45" s="830"/>
      <c r="DH45" s="831"/>
      <c r="DI45" s="831"/>
      <c r="DJ45" s="831"/>
      <c r="DK45" s="832"/>
      <c r="DL45" s="830"/>
      <c r="DM45" s="831"/>
      <c r="DN45" s="831"/>
      <c r="DO45" s="831"/>
      <c r="DP45" s="832"/>
      <c r="DQ45" s="830"/>
      <c r="DR45" s="831"/>
      <c r="DS45" s="831"/>
      <c r="DT45" s="831"/>
      <c r="DU45" s="832"/>
      <c r="DV45" s="833"/>
      <c r="DW45" s="834"/>
      <c r="DX45" s="834"/>
      <c r="DY45" s="834"/>
      <c r="DZ45" s="835"/>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22"/>
      <c r="BA46" s="822"/>
      <c r="BB46" s="822"/>
      <c r="BC46" s="822"/>
      <c r="BD46" s="822"/>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30"/>
      <c r="CI46" s="831"/>
      <c r="CJ46" s="831"/>
      <c r="CK46" s="831"/>
      <c r="CL46" s="832"/>
      <c r="CM46" s="830"/>
      <c r="CN46" s="831"/>
      <c r="CO46" s="831"/>
      <c r="CP46" s="831"/>
      <c r="CQ46" s="832"/>
      <c r="CR46" s="830"/>
      <c r="CS46" s="831"/>
      <c r="CT46" s="831"/>
      <c r="CU46" s="831"/>
      <c r="CV46" s="832"/>
      <c r="CW46" s="830"/>
      <c r="CX46" s="831"/>
      <c r="CY46" s="831"/>
      <c r="CZ46" s="831"/>
      <c r="DA46" s="832"/>
      <c r="DB46" s="830"/>
      <c r="DC46" s="831"/>
      <c r="DD46" s="831"/>
      <c r="DE46" s="831"/>
      <c r="DF46" s="832"/>
      <c r="DG46" s="830"/>
      <c r="DH46" s="831"/>
      <c r="DI46" s="831"/>
      <c r="DJ46" s="831"/>
      <c r="DK46" s="832"/>
      <c r="DL46" s="830"/>
      <c r="DM46" s="831"/>
      <c r="DN46" s="831"/>
      <c r="DO46" s="831"/>
      <c r="DP46" s="832"/>
      <c r="DQ46" s="830"/>
      <c r="DR46" s="831"/>
      <c r="DS46" s="831"/>
      <c r="DT46" s="831"/>
      <c r="DU46" s="832"/>
      <c r="DV46" s="833"/>
      <c r="DW46" s="834"/>
      <c r="DX46" s="834"/>
      <c r="DY46" s="834"/>
      <c r="DZ46" s="835"/>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22"/>
      <c r="BA47" s="822"/>
      <c r="BB47" s="822"/>
      <c r="BC47" s="822"/>
      <c r="BD47" s="822"/>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30"/>
      <c r="CI47" s="831"/>
      <c r="CJ47" s="831"/>
      <c r="CK47" s="831"/>
      <c r="CL47" s="832"/>
      <c r="CM47" s="830"/>
      <c r="CN47" s="831"/>
      <c r="CO47" s="831"/>
      <c r="CP47" s="831"/>
      <c r="CQ47" s="832"/>
      <c r="CR47" s="830"/>
      <c r="CS47" s="831"/>
      <c r="CT47" s="831"/>
      <c r="CU47" s="831"/>
      <c r="CV47" s="832"/>
      <c r="CW47" s="830"/>
      <c r="CX47" s="831"/>
      <c r="CY47" s="831"/>
      <c r="CZ47" s="831"/>
      <c r="DA47" s="832"/>
      <c r="DB47" s="830"/>
      <c r="DC47" s="831"/>
      <c r="DD47" s="831"/>
      <c r="DE47" s="831"/>
      <c r="DF47" s="832"/>
      <c r="DG47" s="830"/>
      <c r="DH47" s="831"/>
      <c r="DI47" s="831"/>
      <c r="DJ47" s="831"/>
      <c r="DK47" s="832"/>
      <c r="DL47" s="830"/>
      <c r="DM47" s="831"/>
      <c r="DN47" s="831"/>
      <c r="DO47" s="831"/>
      <c r="DP47" s="832"/>
      <c r="DQ47" s="830"/>
      <c r="DR47" s="831"/>
      <c r="DS47" s="831"/>
      <c r="DT47" s="831"/>
      <c r="DU47" s="832"/>
      <c r="DV47" s="833"/>
      <c r="DW47" s="834"/>
      <c r="DX47" s="834"/>
      <c r="DY47" s="834"/>
      <c r="DZ47" s="835"/>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22"/>
      <c r="BA48" s="822"/>
      <c r="BB48" s="822"/>
      <c r="BC48" s="822"/>
      <c r="BD48" s="822"/>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30"/>
      <c r="CI48" s="831"/>
      <c r="CJ48" s="831"/>
      <c r="CK48" s="831"/>
      <c r="CL48" s="832"/>
      <c r="CM48" s="830"/>
      <c r="CN48" s="831"/>
      <c r="CO48" s="831"/>
      <c r="CP48" s="831"/>
      <c r="CQ48" s="832"/>
      <c r="CR48" s="830"/>
      <c r="CS48" s="831"/>
      <c r="CT48" s="831"/>
      <c r="CU48" s="831"/>
      <c r="CV48" s="832"/>
      <c r="CW48" s="830"/>
      <c r="CX48" s="831"/>
      <c r="CY48" s="831"/>
      <c r="CZ48" s="831"/>
      <c r="DA48" s="832"/>
      <c r="DB48" s="830"/>
      <c r="DC48" s="831"/>
      <c r="DD48" s="831"/>
      <c r="DE48" s="831"/>
      <c r="DF48" s="832"/>
      <c r="DG48" s="830"/>
      <c r="DH48" s="831"/>
      <c r="DI48" s="831"/>
      <c r="DJ48" s="831"/>
      <c r="DK48" s="832"/>
      <c r="DL48" s="830"/>
      <c r="DM48" s="831"/>
      <c r="DN48" s="831"/>
      <c r="DO48" s="831"/>
      <c r="DP48" s="832"/>
      <c r="DQ48" s="830"/>
      <c r="DR48" s="831"/>
      <c r="DS48" s="831"/>
      <c r="DT48" s="831"/>
      <c r="DU48" s="832"/>
      <c r="DV48" s="833"/>
      <c r="DW48" s="834"/>
      <c r="DX48" s="834"/>
      <c r="DY48" s="834"/>
      <c r="DZ48" s="835"/>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22"/>
      <c r="BA49" s="822"/>
      <c r="BB49" s="822"/>
      <c r="BC49" s="822"/>
      <c r="BD49" s="822"/>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30"/>
      <c r="CI49" s="831"/>
      <c r="CJ49" s="831"/>
      <c r="CK49" s="831"/>
      <c r="CL49" s="832"/>
      <c r="CM49" s="830"/>
      <c r="CN49" s="831"/>
      <c r="CO49" s="831"/>
      <c r="CP49" s="831"/>
      <c r="CQ49" s="832"/>
      <c r="CR49" s="830"/>
      <c r="CS49" s="831"/>
      <c r="CT49" s="831"/>
      <c r="CU49" s="831"/>
      <c r="CV49" s="832"/>
      <c r="CW49" s="830"/>
      <c r="CX49" s="831"/>
      <c r="CY49" s="831"/>
      <c r="CZ49" s="831"/>
      <c r="DA49" s="832"/>
      <c r="DB49" s="830"/>
      <c r="DC49" s="831"/>
      <c r="DD49" s="831"/>
      <c r="DE49" s="831"/>
      <c r="DF49" s="832"/>
      <c r="DG49" s="830"/>
      <c r="DH49" s="831"/>
      <c r="DI49" s="831"/>
      <c r="DJ49" s="831"/>
      <c r="DK49" s="832"/>
      <c r="DL49" s="830"/>
      <c r="DM49" s="831"/>
      <c r="DN49" s="831"/>
      <c r="DO49" s="831"/>
      <c r="DP49" s="832"/>
      <c r="DQ49" s="830"/>
      <c r="DR49" s="831"/>
      <c r="DS49" s="831"/>
      <c r="DT49" s="831"/>
      <c r="DU49" s="832"/>
      <c r="DV49" s="833"/>
      <c r="DW49" s="834"/>
      <c r="DX49" s="834"/>
      <c r="DY49" s="834"/>
      <c r="DZ49" s="835"/>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0"/>
      <c r="R50" s="881"/>
      <c r="S50" s="881"/>
      <c r="T50" s="881"/>
      <c r="U50" s="881"/>
      <c r="V50" s="881"/>
      <c r="W50" s="881"/>
      <c r="X50" s="881"/>
      <c r="Y50" s="881"/>
      <c r="Z50" s="881"/>
      <c r="AA50" s="881"/>
      <c r="AB50" s="881"/>
      <c r="AC50" s="881"/>
      <c r="AD50" s="881"/>
      <c r="AE50" s="882"/>
      <c r="AF50" s="809"/>
      <c r="AG50" s="810"/>
      <c r="AH50" s="810"/>
      <c r="AI50" s="810"/>
      <c r="AJ50" s="811"/>
      <c r="AK50" s="883"/>
      <c r="AL50" s="881"/>
      <c r="AM50" s="881"/>
      <c r="AN50" s="881"/>
      <c r="AO50" s="881"/>
      <c r="AP50" s="881"/>
      <c r="AQ50" s="881"/>
      <c r="AR50" s="881"/>
      <c r="AS50" s="881"/>
      <c r="AT50" s="881"/>
      <c r="AU50" s="881"/>
      <c r="AV50" s="881"/>
      <c r="AW50" s="881"/>
      <c r="AX50" s="881"/>
      <c r="AY50" s="881"/>
      <c r="AZ50" s="884"/>
      <c r="BA50" s="884"/>
      <c r="BB50" s="884"/>
      <c r="BC50" s="884"/>
      <c r="BD50" s="884"/>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30"/>
      <c r="CI50" s="831"/>
      <c r="CJ50" s="831"/>
      <c r="CK50" s="831"/>
      <c r="CL50" s="832"/>
      <c r="CM50" s="830"/>
      <c r="CN50" s="831"/>
      <c r="CO50" s="831"/>
      <c r="CP50" s="831"/>
      <c r="CQ50" s="832"/>
      <c r="CR50" s="830"/>
      <c r="CS50" s="831"/>
      <c r="CT50" s="831"/>
      <c r="CU50" s="831"/>
      <c r="CV50" s="832"/>
      <c r="CW50" s="830"/>
      <c r="CX50" s="831"/>
      <c r="CY50" s="831"/>
      <c r="CZ50" s="831"/>
      <c r="DA50" s="832"/>
      <c r="DB50" s="830"/>
      <c r="DC50" s="831"/>
      <c r="DD50" s="831"/>
      <c r="DE50" s="831"/>
      <c r="DF50" s="832"/>
      <c r="DG50" s="830"/>
      <c r="DH50" s="831"/>
      <c r="DI50" s="831"/>
      <c r="DJ50" s="831"/>
      <c r="DK50" s="832"/>
      <c r="DL50" s="830"/>
      <c r="DM50" s="831"/>
      <c r="DN50" s="831"/>
      <c r="DO50" s="831"/>
      <c r="DP50" s="832"/>
      <c r="DQ50" s="830"/>
      <c r="DR50" s="831"/>
      <c r="DS50" s="831"/>
      <c r="DT50" s="831"/>
      <c r="DU50" s="832"/>
      <c r="DV50" s="833"/>
      <c r="DW50" s="834"/>
      <c r="DX50" s="834"/>
      <c r="DY50" s="834"/>
      <c r="DZ50" s="835"/>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0"/>
      <c r="R51" s="881"/>
      <c r="S51" s="881"/>
      <c r="T51" s="881"/>
      <c r="U51" s="881"/>
      <c r="V51" s="881"/>
      <c r="W51" s="881"/>
      <c r="X51" s="881"/>
      <c r="Y51" s="881"/>
      <c r="Z51" s="881"/>
      <c r="AA51" s="881"/>
      <c r="AB51" s="881"/>
      <c r="AC51" s="881"/>
      <c r="AD51" s="881"/>
      <c r="AE51" s="882"/>
      <c r="AF51" s="809"/>
      <c r="AG51" s="810"/>
      <c r="AH51" s="810"/>
      <c r="AI51" s="810"/>
      <c r="AJ51" s="811"/>
      <c r="AK51" s="883"/>
      <c r="AL51" s="881"/>
      <c r="AM51" s="881"/>
      <c r="AN51" s="881"/>
      <c r="AO51" s="881"/>
      <c r="AP51" s="881"/>
      <c r="AQ51" s="881"/>
      <c r="AR51" s="881"/>
      <c r="AS51" s="881"/>
      <c r="AT51" s="881"/>
      <c r="AU51" s="881"/>
      <c r="AV51" s="881"/>
      <c r="AW51" s="881"/>
      <c r="AX51" s="881"/>
      <c r="AY51" s="881"/>
      <c r="AZ51" s="884"/>
      <c r="BA51" s="884"/>
      <c r="BB51" s="884"/>
      <c r="BC51" s="884"/>
      <c r="BD51" s="884"/>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30"/>
      <c r="CI51" s="831"/>
      <c r="CJ51" s="831"/>
      <c r="CK51" s="831"/>
      <c r="CL51" s="832"/>
      <c r="CM51" s="830"/>
      <c r="CN51" s="831"/>
      <c r="CO51" s="831"/>
      <c r="CP51" s="831"/>
      <c r="CQ51" s="832"/>
      <c r="CR51" s="830"/>
      <c r="CS51" s="831"/>
      <c r="CT51" s="831"/>
      <c r="CU51" s="831"/>
      <c r="CV51" s="832"/>
      <c r="CW51" s="830"/>
      <c r="CX51" s="831"/>
      <c r="CY51" s="831"/>
      <c r="CZ51" s="831"/>
      <c r="DA51" s="832"/>
      <c r="DB51" s="830"/>
      <c r="DC51" s="831"/>
      <c r="DD51" s="831"/>
      <c r="DE51" s="831"/>
      <c r="DF51" s="832"/>
      <c r="DG51" s="830"/>
      <c r="DH51" s="831"/>
      <c r="DI51" s="831"/>
      <c r="DJ51" s="831"/>
      <c r="DK51" s="832"/>
      <c r="DL51" s="830"/>
      <c r="DM51" s="831"/>
      <c r="DN51" s="831"/>
      <c r="DO51" s="831"/>
      <c r="DP51" s="832"/>
      <c r="DQ51" s="830"/>
      <c r="DR51" s="831"/>
      <c r="DS51" s="831"/>
      <c r="DT51" s="831"/>
      <c r="DU51" s="832"/>
      <c r="DV51" s="833"/>
      <c r="DW51" s="834"/>
      <c r="DX51" s="834"/>
      <c r="DY51" s="834"/>
      <c r="DZ51" s="835"/>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0"/>
      <c r="R52" s="881"/>
      <c r="S52" s="881"/>
      <c r="T52" s="881"/>
      <c r="U52" s="881"/>
      <c r="V52" s="881"/>
      <c r="W52" s="881"/>
      <c r="X52" s="881"/>
      <c r="Y52" s="881"/>
      <c r="Z52" s="881"/>
      <c r="AA52" s="881"/>
      <c r="AB52" s="881"/>
      <c r="AC52" s="881"/>
      <c r="AD52" s="881"/>
      <c r="AE52" s="882"/>
      <c r="AF52" s="809"/>
      <c r="AG52" s="810"/>
      <c r="AH52" s="810"/>
      <c r="AI52" s="810"/>
      <c r="AJ52" s="811"/>
      <c r="AK52" s="883"/>
      <c r="AL52" s="881"/>
      <c r="AM52" s="881"/>
      <c r="AN52" s="881"/>
      <c r="AO52" s="881"/>
      <c r="AP52" s="881"/>
      <c r="AQ52" s="881"/>
      <c r="AR52" s="881"/>
      <c r="AS52" s="881"/>
      <c r="AT52" s="881"/>
      <c r="AU52" s="881"/>
      <c r="AV52" s="881"/>
      <c r="AW52" s="881"/>
      <c r="AX52" s="881"/>
      <c r="AY52" s="881"/>
      <c r="AZ52" s="884"/>
      <c r="BA52" s="884"/>
      <c r="BB52" s="884"/>
      <c r="BC52" s="884"/>
      <c r="BD52" s="884"/>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30"/>
      <c r="CI52" s="831"/>
      <c r="CJ52" s="831"/>
      <c r="CK52" s="831"/>
      <c r="CL52" s="832"/>
      <c r="CM52" s="830"/>
      <c r="CN52" s="831"/>
      <c r="CO52" s="831"/>
      <c r="CP52" s="831"/>
      <c r="CQ52" s="832"/>
      <c r="CR52" s="830"/>
      <c r="CS52" s="831"/>
      <c r="CT52" s="831"/>
      <c r="CU52" s="831"/>
      <c r="CV52" s="832"/>
      <c r="CW52" s="830"/>
      <c r="CX52" s="831"/>
      <c r="CY52" s="831"/>
      <c r="CZ52" s="831"/>
      <c r="DA52" s="832"/>
      <c r="DB52" s="830"/>
      <c r="DC52" s="831"/>
      <c r="DD52" s="831"/>
      <c r="DE52" s="831"/>
      <c r="DF52" s="832"/>
      <c r="DG52" s="830"/>
      <c r="DH52" s="831"/>
      <c r="DI52" s="831"/>
      <c r="DJ52" s="831"/>
      <c r="DK52" s="832"/>
      <c r="DL52" s="830"/>
      <c r="DM52" s="831"/>
      <c r="DN52" s="831"/>
      <c r="DO52" s="831"/>
      <c r="DP52" s="832"/>
      <c r="DQ52" s="830"/>
      <c r="DR52" s="831"/>
      <c r="DS52" s="831"/>
      <c r="DT52" s="831"/>
      <c r="DU52" s="832"/>
      <c r="DV52" s="833"/>
      <c r="DW52" s="834"/>
      <c r="DX52" s="834"/>
      <c r="DY52" s="834"/>
      <c r="DZ52" s="835"/>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0"/>
      <c r="R53" s="881"/>
      <c r="S53" s="881"/>
      <c r="T53" s="881"/>
      <c r="U53" s="881"/>
      <c r="V53" s="881"/>
      <c r="W53" s="881"/>
      <c r="X53" s="881"/>
      <c r="Y53" s="881"/>
      <c r="Z53" s="881"/>
      <c r="AA53" s="881"/>
      <c r="AB53" s="881"/>
      <c r="AC53" s="881"/>
      <c r="AD53" s="881"/>
      <c r="AE53" s="882"/>
      <c r="AF53" s="809"/>
      <c r="AG53" s="810"/>
      <c r="AH53" s="810"/>
      <c r="AI53" s="810"/>
      <c r="AJ53" s="811"/>
      <c r="AK53" s="883"/>
      <c r="AL53" s="881"/>
      <c r="AM53" s="881"/>
      <c r="AN53" s="881"/>
      <c r="AO53" s="881"/>
      <c r="AP53" s="881"/>
      <c r="AQ53" s="881"/>
      <c r="AR53" s="881"/>
      <c r="AS53" s="881"/>
      <c r="AT53" s="881"/>
      <c r="AU53" s="881"/>
      <c r="AV53" s="881"/>
      <c r="AW53" s="881"/>
      <c r="AX53" s="881"/>
      <c r="AY53" s="881"/>
      <c r="AZ53" s="884"/>
      <c r="BA53" s="884"/>
      <c r="BB53" s="884"/>
      <c r="BC53" s="884"/>
      <c r="BD53" s="884"/>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30"/>
      <c r="CI53" s="831"/>
      <c r="CJ53" s="831"/>
      <c r="CK53" s="831"/>
      <c r="CL53" s="832"/>
      <c r="CM53" s="830"/>
      <c r="CN53" s="831"/>
      <c r="CO53" s="831"/>
      <c r="CP53" s="831"/>
      <c r="CQ53" s="832"/>
      <c r="CR53" s="830"/>
      <c r="CS53" s="831"/>
      <c r="CT53" s="831"/>
      <c r="CU53" s="831"/>
      <c r="CV53" s="832"/>
      <c r="CW53" s="830"/>
      <c r="CX53" s="831"/>
      <c r="CY53" s="831"/>
      <c r="CZ53" s="831"/>
      <c r="DA53" s="832"/>
      <c r="DB53" s="830"/>
      <c r="DC53" s="831"/>
      <c r="DD53" s="831"/>
      <c r="DE53" s="831"/>
      <c r="DF53" s="832"/>
      <c r="DG53" s="830"/>
      <c r="DH53" s="831"/>
      <c r="DI53" s="831"/>
      <c r="DJ53" s="831"/>
      <c r="DK53" s="832"/>
      <c r="DL53" s="830"/>
      <c r="DM53" s="831"/>
      <c r="DN53" s="831"/>
      <c r="DO53" s="831"/>
      <c r="DP53" s="832"/>
      <c r="DQ53" s="830"/>
      <c r="DR53" s="831"/>
      <c r="DS53" s="831"/>
      <c r="DT53" s="831"/>
      <c r="DU53" s="832"/>
      <c r="DV53" s="833"/>
      <c r="DW53" s="834"/>
      <c r="DX53" s="834"/>
      <c r="DY53" s="834"/>
      <c r="DZ53" s="835"/>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0"/>
      <c r="R54" s="881"/>
      <c r="S54" s="881"/>
      <c r="T54" s="881"/>
      <c r="U54" s="881"/>
      <c r="V54" s="881"/>
      <c r="W54" s="881"/>
      <c r="X54" s="881"/>
      <c r="Y54" s="881"/>
      <c r="Z54" s="881"/>
      <c r="AA54" s="881"/>
      <c r="AB54" s="881"/>
      <c r="AC54" s="881"/>
      <c r="AD54" s="881"/>
      <c r="AE54" s="882"/>
      <c r="AF54" s="809"/>
      <c r="AG54" s="810"/>
      <c r="AH54" s="810"/>
      <c r="AI54" s="810"/>
      <c r="AJ54" s="811"/>
      <c r="AK54" s="883"/>
      <c r="AL54" s="881"/>
      <c r="AM54" s="881"/>
      <c r="AN54" s="881"/>
      <c r="AO54" s="881"/>
      <c r="AP54" s="881"/>
      <c r="AQ54" s="881"/>
      <c r="AR54" s="881"/>
      <c r="AS54" s="881"/>
      <c r="AT54" s="881"/>
      <c r="AU54" s="881"/>
      <c r="AV54" s="881"/>
      <c r="AW54" s="881"/>
      <c r="AX54" s="881"/>
      <c r="AY54" s="881"/>
      <c r="AZ54" s="884"/>
      <c r="BA54" s="884"/>
      <c r="BB54" s="884"/>
      <c r="BC54" s="884"/>
      <c r="BD54" s="884"/>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30"/>
      <c r="CI54" s="831"/>
      <c r="CJ54" s="831"/>
      <c r="CK54" s="831"/>
      <c r="CL54" s="832"/>
      <c r="CM54" s="830"/>
      <c r="CN54" s="831"/>
      <c r="CO54" s="831"/>
      <c r="CP54" s="831"/>
      <c r="CQ54" s="832"/>
      <c r="CR54" s="830"/>
      <c r="CS54" s="831"/>
      <c r="CT54" s="831"/>
      <c r="CU54" s="831"/>
      <c r="CV54" s="832"/>
      <c r="CW54" s="830"/>
      <c r="CX54" s="831"/>
      <c r="CY54" s="831"/>
      <c r="CZ54" s="831"/>
      <c r="DA54" s="832"/>
      <c r="DB54" s="830"/>
      <c r="DC54" s="831"/>
      <c r="DD54" s="831"/>
      <c r="DE54" s="831"/>
      <c r="DF54" s="832"/>
      <c r="DG54" s="830"/>
      <c r="DH54" s="831"/>
      <c r="DI54" s="831"/>
      <c r="DJ54" s="831"/>
      <c r="DK54" s="832"/>
      <c r="DL54" s="830"/>
      <c r="DM54" s="831"/>
      <c r="DN54" s="831"/>
      <c r="DO54" s="831"/>
      <c r="DP54" s="832"/>
      <c r="DQ54" s="830"/>
      <c r="DR54" s="831"/>
      <c r="DS54" s="831"/>
      <c r="DT54" s="831"/>
      <c r="DU54" s="832"/>
      <c r="DV54" s="833"/>
      <c r="DW54" s="834"/>
      <c r="DX54" s="834"/>
      <c r="DY54" s="834"/>
      <c r="DZ54" s="835"/>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0"/>
      <c r="R55" s="881"/>
      <c r="S55" s="881"/>
      <c r="T55" s="881"/>
      <c r="U55" s="881"/>
      <c r="V55" s="881"/>
      <c r="W55" s="881"/>
      <c r="X55" s="881"/>
      <c r="Y55" s="881"/>
      <c r="Z55" s="881"/>
      <c r="AA55" s="881"/>
      <c r="AB55" s="881"/>
      <c r="AC55" s="881"/>
      <c r="AD55" s="881"/>
      <c r="AE55" s="882"/>
      <c r="AF55" s="809"/>
      <c r="AG55" s="810"/>
      <c r="AH55" s="810"/>
      <c r="AI55" s="810"/>
      <c r="AJ55" s="811"/>
      <c r="AK55" s="883"/>
      <c r="AL55" s="881"/>
      <c r="AM55" s="881"/>
      <c r="AN55" s="881"/>
      <c r="AO55" s="881"/>
      <c r="AP55" s="881"/>
      <c r="AQ55" s="881"/>
      <c r="AR55" s="881"/>
      <c r="AS55" s="881"/>
      <c r="AT55" s="881"/>
      <c r="AU55" s="881"/>
      <c r="AV55" s="881"/>
      <c r="AW55" s="881"/>
      <c r="AX55" s="881"/>
      <c r="AY55" s="881"/>
      <c r="AZ55" s="884"/>
      <c r="BA55" s="884"/>
      <c r="BB55" s="884"/>
      <c r="BC55" s="884"/>
      <c r="BD55" s="884"/>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30"/>
      <c r="CI55" s="831"/>
      <c r="CJ55" s="831"/>
      <c r="CK55" s="831"/>
      <c r="CL55" s="832"/>
      <c r="CM55" s="830"/>
      <c r="CN55" s="831"/>
      <c r="CO55" s="831"/>
      <c r="CP55" s="831"/>
      <c r="CQ55" s="832"/>
      <c r="CR55" s="830"/>
      <c r="CS55" s="831"/>
      <c r="CT55" s="831"/>
      <c r="CU55" s="831"/>
      <c r="CV55" s="832"/>
      <c r="CW55" s="830"/>
      <c r="CX55" s="831"/>
      <c r="CY55" s="831"/>
      <c r="CZ55" s="831"/>
      <c r="DA55" s="832"/>
      <c r="DB55" s="830"/>
      <c r="DC55" s="831"/>
      <c r="DD55" s="831"/>
      <c r="DE55" s="831"/>
      <c r="DF55" s="832"/>
      <c r="DG55" s="830"/>
      <c r="DH55" s="831"/>
      <c r="DI55" s="831"/>
      <c r="DJ55" s="831"/>
      <c r="DK55" s="832"/>
      <c r="DL55" s="830"/>
      <c r="DM55" s="831"/>
      <c r="DN55" s="831"/>
      <c r="DO55" s="831"/>
      <c r="DP55" s="832"/>
      <c r="DQ55" s="830"/>
      <c r="DR55" s="831"/>
      <c r="DS55" s="831"/>
      <c r="DT55" s="831"/>
      <c r="DU55" s="832"/>
      <c r="DV55" s="833"/>
      <c r="DW55" s="834"/>
      <c r="DX55" s="834"/>
      <c r="DY55" s="834"/>
      <c r="DZ55" s="835"/>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0"/>
      <c r="R56" s="881"/>
      <c r="S56" s="881"/>
      <c r="T56" s="881"/>
      <c r="U56" s="881"/>
      <c r="V56" s="881"/>
      <c r="W56" s="881"/>
      <c r="X56" s="881"/>
      <c r="Y56" s="881"/>
      <c r="Z56" s="881"/>
      <c r="AA56" s="881"/>
      <c r="AB56" s="881"/>
      <c r="AC56" s="881"/>
      <c r="AD56" s="881"/>
      <c r="AE56" s="882"/>
      <c r="AF56" s="809"/>
      <c r="AG56" s="810"/>
      <c r="AH56" s="810"/>
      <c r="AI56" s="810"/>
      <c r="AJ56" s="811"/>
      <c r="AK56" s="883"/>
      <c r="AL56" s="881"/>
      <c r="AM56" s="881"/>
      <c r="AN56" s="881"/>
      <c r="AO56" s="881"/>
      <c r="AP56" s="881"/>
      <c r="AQ56" s="881"/>
      <c r="AR56" s="881"/>
      <c r="AS56" s="881"/>
      <c r="AT56" s="881"/>
      <c r="AU56" s="881"/>
      <c r="AV56" s="881"/>
      <c r="AW56" s="881"/>
      <c r="AX56" s="881"/>
      <c r="AY56" s="881"/>
      <c r="AZ56" s="884"/>
      <c r="BA56" s="884"/>
      <c r="BB56" s="884"/>
      <c r="BC56" s="884"/>
      <c r="BD56" s="884"/>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30"/>
      <c r="CI56" s="831"/>
      <c r="CJ56" s="831"/>
      <c r="CK56" s="831"/>
      <c r="CL56" s="832"/>
      <c r="CM56" s="830"/>
      <c r="CN56" s="831"/>
      <c r="CO56" s="831"/>
      <c r="CP56" s="831"/>
      <c r="CQ56" s="832"/>
      <c r="CR56" s="830"/>
      <c r="CS56" s="831"/>
      <c r="CT56" s="831"/>
      <c r="CU56" s="831"/>
      <c r="CV56" s="832"/>
      <c r="CW56" s="830"/>
      <c r="CX56" s="831"/>
      <c r="CY56" s="831"/>
      <c r="CZ56" s="831"/>
      <c r="DA56" s="832"/>
      <c r="DB56" s="830"/>
      <c r="DC56" s="831"/>
      <c r="DD56" s="831"/>
      <c r="DE56" s="831"/>
      <c r="DF56" s="832"/>
      <c r="DG56" s="830"/>
      <c r="DH56" s="831"/>
      <c r="DI56" s="831"/>
      <c r="DJ56" s="831"/>
      <c r="DK56" s="832"/>
      <c r="DL56" s="830"/>
      <c r="DM56" s="831"/>
      <c r="DN56" s="831"/>
      <c r="DO56" s="831"/>
      <c r="DP56" s="832"/>
      <c r="DQ56" s="830"/>
      <c r="DR56" s="831"/>
      <c r="DS56" s="831"/>
      <c r="DT56" s="831"/>
      <c r="DU56" s="832"/>
      <c r="DV56" s="833"/>
      <c r="DW56" s="834"/>
      <c r="DX56" s="834"/>
      <c r="DY56" s="834"/>
      <c r="DZ56" s="835"/>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0"/>
      <c r="R57" s="881"/>
      <c r="S57" s="881"/>
      <c r="T57" s="881"/>
      <c r="U57" s="881"/>
      <c r="V57" s="881"/>
      <c r="W57" s="881"/>
      <c r="X57" s="881"/>
      <c r="Y57" s="881"/>
      <c r="Z57" s="881"/>
      <c r="AA57" s="881"/>
      <c r="AB57" s="881"/>
      <c r="AC57" s="881"/>
      <c r="AD57" s="881"/>
      <c r="AE57" s="882"/>
      <c r="AF57" s="809"/>
      <c r="AG57" s="810"/>
      <c r="AH57" s="810"/>
      <c r="AI57" s="810"/>
      <c r="AJ57" s="811"/>
      <c r="AK57" s="883"/>
      <c r="AL57" s="881"/>
      <c r="AM57" s="881"/>
      <c r="AN57" s="881"/>
      <c r="AO57" s="881"/>
      <c r="AP57" s="881"/>
      <c r="AQ57" s="881"/>
      <c r="AR57" s="881"/>
      <c r="AS57" s="881"/>
      <c r="AT57" s="881"/>
      <c r="AU57" s="881"/>
      <c r="AV57" s="881"/>
      <c r="AW57" s="881"/>
      <c r="AX57" s="881"/>
      <c r="AY57" s="881"/>
      <c r="AZ57" s="884"/>
      <c r="BA57" s="884"/>
      <c r="BB57" s="884"/>
      <c r="BC57" s="884"/>
      <c r="BD57" s="884"/>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30"/>
      <c r="CI57" s="831"/>
      <c r="CJ57" s="831"/>
      <c r="CK57" s="831"/>
      <c r="CL57" s="832"/>
      <c r="CM57" s="830"/>
      <c r="CN57" s="831"/>
      <c r="CO57" s="831"/>
      <c r="CP57" s="831"/>
      <c r="CQ57" s="832"/>
      <c r="CR57" s="830"/>
      <c r="CS57" s="831"/>
      <c r="CT57" s="831"/>
      <c r="CU57" s="831"/>
      <c r="CV57" s="832"/>
      <c r="CW57" s="830"/>
      <c r="CX57" s="831"/>
      <c r="CY57" s="831"/>
      <c r="CZ57" s="831"/>
      <c r="DA57" s="832"/>
      <c r="DB57" s="830"/>
      <c r="DC57" s="831"/>
      <c r="DD57" s="831"/>
      <c r="DE57" s="831"/>
      <c r="DF57" s="832"/>
      <c r="DG57" s="830"/>
      <c r="DH57" s="831"/>
      <c r="DI57" s="831"/>
      <c r="DJ57" s="831"/>
      <c r="DK57" s="832"/>
      <c r="DL57" s="830"/>
      <c r="DM57" s="831"/>
      <c r="DN57" s="831"/>
      <c r="DO57" s="831"/>
      <c r="DP57" s="832"/>
      <c r="DQ57" s="830"/>
      <c r="DR57" s="831"/>
      <c r="DS57" s="831"/>
      <c r="DT57" s="831"/>
      <c r="DU57" s="832"/>
      <c r="DV57" s="833"/>
      <c r="DW57" s="834"/>
      <c r="DX57" s="834"/>
      <c r="DY57" s="834"/>
      <c r="DZ57" s="835"/>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0"/>
      <c r="R58" s="881"/>
      <c r="S58" s="881"/>
      <c r="T58" s="881"/>
      <c r="U58" s="881"/>
      <c r="V58" s="881"/>
      <c r="W58" s="881"/>
      <c r="X58" s="881"/>
      <c r="Y58" s="881"/>
      <c r="Z58" s="881"/>
      <c r="AA58" s="881"/>
      <c r="AB58" s="881"/>
      <c r="AC58" s="881"/>
      <c r="AD58" s="881"/>
      <c r="AE58" s="882"/>
      <c r="AF58" s="809"/>
      <c r="AG58" s="810"/>
      <c r="AH58" s="810"/>
      <c r="AI58" s="810"/>
      <c r="AJ58" s="811"/>
      <c r="AK58" s="883"/>
      <c r="AL58" s="881"/>
      <c r="AM58" s="881"/>
      <c r="AN58" s="881"/>
      <c r="AO58" s="881"/>
      <c r="AP58" s="881"/>
      <c r="AQ58" s="881"/>
      <c r="AR58" s="881"/>
      <c r="AS58" s="881"/>
      <c r="AT58" s="881"/>
      <c r="AU58" s="881"/>
      <c r="AV58" s="881"/>
      <c r="AW58" s="881"/>
      <c r="AX58" s="881"/>
      <c r="AY58" s="881"/>
      <c r="AZ58" s="884"/>
      <c r="BA58" s="884"/>
      <c r="BB58" s="884"/>
      <c r="BC58" s="884"/>
      <c r="BD58" s="884"/>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30"/>
      <c r="CI58" s="831"/>
      <c r="CJ58" s="831"/>
      <c r="CK58" s="831"/>
      <c r="CL58" s="832"/>
      <c r="CM58" s="830"/>
      <c r="CN58" s="831"/>
      <c r="CO58" s="831"/>
      <c r="CP58" s="831"/>
      <c r="CQ58" s="832"/>
      <c r="CR58" s="830"/>
      <c r="CS58" s="831"/>
      <c r="CT58" s="831"/>
      <c r="CU58" s="831"/>
      <c r="CV58" s="832"/>
      <c r="CW58" s="830"/>
      <c r="CX58" s="831"/>
      <c r="CY58" s="831"/>
      <c r="CZ58" s="831"/>
      <c r="DA58" s="832"/>
      <c r="DB58" s="830"/>
      <c r="DC58" s="831"/>
      <c r="DD58" s="831"/>
      <c r="DE58" s="831"/>
      <c r="DF58" s="832"/>
      <c r="DG58" s="830"/>
      <c r="DH58" s="831"/>
      <c r="DI58" s="831"/>
      <c r="DJ58" s="831"/>
      <c r="DK58" s="832"/>
      <c r="DL58" s="830"/>
      <c r="DM58" s="831"/>
      <c r="DN58" s="831"/>
      <c r="DO58" s="831"/>
      <c r="DP58" s="832"/>
      <c r="DQ58" s="830"/>
      <c r="DR58" s="831"/>
      <c r="DS58" s="831"/>
      <c r="DT58" s="831"/>
      <c r="DU58" s="832"/>
      <c r="DV58" s="833"/>
      <c r="DW58" s="834"/>
      <c r="DX58" s="834"/>
      <c r="DY58" s="834"/>
      <c r="DZ58" s="835"/>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0"/>
      <c r="R59" s="881"/>
      <c r="S59" s="881"/>
      <c r="T59" s="881"/>
      <c r="U59" s="881"/>
      <c r="V59" s="881"/>
      <c r="W59" s="881"/>
      <c r="X59" s="881"/>
      <c r="Y59" s="881"/>
      <c r="Z59" s="881"/>
      <c r="AA59" s="881"/>
      <c r="AB59" s="881"/>
      <c r="AC59" s="881"/>
      <c r="AD59" s="881"/>
      <c r="AE59" s="882"/>
      <c r="AF59" s="809"/>
      <c r="AG59" s="810"/>
      <c r="AH59" s="810"/>
      <c r="AI59" s="810"/>
      <c r="AJ59" s="811"/>
      <c r="AK59" s="883"/>
      <c r="AL59" s="881"/>
      <c r="AM59" s="881"/>
      <c r="AN59" s="881"/>
      <c r="AO59" s="881"/>
      <c r="AP59" s="881"/>
      <c r="AQ59" s="881"/>
      <c r="AR59" s="881"/>
      <c r="AS59" s="881"/>
      <c r="AT59" s="881"/>
      <c r="AU59" s="881"/>
      <c r="AV59" s="881"/>
      <c r="AW59" s="881"/>
      <c r="AX59" s="881"/>
      <c r="AY59" s="881"/>
      <c r="AZ59" s="884"/>
      <c r="BA59" s="884"/>
      <c r="BB59" s="884"/>
      <c r="BC59" s="884"/>
      <c r="BD59" s="884"/>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30"/>
      <c r="CI59" s="831"/>
      <c r="CJ59" s="831"/>
      <c r="CK59" s="831"/>
      <c r="CL59" s="832"/>
      <c r="CM59" s="830"/>
      <c r="CN59" s="831"/>
      <c r="CO59" s="831"/>
      <c r="CP59" s="831"/>
      <c r="CQ59" s="832"/>
      <c r="CR59" s="830"/>
      <c r="CS59" s="831"/>
      <c r="CT59" s="831"/>
      <c r="CU59" s="831"/>
      <c r="CV59" s="832"/>
      <c r="CW59" s="830"/>
      <c r="CX59" s="831"/>
      <c r="CY59" s="831"/>
      <c r="CZ59" s="831"/>
      <c r="DA59" s="832"/>
      <c r="DB59" s="830"/>
      <c r="DC59" s="831"/>
      <c r="DD59" s="831"/>
      <c r="DE59" s="831"/>
      <c r="DF59" s="832"/>
      <c r="DG59" s="830"/>
      <c r="DH59" s="831"/>
      <c r="DI59" s="831"/>
      <c r="DJ59" s="831"/>
      <c r="DK59" s="832"/>
      <c r="DL59" s="830"/>
      <c r="DM59" s="831"/>
      <c r="DN59" s="831"/>
      <c r="DO59" s="831"/>
      <c r="DP59" s="832"/>
      <c r="DQ59" s="830"/>
      <c r="DR59" s="831"/>
      <c r="DS59" s="831"/>
      <c r="DT59" s="831"/>
      <c r="DU59" s="832"/>
      <c r="DV59" s="833"/>
      <c r="DW59" s="834"/>
      <c r="DX59" s="834"/>
      <c r="DY59" s="834"/>
      <c r="DZ59" s="835"/>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0"/>
      <c r="R60" s="881"/>
      <c r="S60" s="881"/>
      <c r="T60" s="881"/>
      <c r="U60" s="881"/>
      <c r="V60" s="881"/>
      <c r="W60" s="881"/>
      <c r="X60" s="881"/>
      <c r="Y60" s="881"/>
      <c r="Z60" s="881"/>
      <c r="AA60" s="881"/>
      <c r="AB60" s="881"/>
      <c r="AC60" s="881"/>
      <c r="AD60" s="881"/>
      <c r="AE60" s="882"/>
      <c r="AF60" s="809"/>
      <c r="AG60" s="810"/>
      <c r="AH60" s="810"/>
      <c r="AI60" s="810"/>
      <c r="AJ60" s="811"/>
      <c r="AK60" s="883"/>
      <c r="AL60" s="881"/>
      <c r="AM60" s="881"/>
      <c r="AN60" s="881"/>
      <c r="AO60" s="881"/>
      <c r="AP60" s="881"/>
      <c r="AQ60" s="881"/>
      <c r="AR60" s="881"/>
      <c r="AS60" s="881"/>
      <c r="AT60" s="881"/>
      <c r="AU60" s="881"/>
      <c r="AV60" s="881"/>
      <c r="AW60" s="881"/>
      <c r="AX60" s="881"/>
      <c r="AY60" s="881"/>
      <c r="AZ60" s="884"/>
      <c r="BA60" s="884"/>
      <c r="BB60" s="884"/>
      <c r="BC60" s="884"/>
      <c r="BD60" s="884"/>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30"/>
      <c r="CI60" s="831"/>
      <c r="CJ60" s="831"/>
      <c r="CK60" s="831"/>
      <c r="CL60" s="832"/>
      <c r="CM60" s="830"/>
      <c r="CN60" s="831"/>
      <c r="CO60" s="831"/>
      <c r="CP60" s="831"/>
      <c r="CQ60" s="832"/>
      <c r="CR60" s="830"/>
      <c r="CS60" s="831"/>
      <c r="CT60" s="831"/>
      <c r="CU60" s="831"/>
      <c r="CV60" s="832"/>
      <c r="CW60" s="830"/>
      <c r="CX60" s="831"/>
      <c r="CY60" s="831"/>
      <c r="CZ60" s="831"/>
      <c r="DA60" s="832"/>
      <c r="DB60" s="830"/>
      <c r="DC60" s="831"/>
      <c r="DD60" s="831"/>
      <c r="DE60" s="831"/>
      <c r="DF60" s="832"/>
      <c r="DG60" s="830"/>
      <c r="DH60" s="831"/>
      <c r="DI60" s="831"/>
      <c r="DJ60" s="831"/>
      <c r="DK60" s="832"/>
      <c r="DL60" s="830"/>
      <c r="DM60" s="831"/>
      <c r="DN60" s="831"/>
      <c r="DO60" s="831"/>
      <c r="DP60" s="832"/>
      <c r="DQ60" s="830"/>
      <c r="DR60" s="831"/>
      <c r="DS60" s="831"/>
      <c r="DT60" s="831"/>
      <c r="DU60" s="832"/>
      <c r="DV60" s="833"/>
      <c r="DW60" s="834"/>
      <c r="DX60" s="834"/>
      <c r="DY60" s="834"/>
      <c r="DZ60" s="835"/>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0"/>
      <c r="R61" s="881"/>
      <c r="S61" s="881"/>
      <c r="T61" s="881"/>
      <c r="U61" s="881"/>
      <c r="V61" s="881"/>
      <c r="W61" s="881"/>
      <c r="X61" s="881"/>
      <c r="Y61" s="881"/>
      <c r="Z61" s="881"/>
      <c r="AA61" s="881"/>
      <c r="AB61" s="881"/>
      <c r="AC61" s="881"/>
      <c r="AD61" s="881"/>
      <c r="AE61" s="882"/>
      <c r="AF61" s="809"/>
      <c r="AG61" s="810"/>
      <c r="AH61" s="810"/>
      <c r="AI61" s="810"/>
      <c r="AJ61" s="811"/>
      <c r="AK61" s="883"/>
      <c r="AL61" s="881"/>
      <c r="AM61" s="881"/>
      <c r="AN61" s="881"/>
      <c r="AO61" s="881"/>
      <c r="AP61" s="881"/>
      <c r="AQ61" s="881"/>
      <c r="AR61" s="881"/>
      <c r="AS61" s="881"/>
      <c r="AT61" s="881"/>
      <c r="AU61" s="881"/>
      <c r="AV61" s="881"/>
      <c r="AW61" s="881"/>
      <c r="AX61" s="881"/>
      <c r="AY61" s="881"/>
      <c r="AZ61" s="884"/>
      <c r="BA61" s="884"/>
      <c r="BB61" s="884"/>
      <c r="BC61" s="884"/>
      <c r="BD61" s="884"/>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30"/>
      <c r="CI61" s="831"/>
      <c r="CJ61" s="831"/>
      <c r="CK61" s="831"/>
      <c r="CL61" s="832"/>
      <c r="CM61" s="830"/>
      <c r="CN61" s="831"/>
      <c r="CO61" s="831"/>
      <c r="CP61" s="831"/>
      <c r="CQ61" s="832"/>
      <c r="CR61" s="830"/>
      <c r="CS61" s="831"/>
      <c r="CT61" s="831"/>
      <c r="CU61" s="831"/>
      <c r="CV61" s="832"/>
      <c r="CW61" s="830"/>
      <c r="CX61" s="831"/>
      <c r="CY61" s="831"/>
      <c r="CZ61" s="831"/>
      <c r="DA61" s="832"/>
      <c r="DB61" s="830"/>
      <c r="DC61" s="831"/>
      <c r="DD61" s="831"/>
      <c r="DE61" s="831"/>
      <c r="DF61" s="832"/>
      <c r="DG61" s="830"/>
      <c r="DH61" s="831"/>
      <c r="DI61" s="831"/>
      <c r="DJ61" s="831"/>
      <c r="DK61" s="832"/>
      <c r="DL61" s="830"/>
      <c r="DM61" s="831"/>
      <c r="DN61" s="831"/>
      <c r="DO61" s="831"/>
      <c r="DP61" s="832"/>
      <c r="DQ61" s="830"/>
      <c r="DR61" s="831"/>
      <c r="DS61" s="831"/>
      <c r="DT61" s="831"/>
      <c r="DU61" s="832"/>
      <c r="DV61" s="833"/>
      <c r="DW61" s="834"/>
      <c r="DX61" s="834"/>
      <c r="DY61" s="834"/>
      <c r="DZ61" s="835"/>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0"/>
      <c r="R62" s="881"/>
      <c r="S62" s="881"/>
      <c r="T62" s="881"/>
      <c r="U62" s="881"/>
      <c r="V62" s="881"/>
      <c r="W62" s="881"/>
      <c r="X62" s="881"/>
      <c r="Y62" s="881"/>
      <c r="Z62" s="881"/>
      <c r="AA62" s="881"/>
      <c r="AB62" s="881"/>
      <c r="AC62" s="881"/>
      <c r="AD62" s="881"/>
      <c r="AE62" s="882"/>
      <c r="AF62" s="809"/>
      <c r="AG62" s="810"/>
      <c r="AH62" s="810"/>
      <c r="AI62" s="810"/>
      <c r="AJ62" s="811"/>
      <c r="AK62" s="883"/>
      <c r="AL62" s="881"/>
      <c r="AM62" s="881"/>
      <c r="AN62" s="881"/>
      <c r="AO62" s="881"/>
      <c r="AP62" s="881"/>
      <c r="AQ62" s="881"/>
      <c r="AR62" s="881"/>
      <c r="AS62" s="881"/>
      <c r="AT62" s="881"/>
      <c r="AU62" s="881"/>
      <c r="AV62" s="881"/>
      <c r="AW62" s="881"/>
      <c r="AX62" s="881"/>
      <c r="AY62" s="881"/>
      <c r="AZ62" s="884"/>
      <c r="BA62" s="884"/>
      <c r="BB62" s="884"/>
      <c r="BC62" s="884"/>
      <c r="BD62" s="884"/>
      <c r="BE62" s="876"/>
      <c r="BF62" s="876"/>
      <c r="BG62" s="876"/>
      <c r="BH62" s="876"/>
      <c r="BI62" s="877"/>
      <c r="BJ62" s="892" t="s">
        <v>411</v>
      </c>
      <c r="BK62" s="855"/>
      <c r="BL62" s="855"/>
      <c r="BM62" s="855"/>
      <c r="BN62" s="856"/>
      <c r="BO62" s="267"/>
      <c r="BP62" s="267"/>
      <c r="BQ62" s="264">
        <v>56</v>
      </c>
      <c r="BR62" s="265"/>
      <c r="BS62" s="816"/>
      <c r="BT62" s="817"/>
      <c r="BU62" s="817"/>
      <c r="BV62" s="817"/>
      <c r="BW62" s="817"/>
      <c r="BX62" s="817"/>
      <c r="BY62" s="817"/>
      <c r="BZ62" s="817"/>
      <c r="CA62" s="817"/>
      <c r="CB62" s="817"/>
      <c r="CC62" s="817"/>
      <c r="CD62" s="817"/>
      <c r="CE62" s="817"/>
      <c r="CF62" s="817"/>
      <c r="CG62" s="818"/>
      <c r="CH62" s="830"/>
      <c r="CI62" s="831"/>
      <c r="CJ62" s="831"/>
      <c r="CK62" s="831"/>
      <c r="CL62" s="832"/>
      <c r="CM62" s="830"/>
      <c r="CN62" s="831"/>
      <c r="CO62" s="831"/>
      <c r="CP62" s="831"/>
      <c r="CQ62" s="832"/>
      <c r="CR62" s="830"/>
      <c r="CS62" s="831"/>
      <c r="CT62" s="831"/>
      <c r="CU62" s="831"/>
      <c r="CV62" s="832"/>
      <c r="CW62" s="830"/>
      <c r="CX62" s="831"/>
      <c r="CY62" s="831"/>
      <c r="CZ62" s="831"/>
      <c r="DA62" s="832"/>
      <c r="DB62" s="830"/>
      <c r="DC62" s="831"/>
      <c r="DD62" s="831"/>
      <c r="DE62" s="831"/>
      <c r="DF62" s="832"/>
      <c r="DG62" s="830"/>
      <c r="DH62" s="831"/>
      <c r="DI62" s="831"/>
      <c r="DJ62" s="831"/>
      <c r="DK62" s="832"/>
      <c r="DL62" s="830"/>
      <c r="DM62" s="831"/>
      <c r="DN62" s="831"/>
      <c r="DO62" s="831"/>
      <c r="DP62" s="832"/>
      <c r="DQ62" s="830"/>
      <c r="DR62" s="831"/>
      <c r="DS62" s="831"/>
      <c r="DT62" s="831"/>
      <c r="DU62" s="832"/>
      <c r="DV62" s="833"/>
      <c r="DW62" s="834"/>
      <c r="DX62" s="834"/>
      <c r="DY62" s="834"/>
      <c r="DZ62" s="835"/>
      <c r="EA62" s="248"/>
    </row>
    <row r="63" spans="1:131" s="249" customFormat="1" ht="26.25" customHeight="1" thickBot="1" x14ac:dyDescent="0.2">
      <c r="A63" s="266" t="s">
        <v>391</v>
      </c>
      <c r="B63" s="839" t="s">
        <v>412</v>
      </c>
      <c r="C63" s="840"/>
      <c r="D63" s="840"/>
      <c r="E63" s="840"/>
      <c r="F63" s="840"/>
      <c r="G63" s="840"/>
      <c r="H63" s="840"/>
      <c r="I63" s="840"/>
      <c r="J63" s="840"/>
      <c r="K63" s="840"/>
      <c r="L63" s="840"/>
      <c r="M63" s="840"/>
      <c r="N63" s="840"/>
      <c r="O63" s="840"/>
      <c r="P63" s="841"/>
      <c r="Q63" s="885"/>
      <c r="R63" s="886"/>
      <c r="S63" s="886"/>
      <c r="T63" s="886"/>
      <c r="U63" s="886"/>
      <c r="V63" s="886"/>
      <c r="W63" s="886"/>
      <c r="X63" s="886"/>
      <c r="Y63" s="886"/>
      <c r="Z63" s="886"/>
      <c r="AA63" s="886"/>
      <c r="AB63" s="886"/>
      <c r="AC63" s="886"/>
      <c r="AD63" s="886"/>
      <c r="AE63" s="887"/>
      <c r="AF63" s="888">
        <v>2954</v>
      </c>
      <c r="AG63" s="889"/>
      <c r="AH63" s="889"/>
      <c r="AI63" s="889"/>
      <c r="AJ63" s="890"/>
      <c r="AK63" s="891"/>
      <c r="AL63" s="886"/>
      <c r="AM63" s="886"/>
      <c r="AN63" s="886"/>
      <c r="AO63" s="886"/>
      <c r="AP63" s="889">
        <v>18471</v>
      </c>
      <c r="AQ63" s="889"/>
      <c r="AR63" s="889"/>
      <c r="AS63" s="889"/>
      <c r="AT63" s="889"/>
      <c r="AU63" s="889">
        <v>7532</v>
      </c>
      <c r="AV63" s="889"/>
      <c r="AW63" s="889"/>
      <c r="AX63" s="889"/>
      <c r="AY63" s="889"/>
      <c r="AZ63" s="893"/>
      <c r="BA63" s="893"/>
      <c r="BB63" s="893"/>
      <c r="BC63" s="893"/>
      <c r="BD63" s="893"/>
      <c r="BE63" s="894"/>
      <c r="BF63" s="894"/>
      <c r="BG63" s="894"/>
      <c r="BH63" s="894"/>
      <c r="BI63" s="895"/>
      <c r="BJ63" s="896" t="s">
        <v>413</v>
      </c>
      <c r="BK63" s="897"/>
      <c r="BL63" s="897"/>
      <c r="BM63" s="897"/>
      <c r="BN63" s="898"/>
      <c r="BO63" s="267"/>
      <c r="BP63" s="267"/>
      <c r="BQ63" s="264">
        <v>57</v>
      </c>
      <c r="BR63" s="265"/>
      <c r="BS63" s="816"/>
      <c r="BT63" s="817"/>
      <c r="BU63" s="817"/>
      <c r="BV63" s="817"/>
      <c r="BW63" s="817"/>
      <c r="BX63" s="817"/>
      <c r="BY63" s="817"/>
      <c r="BZ63" s="817"/>
      <c r="CA63" s="817"/>
      <c r="CB63" s="817"/>
      <c r="CC63" s="817"/>
      <c r="CD63" s="817"/>
      <c r="CE63" s="817"/>
      <c r="CF63" s="817"/>
      <c r="CG63" s="818"/>
      <c r="CH63" s="830"/>
      <c r="CI63" s="831"/>
      <c r="CJ63" s="831"/>
      <c r="CK63" s="831"/>
      <c r="CL63" s="832"/>
      <c r="CM63" s="830"/>
      <c r="CN63" s="831"/>
      <c r="CO63" s="831"/>
      <c r="CP63" s="831"/>
      <c r="CQ63" s="832"/>
      <c r="CR63" s="830"/>
      <c r="CS63" s="831"/>
      <c r="CT63" s="831"/>
      <c r="CU63" s="831"/>
      <c r="CV63" s="832"/>
      <c r="CW63" s="830"/>
      <c r="CX63" s="831"/>
      <c r="CY63" s="831"/>
      <c r="CZ63" s="831"/>
      <c r="DA63" s="832"/>
      <c r="DB63" s="830"/>
      <c r="DC63" s="831"/>
      <c r="DD63" s="831"/>
      <c r="DE63" s="831"/>
      <c r="DF63" s="832"/>
      <c r="DG63" s="830"/>
      <c r="DH63" s="831"/>
      <c r="DI63" s="831"/>
      <c r="DJ63" s="831"/>
      <c r="DK63" s="832"/>
      <c r="DL63" s="830"/>
      <c r="DM63" s="831"/>
      <c r="DN63" s="831"/>
      <c r="DO63" s="831"/>
      <c r="DP63" s="832"/>
      <c r="DQ63" s="830"/>
      <c r="DR63" s="831"/>
      <c r="DS63" s="831"/>
      <c r="DT63" s="831"/>
      <c r="DU63" s="832"/>
      <c r="DV63" s="833"/>
      <c r="DW63" s="834"/>
      <c r="DX63" s="834"/>
      <c r="DY63" s="834"/>
      <c r="DZ63" s="835"/>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30"/>
      <c r="CI64" s="831"/>
      <c r="CJ64" s="831"/>
      <c r="CK64" s="831"/>
      <c r="CL64" s="832"/>
      <c r="CM64" s="830"/>
      <c r="CN64" s="831"/>
      <c r="CO64" s="831"/>
      <c r="CP64" s="831"/>
      <c r="CQ64" s="832"/>
      <c r="CR64" s="830"/>
      <c r="CS64" s="831"/>
      <c r="CT64" s="831"/>
      <c r="CU64" s="831"/>
      <c r="CV64" s="832"/>
      <c r="CW64" s="830"/>
      <c r="CX64" s="831"/>
      <c r="CY64" s="831"/>
      <c r="CZ64" s="831"/>
      <c r="DA64" s="832"/>
      <c r="DB64" s="830"/>
      <c r="DC64" s="831"/>
      <c r="DD64" s="831"/>
      <c r="DE64" s="831"/>
      <c r="DF64" s="832"/>
      <c r="DG64" s="830"/>
      <c r="DH64" s="831"/>
      <c r="DI64" s="831"/>
      <c r="DJ64" s="831"/>
      <c r="DK64" s="832"/>
      <c r="DL64" s="830"/>
      <c r="DM64" s="831"/>
      <c r="DN64" s="831"/>
      <c r="DO64" s="831"/>
      <c r="DP64" s="832"/>
      <c r="DQ64" s="830"/>
      <c r="DR64" s="831"/>
      <c r="DS64" s="831"/>
      <c r="DT64" s="831"/>
      <c r="DU64" s="832"/>
      <c r="DV64" s="833"/>
      <c r="DW64" s="834"/>
      <c r="DX64" s="834"/>
      <c r="DY64" s="834"/>
      <c r="DZ64" s="835"/>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30"/>
      <c r="CI65" s="831"/>
      <c r="CJ65" s="831"/>
      <c r="CK65" s="831"/>
      <c r="CL65" s="832"/>
      <c r="CM65" s="830"/>
      <c r="CN65" s="831"/>
      <c r="CO65" s="831"/>
      <c r="CP65" s="831"/>
      <c r="CQ65" s="832"/>
      <c r="CR65" s="830"/>
      <c r="CS65" s="831"/>
      <c r="CT65" s="831"/>
      <c r="CU65" s="831"/>
      <c r="CV65" s="832"/>
      <c r="CW65" s="830"/>
      <c r="CX65" s="831"/>
      <c r="CY65" s="831"/>
      <c r="CZ65" s="831"/>
      <c r="DA65" s="832"/>
      <c r="DB65" s="830"/>
      <c r="DC65" s="831"/>
      <c r="DD65" s="831"/>
      <c r="DE65" s="831"/>
      <c r="DF65" s="832"/>
      <c r="DG65" s="830"/>
      <c r="DH65" s="831"/>
      <c r="DI65" s="831"/>
      <c r="DJ65" s="831"/>
      <c r="DK65" s="832"/>
      <c r="DL65" s="830"/>
      <c r="DM65" s="831"/>
      <c r="DN65" s="831"/>
      <c r="DO65" s="831"/>
      <c r="DP65" s="832"/>
      <c r="DQ65" s="830"/>
      <c r="DR65" s="831"/>
      <c r="DS65" s="831"/>
      <c r="DT65" s="831"/>
      <c r="DU65" s="832"/>
      <c r="DV65" s="833"/>
      <c r="DW65" s="834"/>
      <c r="DX65" s="834"/>
      <c r="DY65" s="834"/>
      <c r="DZ65" s="835"/>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397</v>
      </c>
      <c r="W66" s="766"/>
      <c r="X66" s="766"/>
      <c r="Y66" s="766"/>
      <c r="Z66" s="767"/>
      <c r="AA66" s="765" t="s">
        <v>417</v>
      </c>
      <c r="AB66" s="766"/>
      <c r="AC66" s="766"/>
      <c r="AD66" s="766"/>
      <c r="AE66" s="767"/>
      <c r="AF66" s="899" t="s">
        <v>418</v>
      </c>
      <c r="AG66" s="862"/>
      <c r="AH66" s="862"/>
      <c r="AI66" s="862"/>
      <c r="AJ66" s="900"/>
      <c r="AK66" s="765" t="s">
        <v>419</v>
      </c>
      <c r="AL66" s="789"/>
      <c r="AM66" s="789"/>
      <c r="AN66" s="789"/>
      <c r="AO66" s="790"/>
      <c r="AP66" s="765" t="s">
        <v>420</v>
      </c>
      <c r="AQ66" s="766"/>
      <c r="AR66" s="766"/>
      <c r="AS66" s="766"/>
      <c r="AT66" s="767"/>
      <c r="AU66" s="765" t="s">
        <v>421</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1"/>
      <c r="AG67" s="865"/>
      <c r="AH67" s="865"/>
      <c r="AI67" s="865"/>
      <c r="AJ67" s="902"/>
      <c r="AK67" s="903"/>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8"/>
    </row>
    <row r="68" spans="1:131" s="249" customFormat="1" ht="26.25" customHeight="1" thickTop="1" x14ac:dyDescent="0.15">
      <c r="A68" s="260">
        <v>1</v>
      </c>
      <c r="B68" s="915" t="s">
        <v>592</v>
      </c>
      <c r="C68" s="916"/>
      <c r="D68" s="916"/>
      <c r="E68" s="916"/>
      <c r="F68" s="916"/>
      <c r="G68" s="916"/>
      <c r="H68" s="916"/>
      <c r="I68" s="916"/>
      <c r="J68" s="916"/>
      <c r="K68" s="916"/>
      <c r="L68" s="916"/>
      <c r="M68" s="916"/>
      <c r="N68" s="916"/>
      <c r="O68" s="916"/>
      <c r="P68" s="917"/>
      <c r="Q68" s="918">
        <v>198</v>
      </c>
      <c r="R68" s="919"/>
      <c r="S68" s="919"/>
      <c r="T68" s="919"/>
      <c r="U68" s="919"/>
      <c r="V68" s="919">
        <v>183</v>
      </c>
      <c r="W68" s="919"/>
      <c r="X68" s="919"/>
      <c r="Y68" s="919"/>
      <c r="Z68" s="919"/>
      <c r="AA68" s="919">
        <v>15</v>
      </c>
      <c r="AB68" s="919"/>
      <c r="AC68" s="919"/>
      <c r="AD68" s="919"/>
      <c r="AE68" s="919"/>
      <c r="AF68" s="919">
        <v>15</v>
      </c>
      <c r="AG68" s="919"/>
      <c r="AH68" s="919"/>
      <c r="AI68" s="919"/>
      <c r="AJ68" s="919"/>
      <c r="AK68" s="822" t="s">
        <v>591</v>
      </c>
      <c r="AL68" s="822"/>
      <c r="AM68" s="822"/>
      <c r="AN68" s="822"/>
      <c r="AO68" s="822"/>
      <c r="AP68" s="822" t="s">
        <v>591</v>
      </c>
      <c r="AQ68" s="822"/>
      <c r="AR68" s="822"/>
      <c r="AS68" s="822"/>
      <c r="AT68" s="822"/>
      <c r="AU68" s="822" t="s">
        <v>591</v>
      </c>
      <c r="AV68" s="822"/>
      <c r="AW68" s="822"/>
      <c r="AX68" s="822"/>
      <c r="AY68" s="822"/>
      <c r="AZ68" s="913"/>
      <c r="BA68" s="913"/>
      <c r="BB68" s="913"/>
      <c r="BC68" s="913"/>
      <c r="BD68" s="914"/>
      <c r="BE68" s="267"/>
      <c r="BF68" s="267"/>
      <c r="BG68" s="267"/>
      <c r="BH68" s="267"/>
      <c r="BI68" s="267"/>
      <c r="BJ68" s="267"/>
      <c r="BK68" s="267"/>
      <c r="BL68" s="267"/>
      <c r="BM68" s="267"/>
      <c r="BN68" s="267"/>
      <c r="BO68" s="267"/>
      <c r="BP68" s="267"/>
      <c r="BQ68" s="264">
        <v>62</v>
      </c>
      <c r="BR68" s="269"/>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8"/>
    </row>
    <row r="69" spans="1:131" s="249" customFormat="1" ht="26.25" customHeight="1" x14ac:dyDescent="0.15">
      <c r="A69" s="263">
        <v>2</v>
      </c>
      <c r="B69" s="920" t="s">
        <v>593</v>
      </c>
      <c r="C69" s="921"/>
      <c r="D69" s="921"/>
      <c r="E69" s="921"/>
      <c r="F69" s="921"/>
      <c r="G69" s="921"/>
      <c r="H69" s="921"/>
      <c r="I69" s="921"/>
      <c r="J69" s="921"/>
      <c r="K69" s="921"/>
      <c r="L69" s="921"/>
      <c r="M69" s="921"/>
      <c r="N69" s="921"/>
      <c r="O69" s="921"/>
      <c r="P69" s="922"/>
      <c r="Q69" s="923">
        <v>1227276</v>
      </c>
      <c r="R69" s="879"/>
      <c r="S69" s="879"/>
      <c r="T69" s="879"/>
      <c r="U69" s="879"/>
      <c r="V69" s="879">
        <v>1165356</v>
      </c>
      <c r="W69" s="879"/>
      <c r="X69" s="879"/>
      <c r="Y69" s="879"/>
      <c r="Z69" s="879"/>
      <c r="AA69" s="879">
        <v>61920</v>
      </c>
      <c r="AB69" s="879"/>
      <c r="AC69" s="879"/>
      <c r="AD69" s="879"/>
      <c r="AE69" s="879"/>
      <c r="AF69" s="879">
        <v>61920</v>
      </c>
      <c r="AG69" s="879"/>
      <c r="AH69" s="879"/>
      <c r="AI69" s="879"/>
      <c r="AJ69" s="879"/>
      <c r="AK69" s="879">
        <v>8500</v>
      </c>
      <c r="AL69" s="879"/>
      <c r="AM69" s="879"/>
      <c r="AN69" s="879"/>
      <c r="AO69" s="879"/>
      <c r="AP69" s="822" t="s">
        <v>591</v>
      </c>
      <c r="AQ69" s="822"/>
      <c r="AR69" s="822"/>
      <c r="AS69" s="822"/>
      <c r="AT69" s="822"/>
      <c r="AU69" s="822" t="s">
        <v>591</v>
      </c>
      <c r="AV69" s="822"/>
      <c r="AW69" s="822"/>
      <c r="AX69" s="822"/>
      <c r="AY69" s="822"/>
      <c r="AZ69" s="924"/>
      <c r="BA69" s="924"/>
      <c r="BB69" s="924"/>
      <c r="BC69" s="924"/>
      <c r="BD69" s="925"/>
      <c r="BE69" s="267"/>
      <c r="BF69" s="267"/>
      <c r="BG69" s="267"/>
      <c r="BH69" s="267"/>
      <c r="BI69" s="267"/>
      <c r="BJ69" s="267"/>
      <c r="BK69" s="267"/>
      <c r="BL69" s="267"/>
      <c r="BM69" s="267"/>
      <c r="BN69" s="267"/>
      <c r="BO69" s="267"/>
      <c r="BP69" s="267"/>
      <c r="BQ69" s="264">
        <v>63</v>
      </c>
      <c r="BR69" s="269"/>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8"/>
    </row>
    <row r="70" spans="1:131" s="249" customFormat="1" ht="26.25" customHeight="1" x14ac:dyDescent="0.15">
      <c r="A70" s="263">
        <v>3</v>
      </c>
      <c r="B70" s="920" t="s">
        <v>594</v>
      </c>
      <c r="C70" s="921"/>
      <c r="D70" s="921"/>
      <c r="E70" s="921"/>
      <c r="F70" s="921"/>
      <c r="G70" s="921"/>
      <c r="H70" s="921"/>
      <c r="I70" s="921"/>
      <c r="J70" s="921"/>
      <c r="K70" s="921"/>
      <c r="L70" s="921"/>
      <c r="M70" s="921"/>
      <c r="N70" s="921"/>
      <c r="O70" s="921"/>
      <c r="P70" s="922"/>
      <c r="Q70" s="923">
        <v>39537</v>
      </c>
      <c r="R70" s="879"/>
      <c r="S70" s="879"/>
      <c r="T70" s="879"/>
      <c r="U70" s="879"/>
      <c r="V70" s="879">
        <v>35602</v>
      </c>
      <c r="W70" s="879"/>
      <c r="X70" s="879"/>
      <c r="Y70" s="879"/>
      <c r="Z70" s="879"/>
      <c r="AA70" s="879">
        <v>3935</v>
      </c>
      <c r="AB70" s="879"/>
      <c r="AC70" s="879"/>
      <c r="AD70" s="879"/>
      <c r="AE70" s="879"/>
      <c r="AF70" s="879">
        <v>20048</v>
      </c>
      <c r="AG70" s="879"/>
      <c r="AH70" s="879"/>
      <c r="AI70" s="879"/>
      <c r="AJ70" s="879"/>
      <c r="AK70" s="822" t="s">
        <v>591</v>
      </c>
      <c r="AL70" s="822"/>
      <c r="AM70" s="822"/>
      <c r="AN70" s="822"/>
      <c r="AO70" s="822"/>
      <c r="AP70" s="879">
        <v>111649</v>
      </c>
      <c r="AQ70" s="879"/>
      <c r="AR70" s="879"/>
      <c r="AS70" s="879"/>
      <c r="AT70" s="879"/>
      <c r="AU70" s="822" t="s">
        <v>591</v>
      </c>
      <c r="AV70" s="822"/>
      <c r="AW70" s="822"/>
      <c r="AX70" s="822"/>
      <c r="AY70" s="822"/>
      <c r="AZ70" s="924"/>
      <c r="BA70" s="924"/>
      <c r="BB70" s="924"/>
      <c r="BC70" s="924"/>
      <c r="BD70" s="925"/>
      <c r="BE70" s="267"/>
      <c r="BF70" s="267"/>
      <c r="BG70" s="267"/>
      <c r="BH70" s="267"/>
      <c r="BI70" s="267"/>
      <c r="BJ70" s="267"/>
      <c r="BK70" s="267"/>
      <c r="BL70" s="267"/>
      <c r="BM70" s="267"/>
      <c r="BN70" s="267"/>
      <c r="BO70" s="267"/>
      <c r="BP70" s="267"/>
      <c r="BQ70" s="264">
        <v>64</v>
      </c>
      <c r="BR70" s="269"/>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8"/>
    </row>
    <row r="71" spans="1:131" s="249" customFormat="1" ht="26.25" customHeight="1" x14ac:dyDescent="0.15">
      <c r="A71" s="263">
        <v>4</v>
      </c>
      <c r="B71" s="920" t="s">
        <v>595</v>
      </c>
      <c r="C71" s="921"/>
      <c r="D71" s="921"/>
      <c r="E71" s="921"/>
      <c r="F71" s="921"/>
      <c r="G71" s="921"/>
      <c r="H71" s="921"/>
      <c r="I71" s="921"/>
      <c r="J71" s="921"/>
      <c r="K71" s="921"/>
      <c r="L71" s="921"/>
      <c r="M71" s="921"/>
      <c r="N71" s="921"/>
      <c r="O71" s="921"/>
      <c r="P71" s="922"/>
      <c r="Q71" s="923">
        <v>7557</v>
      </c>
      <c r="R71" s="879"/>
      <c r="S71" s="879"/>
      <c r="T71" s="879"/>
      <c r="U71" s="879"/>
      <c r="V71" s="879">
        <v>5709</v>
      </c>
      <c r="W71" s="879"/>
      <c r="X71" s="879"/>
      <c r="Y71" s="879"/>
      <c r="Z71" s="879"/>
      <c r="AA71" s="879">
        <v>1849</v>
      </c>
      <c r="AB71" s="879"/>
      <c r="AC71" s="879"/>
      <c r="AD71" s="879"/>
      <c r="AE71" s="879"/>
      <c r="AF71" s="879">
        <v>17220</v>
      </c>
      <c r="AG71" s="879"/>
      <c r="AH71" s="879"/>
      <c r="AI71" s="879"/>
      <c r="AJ71" s="879"/>
      <c r="AK71" s="822" t="s">
        <v>591</v>
      </c>
      <c r="AL71" s="822"/>
      <c r="AM71" s="822"/>
      <c r="AN71" s="822"/>
      <c r="AO71" s="822"/>
      <c r="AP71" s="879">
        <v>16930</v>
      </c>
      <c r="AQ71" s="879"/>
      <c r="AR71" s="879"/>
      <c r="AS71" s="879"/>
      <c r="AT71" s="879"/>
      <c r="AU71" s="822" t="s">
        <v>591</v>
      </c>
      <c r="AV71" s="822"/>
      <c r="AW71" s="822"/>
      <c r="AX71" s="822"/>
      <c r="AY71" s="822"/>
      <c r="AZ71" s="924"/>
      <c r="BA71" s="924"/>
      <c r="BB71" s="924"/>
      <c r="BC71" s="924"/>
      <c r="BD71" s="925"/>
      <c r="BE71" s="267"/>
      <c r="BF71" s="267"/>
      <c r="BG71" s="267"/>
      <c r="BH71" s="267"/>
      <c r="BI71" s="267"/>
      <c r="BJ71" s="267"/>
      <c r="BK71" s="267"/>
      <c r="BL71" s="267"/>
      <c r="BM71" s="267"/>
      <c r="BN71" s="267"/>
      <c r="BO71" s="267"/>
      <c r="BP71" s="267"/>
      <c r="BQ71" s="264">
        <v>65</v>
      </c>
      <c r="BR71" s="269"/>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8"/>
    </row>
    <row r="72" spans="1:131" s="249" customFormat="1" ht="26.25" customHeight="1" x14ac:dyDescent="0.15">
      <c r="A72" s="263">
        <v>5</v>
      </c>
      <c r="B72" s="920" t="s">
        <v>596</v>
      </c>
      <c r="C72" s="921"/>
      <c r="D72" s="921"/>
      <c r="E72" s="921"/>
      <c r="F72" s="921"/>
      <c r="G72" s="921"/>
      <c r="H72" s="921"/>
      <c r="I72" s="921"/>
      <c r="J72" s="921"/>
      <c r="K72" s="921"/>
      <c r="L72" s="921"/>
      <c r="M72" s="921"/>
      <c r="N72" s="921"/>
      <c r="O72" s="921"/>
      <c r="P72" s="922"/>
      <c r="Q72" s="923">
        <v>4000</v>
      </c>
      <c r="R72" s="879"/>
      <c r="S72" s="879"/>
      <c r="T72" s="879"/>
      <c r="U72" s="879"/>
      <c r="V72" s="879">
        <v>3877</v>
      </c>
      <c r="W72" s="879"/>
      <c r="X72" s="879"/>
      <c r="Y72" s="879"/>
      <c r="Z72" s="879"/>
      <c r="AA72" s="879">
        <v>123</v>
      </c>
      <c r="AB72" s="879"/>
      <c r="AC72" s="879"/>
      <c r="AD72" s="879"/>
      <c r="AE72" s="879"/>
      <c r="AF72" s="879">
        <v>123</v>
      </c>
      <c r="AG72" s="879"/>
      <c r="AH72" s="879"/>
      <c r="AI72" s="879"/>
      <c r="AJ72" s="879"/>
      <c r="AK72" s="879">
        <v>184</v>
      </c>
      <c r="AL72" s="879"/>
      <c r="AM72" s="879"/>
      <c r="AN72" s="879"/>
      <c r="AO72" s="879"/>
      <c r="AP72" s="879">
        <v>976</v>
      </c>
      <c r="AQ72" s="879"/>
      <c r="AR72" s="879"/>
      <c r="AS72" s="879"/>
      <c r="AT72" s="879"/>
      <c r="AU72" s="879">
        <v>340</v>
      </c>
      <c r="AV72" s="879"/>
      <c r="AW72" s="879"/>
      <c r="AX72" s="879"/>
      <c r="AY72" s="879"/>
      <c r="AZ72" s="924"/>
      <c r="BA72" s="924"/>
      <c r="BB72" s="924"/>
      <c r="BC72" s="924"/>
      <c r="BD72" s="925"/>
      <c r="BE72" s="267"/>
      <c r="BF72" s="267"/>
      <c r="BG72" s="267"/>
      <c r="BH72" s="267"/>
      <c r="BI72" s="267"/>
      <c r="BJ72" s="267"/>
      <c r="BK72" s="267"/>
      <c r="BL72" s="267"/>
      <c r="BM72" s="267"/>
      <c r="BN72" s="267"/>
      <c r="BO72" s="267"/>
      <c r="BP72" s="267"/>
      <c r="BQ72" s="264">
        <v>66</v>
      </c>
      <c r="BR72" s="269"/>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8"/>
    </row>
    <row r="73" spans="1:131" s="249" customFormat="1" ht="26.25" customHeight="1" x14ac:dyDescent="0.15">
      <c r="A73" s="263">
        <v>6</v>
      </c>
      <c r="B73" s="920" t="s">
        <v>597</v>
      </c>
      <c r="C73" s="921"/>
      <c r="D73" s="921"/>
      <c r="E73" s="921"/>
      <c r="F73" s="921"/>
      <c r="G73" s="921"/>
      <c r="H73" s="921"/>
      <c r="I73" s="921"/>
      <c r="J73" s="921"/>
      <c r="K73" s="921"/>
      <c r="L73" s="921"/>
      <c r="M73" s="921"/>
      <c r="N73" s="921"/>
      <c r="O73" s="921"/>
      <c r="P73" s="922"/>
      <c r="Q73" s="923">
        <v>87892</v>
      </c>
      <c r="R73" s="879"/>
      <c r="S73" s="879"/>
      <c r="T73" s="879"/>
      <c r="U73" s="879"/>
      <c r="V73" s="879">
        <v>81347</v>
      </c>
      <c r="W73" s="879"/>
      <c r="X73" s="879"/>
      <c r="Y73" s="879"/>
      <c r="Z73" s="879"/>
      <c r="AA73" s="879">
        <v>6545</v>
      </c>
      <c r="AB73" s="879"/>
      <c r="AC73" s="879"/>
      <c r="AD73" s="879"/>
      <c r="AE73" s="879"/>
      <c r="AF73" s="879">
        <v>14108</v>
      </c>
      <c r="AG73" s="879"/>
      <c r="AH73" s="879"/>
      <c r="AI73" s="879"/>
      <c r="AJ73" s="879"/>
      <c r="AK73" s="926" t="s">
        <v>591</v>
      </c>
      <c r="AL73" s="927"/>
      <c r="AM73" s="927"/>
      <c r="AN73" s="927"/>
      <c r="AO73" s="878"/>
      <c r="AP73" s="926" t="s">
        <v>591</v>
      </c>
      <c r="AQ73" s="927"/>
      <c r="AR73" s="927"/>
      <c r="AS73" s="927"/>
      <c r="AT73" s="878"/>
      <c r="AU73" s="926" t="s">
        <v>591</v>
      </c>
      <c r="AV73" s="927"/>
      <c r="AW73" s="927"/>
      <c r="AX73" s="927"/>
      <c r="AY73" s="878"/>
      <c r="AZ73" s="924"/>
      <c r="BA73" s="924"/>
      <c r="BB73" s="924"/>
      <c r="BC73" s="924"/>
      <c r="BD73" s="925"/>
      <c r="BE73" s="267"/>
      <c r="BF73" s="267"/>
      <c r="BG73" s="267"/>
      <c r="BH73" s="267"/>
      <c r="BI73" s="267"/>
      <c r="BJ73" s="267"/>
      <c r="BK73" s="267"/>
      <c r="BL73" s="267"/>
      <c r="BM73" s="267"/>
      <c r="BN73" s="267"/>
      <c r="BO73" s="267"/>
      <c r="BP73" s="267"/>
      <c r="BQ73" s="264">
        <v>67</v>
      </c>
      <c r="BR73" s="269"/>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8"/>
    </row>
    <row r="74" spans="1:131" s="249" customFormat="1" ht="26.25" customHeight="1" x14ac:dyDescent="0.15">
      <c r="A74" s="263">
        <v>7</v>
      </c>
      <c r="B74" s="920"/>
      <c r="C74" s="921"/>
      <c r="D74" s="921"/>
      <c r="E74" s="921"/>
      <c r="F74" s="921"/>
      <c r="G74" s="921"/>
      <c r="H74" s="921"/>
      <c r="I74" s="921"/>
      <c r="J74" s="921"/>
      <c r="K74" s="921"/>
      <c r="L74" s="921"/>
      <c r="M74" s="921"/>
      <c r="N74" s="921"/>
      <c r="O74" s="921"/>
      <c r="P74" s="922"/>
      <c r="Q74" s="923"/>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4"/>
      <c r="BA74" s="924"/>
      <c r="BB74" s="924"/>
      <c r="BC74" s="924"/>
      <c r="BD74" s="925"/>
      <c r="BE74" s="267"/>
      <c r="BF74" s="267"/>
      <c r="BG74" s="267"/>
      <c r="BH74" s="267"/>
      <c r="BI74" s="267"/>
      <c r="BJ74" s="267"/>
      <c r="BK74" s="267"/>
      <c r="BL74" s="267"/>
      <c r="BM74" s="267"/>
      <c r="BN74" s="267"/>
      <c r="BO74" s="267"/>
      <c r="BP74" s="267"/>
      <c r="BQ74" s="264">
        <v>68</v>
      </c>
      <c r="BR74" s="269"/>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8"/>
    </row>
    <row r="75" spans="1:131" s="249" customFormat="1" ht="26.25" customHeight="1" x14ac:dyDescent="0.15">
      <c r="A75" s="263">
        <v>8</v>
      </c>
      <c r="B75" s="920"/>
      <c r="C75" s="921"/>
      <c r="D75" s="921"/>
      <c r="E75" s="921"/>
      <c r="F75" s="921"/>
      <c r="G75" s="921"/>
      <c r="H75" s="921"/>
      <c r="I75" s="921"/>
      <c r="J75" s="921"/>
      <c r="K75" s="921"/>
      <c r="L75" s="921"/>
      <c r="M75" s="921"/>
      <c r="N75" s="921"/>
      <c r="O75" s="921"/>
      <c r="P75" s="922"/>
      <c r="Q75" s="928"/>
      <c r="R75" s="927"/>
      <c r="S75" s="927"/>
      <c r="T75" s="927"/>
      <c r="U75" s="878"/>
      <c r="V75" s="926"/>
      <c r="W75" s="927"/>
      <c r="X75" s="927"/>
      <c r="Y75" s="927"/>
      <c r="Z75" s="878"/>
      <c r="AA75" s="926"/>
      <c r="AB75" s="927"/>
      <c r="AC75" s="927"/>
      <c r="AD75" s="927"/>
      <c r="AE75" s="878"/>
      <c r="AF75" s="926"/>
      <c r="AG75" s="927"/>
      <c r="AH75" s="927"/>
      <c r="AI75" s="927"/>
      <c r="AJ75" s="878"/>
      <c r="AK75" s="926"/>
      <c r="AL75" s="927"/>
      <c r="AM75" s="927"/>
      <c r="AN75" s="927"/>
      <c r="AO75" s="878"/>
      <c r="AP75" s="926"/>
      <c r="AQ75" s="927"/>
      <c r="AR75" s="927"/>
      <c r="AS75" s="927"/>
      <c r="AT75" s="878"/>
      <c r="AU75" s="926"/>
      <c r="AV75" s="927"/>
      <c r="AW75" s="927"/>
      <c r="AX75" s="927"/>
      <c r="AY75" s="878"/>
      <c r="AZ75" s="924"/>
      <c r="BA75" s="924"/>
      <c r="BB75" s="924"/>
      <c r="BC75" s="924"/>
      <c r="BD75" s="925"/>
      <c r="BE75" s="267"/>
      <c r="BF75" s="267"/>
      <c r="BG75" s="267"/>
      <c r="BH75" s="267"/>
      <c r="BI75" s="267"/>
      <c r="BJ75" s="267"/>
      <c r="BK75" s="267"/>
      <c r="BL75" s="267"/>
      <c r="BM75" s="267"/>
      <c r="BN75" s="267"/>
      <c r="BO75" s="267"/>
      <c r="BP75" s="267"/>
      <c r="BQ75" s="264">
        <v>69</v>
      </c>
      <c r="BR75" s="269"/>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8"/>
    </row>
    <row r="76" spans="1:131" s="249" customFormat="1" ht="26.25" customHeight="1" x14ac:dyDescent="0.15">
      <c r="A76" s="263">
        <v>9</v>
      </c>
      <c r="B76" s="920"/>
      <c r="C76" s="921"/>
      <c r="D76" s="921"/>
      <c r="E76" s="921"/>
      <c r="F76" s="921"/>
      <c r="G76" s="921"/>
      <c r="H76" s="921"/>
      <c r="I76" s="921"/>
      <c r="J76" s="921"/>
      <c r="K76" s="921"/>
      <c r="L76" s="921"/>
      <c r="M76" s="921"/>
      <c r="N76" s="921"/>
      <c r="O76" s="921"/>
      <c r="P76" s="922"/>
      <c r="Q76" s="928"/>
      <c r="R76" s="927"/>
      <c r="S76" s="927"/>
      <c r="T76" s="927"/>
      <c r="U76" s="878"/>
      <c r="V76" s="926"/>
      <c r="W76" s="927"/>
      <c r="X76" s="927"/>
      <c r="Y76" s="927"/>
      <c r="Z76" s="878"/>
      <c r="AA76" s="926"/>
      <c r="AB76" s="927"/>
      <c r="AC76" s="927"/>
      <c r="AD76" s="927"/>
      <c r="AE76" s="878"/>
      <c r="AF76" s="926"/>
      <c r="AG76" s="927"/>
      <c r="AH76" s="927"/>
      <c r="AI76" s="927"/>
      <c r="AJ76" s="878"/>
      <c r="AK76" s="926"/>
      <c r="AL76" s="927"/>
      <c r="AM76" s="927"/>
      <c r="AN76" s="927"/>
      <c r="AO76" s="878"/>
      <c r="AP76" s="926"/>
      <c r="AQ76" s="927"/>
      <c r="AR76" s="927"/>
      <c r="AS76" s="927"/>
      <c r="AT76" s="878"/>
      <c r="AU76" s="926"/>
      <c r="AV76" s="927"/>
      <c r="AW76" s="927"/>
      <c r="AX76" s="927"/>
      <c r="AY76" s="878"/>
      <c r="AZ76" s="924"/>
      <c r="BA76" s="924"/>
      <c r="BB76" s="924"/>
      <c r="BC76" s="924"/>
      <c r="BD76" s="925"/>
      <c r="BE76" s="267"/>
      <c r="BF76" s="267"/>
      <c r="BG76" s="267"/>
      <c r="BH76" s="267"/>
      <c r="BI76" s="267"/>
      <c r="BJ76" s="267"/>
      <c r="BK76" s="267"/>
      <c r="BL76" s="267"/>
      <c r="BM76" s="267"/>
      <c r="BN76" s="267"/>
      <c r="BO76" s="267"/>
      <c r="BP76" s="267"/>
      <c r="BQ76" s="264">
        <v>70</v>
      </c>
      <c r="BR76" s="269"/>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8"/>
    </row>
    <row r="77" spans="1:131" s="249" customFormat="1" ht="26.25" customHeight="1" x14ac:dyDescent="0.15">
      <c r="A77" s="263">
        <v>10</v>
      </c>
      <c r="B77" s="920"/>
      <c r="C77" s="921"/>
      <c r="D77" s="921"/>
      <c r="E77" s="921"/>
      <c r="F77" s="921"/>
      <c r="G77" s="921"/>
      <c r="H77" s="921"/>
      <c r="I77" s="921"/>
      <c r="J77" s="921"/>
      <c r="K77" s="921"/>
      <c r="L77" s="921"/>
      <c r="M77" s="921"/>
      <c r="N77" s="921"/>
      <c r="O77" s="921"/>
      <c r="P77" s="922"/>
      <c r="Q77" s="928"/>
      <c r="R77" s="927"/>
      <c r="S77" s="927"/>
      <c r="T77" s="927"/>
      <c r="U77" s="878"/>
      <c r="V77" s="926"/>
      <c r="W77" s="927"/>
      <c r="X77" s="927"/>
      <c r="Y77" s="927"/>
      <c r="Z77" s="878"/>
      <c r="AA77" s="926"/>
      <c r="AB77" s="927"/>
      <c r="AC77" s="927"/>
      <c r="AD77" s="927"/>
      <c r="AE77" s="878"/>
      <c r="AF77" s="926"/>
      <c r="AG77" s="927"/>
      <c r="AH77" s="927"/>
      <c r="AI77" s="927"/>
      <c r="AJ77" s="878"/>
      <c r="AK77" s="926"/>
      <c r="AL77" s="927"/>
      <c r="AM77" s="927"/>
      <c r="AN77" s="927"/>
      <c r="AO77" s="878"/>
      <c r="AP77" s="926"/>
      <c r="AQ77" s="927"/>
      <c r="AR77" s="927"/>
      <c r="AS77" s="927"/>
      <c r="AT77" s="878"/>
      <c r="AU77" s="926"/>
      <c r="AV77" s="927"/>
      <c r="AW77" s="927"/>
      <c r="AX77" s="927"/>
      <c r="AY77" s="878"/>
      <c r="AZ77" s="924"/>
      <c r="BA77" s="924"/>
      <c r="BB77" s="924"/>
      <c r="BC77" s="924"/>
      <c r="BD77" s="925"/>
      <c r="BE77" s="267"/>
      <c r="BF77" s="267"/>
      <c r="BG77" s="267"/>
      <c r="BH77" s="267"/>
      <c r="BI77" s="267"/>
      <c r="BJ77" s="267"/>
      <c r="BK77" s="267"/>
      <c r="BL77" s="267"/>
      <c r="BM77" s="267"/>
      <c r="BN77" s="267"/>
      <c r="BO77" s="267"/>
      <c r="BP77" s="267"/>
      <c r="BQ77" s="264">
        <v>71</v>
      </c>
      <c r="BR77" s="269"/>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8"/>
    </row>
    <row r="78" spans="1:131" s="249" customFormat="1" ht="26.25" customHeight="1" x14ac:dyDescent="0.15">
      <c r="A78" s="263">
        <v>11</v>
      </c>
      <c r="B78" s="920"/>
      <c r="C78" s="921"/>
      <c r="D78" s="921"/>
      <c r="E78" s="921"/>
      <c r="F78" s="921"/>
      <c r="G78" s="921"/>
      <c r="H78" s="921"/>
      <c r="I78" s="921"/>
      <c r="J78" s="921"/>
      <c r="K78" s="921"/>
      <c r="L78" s="921"/>
      <c r="M78" s="921"/>
      <c r="N78" s="921"/>
      <c r="O78" s="921"/>
      <c r="P78" s="922"/>
      <c r="Q78" s="923"/>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4"/>
      <c r="BA78" s="924"/>
      <c r="BB78" s="924"/>
      <c r="BC78" s="924"/>
      <c r="BD78" s="925"/>
      <c r="BE78" s="267"/>
      <c r="BF78" s="267"/>
      <c r="BG78" s="267"/>
      <c r="BH78" s="267"/>
      <c r="BI78" s="267"/>
      <c r="BJ78" s="270"/>
      <c r="BK78" s="270"/>
      <c r="BL78" s="270"/>
      <c r="BM78" s="270"/>
      <c r="BN78" s="270"/>
      <c r="BO78" s="267"/>
      <c r="BP78" s="267"/>
      <c r="BQ78" s="264">
        <v>72</v>
      </c>
      <c r="BR78" s="269"/>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8"/>
    </row>
    <row r="79" spans="1:131" s="249" customFormat="1" ht="26.25" customHeight="1" x14ac:dyDescent="0.15">
      <c r="A79" s="263">
        <v>12</v>
      </c>
      <c r="B79" s="920"/>
      <c r="C79" s="921"/>
      <c r="D79" s="921"/>
      <c r="E79" s="921"/>
      <c r="F79" s="921"/>
      <c r="G79" s="921"/>
      <c r="H79" s="921"/>
      <c r="I79" s="921"/>
      <c r="J79" s="921"/>
      <c r="K79" s="921"/>
      <c r="L79" s="921"/>
      <c r="M79" s="921"/>
      <c r="N79" s="921"/>
      <c r="O79" s="921"/>
      <c r="P79" s="922"/>
      <c r="Q79" s="923"/>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4"/>
      <c r="BA79" s="924"/>
      <c r="BB79" s="924"/>
      <c r="BC79" s="924"/>
      <c r="BD79" s="925"/>
      <c r="BE79" s="267"/>
      <c r="BF79" s="267"/>
      <c r="BG79" s="267"/>
      <c r="BH79" s="267"/>
      <c r="BI79" s="267"/>
      <c r="BJ79" s="270"/>
      <c r="BK79" s="270"/>
      <c r="BL79" s="270"/>
      <c r="BM79" s="270"/>
      <c r="BN79" s="270"/>
      <c r="BO79" s="267"/>
      <c r="BP79" s="267"/>
      <c r="BQ79" s="264">
        <v>73</v>
      </c>
      <c r="BR79" s="269"/>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8"/>
    </row>
    <row r="80" spans="1:131" s="249" customFormat="1" ht="26.25" customHeight="1" x14ac:dyDescent="0.15">
      <c r="A80" s="263">
        <v>13</v>
      </c>
      <c r="B80" s="920"/>
      <c r="C80" s="921"/>
      <c r="D80" s="921"/>
      <c r="E80" s="921"/>
      <c r="F80" s="921"/>
      <c r="G80" s="921"/>
      <c r="H80" s="921"/>
      <c r="I80" s="921"/>
      <c r="J80" s="921"/>
      <c r="K80" s="921"/>
      <c r="L80" s="921"/>
      <c r="M80" s="921"/>
      <c r="N80" s="921"/>
      <c r="O80" s="921"/>
      <c r="P80" s="922"/>
      <c r="Q80" s="923"/>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4"/>
      <c r="BA80" s="924"/>
      <c r="BB80" s="924"/>
      <c r="BC80" s="924"/>
      <c r="BD80" s="925"/>
      <c r="BE80" s="267"/>
      <c r="BF80" s="267"/>
      <c r="BG80" s="267"/>
      <c r="BH80" s="267"/>
      <c r="BI80" s="267"/>
      <c r="BJ80" s="267"/>
      <c r="BK80" s="267"/>
      <c r="BL80" s="267"/>
      <c r="BM80" s="267"/>
      <c r="BN80" s="267"/>
      <c r="BO80" s="267"/>
      <c r="BP80" s="267"/>
      <c r="BQ80" s="264">
        <v>74</v>
      </c>
      <c r="BR80" s="269"/>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8"/>
    </row>
    <row r="81" spans="1:131" s="249" customFormat="1" ht="26.25" customHeight="1" x14ac:dyDescent="0.15">
      <c r="A81" s="263">
        <v>14</v>
      </c>
      <c r="B81" s="920"/>
      <c r="C81" s="921"/>
      <c r="D81" s="921"/>
      <c r="E81" s="921"/>
      <c r="F81" s="921"/>
      <c r="G81" s="921"/>
      <c r="H81" s="921"/>
      <c r="I81" s="921"/>
      <c r="J81" s="921"/>
      <c r="K81" s="921"/>
      <c r="L81" s="921"/>
      <c r="M81" s="921"/>
      <c r="N81" s="921"/>
      <c r="O81" s="921"/>
      <c r="P81" s="922"/>
      <c r="Q81" s="923"/>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4"/>
      <c r="BA81" s="924"/>
      <c r="BB81" s="924"/>
      <c r="BC81" s="924"/>
      <c r="BD81" s="925"/>
      <c r="BE81" s="267"/>
      <c r="BF81" s="267"/>
      <c r="BG81" s="267"/>
      <c r="BH81" s="267"/>
      <c r="BI81" s="267"/>
      <c r="BJ81" s="267"/>
      <c r="BK81" s="267"/>
      <c r="BL81" s="267"/>
      <c r="BM81" s="267"/>
      <c r="BN81" s="267"/>
      <c r="BO81" s="267"/>
      <c r="BP81" s="267"/>
      <c r="BQ81" s="264">
        <v>75</v>
      </c>
      <c r="BR81" s="269"/>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8"/>
    </row>
    <row r="82" spans="1:131" s="249" customFormat="1" ht="26.25" customHeight="1" x14ac:dyDescent="0.15">
      <c r="A82" s="263">
        <v>15</v>
      </c>
      <c r="B82" s="920"/>
      <c r="C82" s="921"/>
      <c r="D82" s="921"/>
      <c r="E82" s="921"/>
      <c r="F82" s="921"/>
      <c r="G82" s="921"/>
      <c r="H82" s="921"/>
      <c r="I82" s="921"/>
      <c r="J82" s="921"/>
      <c r="K82" s="921"/>
      <c r="L82" s="921"/>
      <c r="M82" s="921"/>
      <c r="N82" s="921"/>
      <c r="O82" s="921"/>
      <c r="P82" s="922"/>
      <c r="Q82" s="923"/>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4"/>
      <c r="BA82" s="924"/>
      <c r="BB82" s="924"/>
      <c r="BC82" s="924"/>
      <c r="BD82" s="925"/>
      <c r="BE82" s="267"/>
      <c r="BF82" s="267"/>
      <c r="BG82" s="267"/>
      <c r="BH82" s="267"/>
      <c r="BI82" s="267"/>
      <c r="BJ82" s="267"/>
      <c r="BK82" s="267"/>
      <c r="BL82" s="267"/>
      <c r="BM82" s="267"/>
      <c r="BN82" s="267"/>
      <c r="BO82" s="267"/>
      <c r="BP82" s="267"/>
      <c r="BQ82" s="264">
        <v>76</v>
      </c>
      <c r="BR82" s="269"/>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8"/>
    </row>
    <row r="83" spans="1:131" s="249" customFormat="1" ht="26.25" customHeight="1" x14ac:dyDescent="0.15">
      <c r="A83" s="263">
        <v>16</v>
      </c>
      <c r="B83" s="920"/>
      <c r="C83" s="921"/>
      <c r="D83" s="921"/>
      <c r="E83" s="921"/>
      <c r="F83" s="921"/>
      <c r="G83" s="921"/>
      <c r="H83" s="921"/>
      <c r="I83" s="921"/>
      <c r="J83" s="921"/>
      <c r="K83" s="921"/>
      <c r="L83" s="921"/>
      <c r="M83" s="921"/>
      <c r="N83" s="921"/>
      <c r="O83" s="921"/>
      <c r="P83" s="922"/>
      <c r="Q83" s="923"/>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4"/>
      <c r="BA83" s="924"/>
      <c r="BB83" s="924"/>
      <c r="BC83" s="924"/>
      <c r="BD83" s="925"/>
      <c r="BE83" s="267"/>
      <c r="BF83" s="267"/>
      <c r="BG83" s="267"/>
      <c r="BH83" s="267"/>
      <c r="BI83" s="267"/>
      <c r="BJ83" s="267"/>
      <c r="BK83" s="267"/>
      <c r="BL83" s="267"/>
      <c r="BM83" s="267"/>
      <c r="BN83" s="267"/>
      <c r="BO83" s="267"/>
      <c r="BP83" s="267"/>
      <c r="BQ83" s="264">
        <v>77</v>
      </c>
      <c r="BR83" s="269"/>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8"/>
    </row>
    <row r="84" spans="1:131" s="249" customFormat="1" ht="26.25" customHeight="1" x14ac:dyDescent="0.15">
      <c r="A84" s="263">
        <v>17</v>
      </c>
      <c r="B84" s="920"/>
      <c r="C84" s="921"/>
      <c r="D84" s="921"/>
      <c r="E84" s="921"/>
      <c r="F84" s="921"/>
      <c r="G84" s="921"/>
      <c r="H84" s="921"/>
      <c r="I84" s="921"/>
      <c r="J84" s="921"/>
      <c r="K84" s="921"/>
      <c r="L84" s="921"/>
      <c r="M84" s="921"/>
      <c r="N84" s="921"/>
      <c r="O84" s="921"/>
      <c r="P84" s="922"/>
      <c r="Q84" s="923"/>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4"/>
      <c r="BA84" s="924"/>
      <c r="BB84" s="924"/>
      <c r="BC84" s="924"/>
      <c r="BD84" s="925"/>
      <c r="BE84" s="267"/>
      <c r="BF84" s="267"/>
      <c r="BG84" s="267"/>
      <c r="BH84" s="267"/>
      <c r="BI84" s="267"/>
      <c r="BJ84" s="267"/>
      <c r="BK84" s="267"/>
      <c r="BL84" s="267"/>
      <c r="BM84" s="267"/>
      <c r="BN84" s="267"/>
      <c r="BO84" s="267"/>
      <c r="BP84" s="267"/>
      <c r="BQ84" s="264">
        <v>78</v>
      </c>
      <c r="BR84" s="269"/>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8"/>
    </row>
    <row r="85" spans="1:131" s="249" customFormat="1" ht="26.25" customHeight="1" x14ac:dyDescent="0.15">
      <c r="A85" s="263">
        <v>18</v>
      </c>
      <c r="B85" s="920"/>
      <c r="C85" s="921"/>
      <c r="D85" s="921"/>
      <c r="E85" s="921"/>
      <c r="F85" s="921"/>
      <c r="G85" s="921"/>
      <c r="H85" s="921"/>
      <c r="I85" s="921"/>
      <c r="J85" s="921"/>
      <c r="K85" s="921"/>
      <c r="L85" s="921"/>
      <c r="M85" s="921"/>
      <c r="N85" s="921"/>
      <c r="O85" s="921"/>
      <c r="P85" s="922"/>
      <c r="Q85" s="923"/>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4"/>
      <c r="BA85" s="924"/>
      <c r="BB85" s="924"/>
      <c r="BC85" s="924"/>
      <c r="BD85" s="925"/>
      <c r="BE85" s="267"/>
      <c r="BF85" s="267"/>
      <c r="BG85" s="267"/>
      <c r="BH85" s="267"/>
      <c r="BI85" s="267"/>
      <c r="BJ85" s="267"/>
      <c r="BK85" s="267"/>
      <c r="BL85" s="267"/>
      <c r="BM85" s="267"/>
      <c r="BN85" s="267"/>
      <c r="BO85" s="267"/>
      <c r="BP85" s="267"/>
      <c r="BQ85" s="264">
        <v>79</v>
      </c>
      <c r="BR85" s="269"/>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8"/>
    </row>
    <row r="86" spans="1:131" s="249" customFormat="1" ht="26.25" customHeight="1" x14ac:dyDescent="0.15">
      <c r="A86" s="263">
        <v>19</v>
      </c>
      <c r="B86" s="920"/>
      <c r="C86" s="921"/>
      <c r="D86" s="921"/>
      <c r="E86" s="921"/>
      <c r="F86" s="921"/>
      <c r="G86" s="921"/>
      <c r="H86" s="921"/>
      <c r="I86" s="921"/>
      <c r="J86" s="921"/>
      <c r="K86" s="921"/>
      <c r="L86" s="921"/>
      <c r="M86" s="921"/>
      <c r="N86" s="921"/>
      <c r="O86" s="921"/>
      <c r="P86" s="922"/>
      <c r="Q86" s="923"/>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4"/>
      <c r="BA86" s="924"/>
      <c r="BB86" s="924"/>
      <c r="BC86" s="924"/>
      <c r="BD86" s="925"/>
      <c r="BE86" s="267"/>
      <c r="BF86" s="267"/>
      <c r="BG86" s="267"/>
      <c r="BH86" s="267"/>
      <c r="BI86" s="267"/>
      <c r="BJ86" s="267"/>
      <c r="BK86" s="267"/>
      <c r="BL86" s="267"/>
      <c r="BM86" s="267"/>
      <c r="BN86" s="267"/>
      <c r="BO86" s="267"/>
      <c r="BP86" s="267"/>
      <c r="BQ86" s="264">
        <v>80</v>
      </c>
      <c r="BR86" s="269"/>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8"/>
    </row>
    <row r="87" spans="1:131" s="249" customFormat="1" ht="26.25" customHeight="1" x14ac:dyDescent="0.15">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8"/>
    </row>
    <row r="88" spans="1:131" s="249" customFormat="1" ht="26.25" customHeight="1" thickBot="1" x14ac:dyDescent="0.2">
      <c r="A88" s="266" t="s">
        <v>391</v>
      </c>
      <c r="B88" s="839" t="s">
        <v>422</v>
      </c>
      <c r="C88" s="840"/>
      <c r="D88" s="840"/>
      <c r="E88" s="840"/>
      <c r="F88" s="840"/>
      <c r="G88" s="840"/>
      <c r="H88" s="840"/>
      <c r="I88" s="840"/>
      <c r="J88" s="840"/>
      <c r="K88" s="840"/>
      <c r="L88" s="840"/>
      <c r="M88" s="840"/>
      <c r="N88" s="840"/>
      <c r="O88" s="840"/>
      <c r="P88" s="841"/>
      <c r="Q88" s="885"/>
      <c r="R88" s="886"/>
      <c r="S88" s="886"/>
      <c r="T88" s="886"/>
      <c r="U88" s="886"/>
      <c r="V88" s="886"/>
      <c r="W88" s="886"/>
      <c r="X88" s="886"/>
      <c r="Y88" s="886"/>
      <c r="Z88" s="886"/>
      <c r="AA88" s="886"/>
      <c r="AB88" s="886"/>
      <c r="AC88" s="886"/>
      <c r="AD88" s="886"/>
      <c r="AE88" s="886"/>
      <c r="AF88" s="889">
        <v>113434</v>
      </c>
      <c r="AG88" s="889"/>
      <c r="AH88" s="889"/>
      <c r="AI88" s="889"/>
      <c r="AJ88" s="889"/>
      <c r="AK88" s="886"/>
      <c r="AL88" s="886"/>
      <c r="AM88" s="886"/>
      <c r="AN88" s="886"/>
      <c r="AO88" s="886"/>
      <c r="AP88" s="889">
        <v>129555</v>
      </c>
      <c r="AQ88" s="889"/>
      <c r="AR88" s="889"/>
      <c r="AS88" s="889"/>
      <c r="AT88" s="889"/>
      <c r="AU88" s="889">
        <v>340</v>
      </c>
      <c r="AV88" s="889"/>
      <c r="AW88" s="889"/>
      <c r="AX88" s="889"/>
      <c r="AY88" s="889"/>
      <c r="AZ88" s="894"/>
      <c r="BA88" s="894"/>
      <c r="BB88" s="894"/>
      <c r="BC88" s="894"/>
      <c r="BD88" s="895"/>
      <c r="BE88" s="267"/>
      <c r="BF88" s="267"/>
      <c r="BG88" s="267"/>
      <c r="BH88" s="267"/>
      <c r="BI88" s="267"/>
      <c r="BJ88" s="267"/>
      <c r="BK88" s="267"/>
      <c r="BL88" s="267"/>
      <c r="BM88" s="267"/>
      <c r="BN88" s="267"/>
      <c r="BO88" s="267"/>
      <c r="BP88" s="267"/>
      <c r="BQ88" s="264">
        <v>82</v>
      </c>
      <c r="BR88" s="269"/>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9" t="s">
        <v>423</v>
      </c>
      <c r="BS102" s="840"/>
      <c r="BT102" s="840"/>
      <c r="BU102" s="840"/>
      <c r="BV102" s="840"/>
      <c r="BW102" s="840"/>
      <c r="BX102" s="840"/>
      <c r="BY102" s="840"/>
      <c r="BZ102" s="840"/>
      <c r="CA102" s="840"/>
      <c r="CB102" s="840"/>
      <c r="CC102" s="840"/>
      <c r="CD102" s="840"/>
      <c r="CE102" s="840"/>
      <c r="CF102" s="840"/>
      <c r="CG102" s="841"/>
      <c r="CH102" s="936"/>
      <c r="CI102" s="937"/>
      <c r="CJ102" s="937"/>
      <c r="CK102" s="937"/>
      <c r="CL102" s="938"/>
      <c r="CM102" s="936"/>
      <c r="CN102" s="937"/>
      <c r="CO102" s="937"/>
      <c r="CP102" s="937"/>
      <c r="CQ102" s="938"/>
      <c r="CR102" s="939">
        <v>292</v>
      </c>
      <c r="CS102" s="897"/>
      <c r="CT102" s="897"/>
      <c r="CU102" s="897"/>
      <c r="CV102" s="940"/>
      <c r="CW102" s="939">
        <v>229</v>
      </c>
      <c r="CX102" s="897"/>
      <c r="CY102" s="897"/>
      <c r="CZ102" s="897"/>
      <c r="DA102" s="940"/>
      <c r="DB102" s="939"/>
      <c r="DC102" s="897"/>
      <c r="DD102" s="897"/>
      <c r="DE102" s="897"/>
      <c r="DF102" s="940"/>
      <c r="DG102" s="939"/>
      <c r="DH102" s="897"/>
      <c r="DI102" s="897"/>
      <c r="DJ102" s="897"/>
      <c r="DK102" s="940"/>
      <c r="DL102" s="939"/>
      <c r="DM102" s="897"/>
      <c r="DN102" s="897"/>
      <c r="DO102" s="897"/>
      <c r="DP102" s="940"/>
      <c r="DQ102" s="939"/>
      <c r="DR102" s="897"/>
      <c r="DS102" s="897"/>
      <c r="DT102" s="897"/>
      <c r="DU102" s="940"/>
      <c r="DV102" s="963"/>
      <c r="DW102" s="964"/>
      <c r="DX102" s="964"/>
      <c r="DY102" s="964"/>
      <c r="DZ102" s="96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424</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425</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8" t="s">
        <v>428</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429</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x14ac:dyDescent="0.15">
      <c r="A109" s="961" t="s">
        <v>430</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431</v>
      </c>
      <c r="AB109" s="942"/>
      <c r="AC109" s="942"/>
      <c r="AD109" s="942"/>
      <c r="AE109" s="943"/>
      <c r="AF109" s="941" t="s">
        <v>432</v>
      </c>
      <c r="AG109" s="942"/>
      <c r="AH109" s="942"/>
      <c r="AI109" s="942"/>
      <c r="AJ109" s="943"/>
      <c r="AK109" s="941" t="s">
        <v>306</v>
      </c>
      <c r="AL109" s="942"/>
      <c r="AM109" s="942"/>
      <c r="AN109" s="942"/>
      <c r="AO109" s="943"/>
      <c r="AP109" s="941" t="s">
        <v>433</v>
      </c>
      <c r="AQ109" s="942"/>
      <c r="AR109" s="942"/>
      <c r="AS109" s="942"/>
      <c r="AT109" s="944"/>
      <c r="AU109" s="961" t="s">
        <v>430</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431</v>
      </c>
      <c r="BR109" s="942"/>
      <c r="BS109" s="942"/>
      <c r="BT109" s="942"/>
      <c r="BU109" s="943"/>
      <c r="BV109" s="941" t="s">
        <v>432</v>
      </c>
      <c r="BW109" s="942"/>
      <c r="BX109" s="942"/>
      <c r="BY109" s="942"/>
      <c r="BZ109" s="943"/>
      <c r="CA109" s="941" t="s">
        <v>306</v>
      </c>
      <c r="CB109" s="942"/>
      <c r="CC109" s="942"/>
      <c r="CD109" s="942"/>
      <c r="CE109" s="943"/>
      <c r="CF109" s="962" t="s">
        <v>433</v>
      </c>
      <c r="CG109" s="962"/>
      <c r="CH109" s="962"/>
      <c r="CI109" s="962"/>
      <c r="CJ109" s="962"/>
      <c r="CK109" s="941" t="s">
        <v>434</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431</v>
      </c>
      <c r="DH109" s="942"/>
      <c r="DI109" s="942"/>
      <c r="DJ109" s="942"/>
      <c r="DK109" s="943"/>
      <c r="DL109" s="941" t="s">
        <v>432</v>
      </c>
      <c r="DM109" s="942"/>
      <c r="DN109" s="942"/>
      <c r="DO109" s="942"/>
      <c r="DP109" s="943"/>
      <c r="DQ109" s="941" t="s">
        <v>306</v>
      </c>
      <c r="DR109" s="942"/>
      <c r="DS109" s="942"/>
      <c r="DT109" s="942"/>
      <c r="DU109" s="943"/>
      <c r="DV109" s="941" t="s">
        <v>433</v>
      </c>
      <c r="DW109" s="942"/>
      <c r="DX109" s="942"/>
      <c r="DY109" s="942"/>
      <c r="DZ109" s="944"/>
    </row>
    <row r="110" spans="1:131" s="248" customFormat="1" ht="26.25" customHeight="1" x14ac:dyDescent="0.15">
      <c r="A110" s="945" t="s">
        <v>435</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2421189</v>
      </c>
      <c r="AB110" s="949"/>
      <c r="AC110" s="949"/>
      <c r="AD110" s="949"/>
      <c r="AE110" s="950"/>
      <c r="AF110" s="951">
        <v>2475858</v>
      </c>
      <c r="AG110" s="949"/>
      <c r="AH110" s="949"/>
      <c r="AI110" s="949"/>
      <c r="AJ110" s="950"/>
      <c r="AK110" s="951">
        <v>2502491</v>
      </c>
      <c r="AL110" s="949"/>
      <c r="AM110" s="949"/>
      <c r="AN110" s="949"/>
      <c r="AO110" s="950"/>
      <c r="AP110" s="952">
        <v>12</v>
      </c>
      <c r="AQ110" s="953"/>
      <c r="AR110" s="953"/>
      <c r="AS110" s="953"/>
      <c r="AT110" s="954"/>
      <c r="AU110" s="955" t="s">
        <v>72</v>
      </c>
      <c r="AV110" s="956"/>
      <c r="AW110" s="956"/>
      <c r="AX110" s="956"/>
      <c r="AY110" s="956"/>
      <c r="AZ110" s="997" t="s">
        <v>436</v>
      </c>
      <c r="BA110" s="946"/>
      <c r="BB110" s="946"/>
      <c r="BC110" s="946"/>
      <c r="BD110" s="946"/>
      <c r="BE110" s="946"/>
      <c r="BF110" s="946"/>
      <c r="BG110" s="946"/>
      <c r="BH110" s="946"/>
      <c r="BI110" s="946"/>
      <c r="BJ110" s="946"/>
      <c r="BK110" s="946"/>
      <c r="BL110" s="946"/>
      <c r="BM110" s="946"/>
      <c r="BN110" s="946"/>
      <c r="BO110" s="946"/>
      <c r="BP110" s="947"/>
      <c r="BQ110" s="983">
        <v>29778996</v>
      </c>
      <c r="BR110" s="984"/>
      <c r="BS110" s="984"/>
      <c r="BT110" s="984"/>
      <c r="BU110" s="984"/>
      <c r="BV110" s="984">
        <v>31597672</v>
      </c>
      <c r="BW110" s="984"/>
      <c r="BX110" s="984"/>
      <c r="BY110" s="984"/>
      <c r="BZ110" s="984"/>
      <c r="CA110" s="984">
        <v>31377368</v>
      </c>
      <c r="CB110" s="984"/>
      <c r="CC110" s="984"/>
      <c r="CD110" s="984"/>
      <c r="CE110" s="984"/>
      <c r="CF110" s="998">
        <v>151</v>
      </c>
      <c r="CG110" s="999"/>
      <c r="CH110" s="999"/>
      <c r="CI110" s="999"/>
      <c r="CJ110" s="999"/>
      <c r="CK110" s="1000" t="s">
        <v>437</v>
      </c>
      <c r="CL110" s="1001"/>
      <c r="CM110" s="980" t="s">
        <v>438</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413</v>
      </c>
      <c r="DH110" s="984"/>
      <c r="DI110" s="984"/>
      <c r="DJ110" s="984"/>
      <c r="DK110" s="984"/>
      <c r="DL110" s="984" t="s">
        <v>439</v>
      </c>
      <c r="DM110" s="984"/>
      <c r="DN110" s="984"/>
      <c r="DO110" s="984"/>
      <c r="DP110" s="984"/>
      <c r="DQ110" s="984" t="s">
        <v>439</v>
      </c>
      <c r="DR110" s="984"/>
      <c r="DS110" s="984"/>
      <c r="DT110" s="984"/>
      <c r="DU110" s="984"/>
      <c r="DV110" s="985" t="s">
        <v>439</v>
      </c>
      <c r="DW110" s="985"/>
      <c r="DX110" s="985"/>
      <c r="DY110" s="985"/>
      <c r="DZ110" s="986"/>
    </row>
    <row r="111" spans="1:131" s="248" customFormat="1" ht="26.25" customHeight="1" x14ac:dyDescent="0.15">
      <c r="A111" s="987" t="s">
        <v>440</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413</v>
      </c>
      <c r="AB111" s="991"/>
      <c r="AC111" s="991"/>
      <c r="AD111" s="991"/>
      <c r="AE111" s="992"/>
      <c r="AF111" s="993" t="s">
        <v>413</v>
      </c>
      <c r="AG111" s="991"/>
      <c r="AH111" s="991"/>
      <c r="AI111" s="991"/>
      <c r="AJ111" s="992"/>
      <c r="AK111" s="993" t="s">
        <v>413</v>
      </c>
      <c r="AL111" s="991"/>
      <c r="AM111" s="991"/>
      <c r="AN111" s="991"/>
      <c r="AO111" s="992"/>
      <c r="AP111" s="994" t="s">
        <v>439</v>
      </c>
      <c r="AQ111" s="995"/>
      <c r="AR111" s="995"/>
      <c r="AS111" s="995"/>
      <c r="AT111" s="996"/>
      <c r="AU111" s="957"/>
      <c r="AV111" s="958"/>
      <c r="AW111" s="958"/>
      <c r="AX111" s="958"/>
      <c r="AY111" s="958"/>
      <c r="AZ111" s="1006" t="s">
        <v>441</v>
      </c>
      <c r="BA111" s="1007"/>
      <c r="BB111" s="1007"/>
      <c r="BC111" s="1007"/>
      <c r="BD111" s="1007"/>
      <c r="BE111" s="1007"/>
      <c r="BF111" s="1007"/>
      <c r="BG111" s="1007"/>
      <c r="BH111" s="1007"/>
      <c r="BI111" s="1007"/>
      <c r="BJ111" s="1007"/>
      <c r="BK111" s="1007"/>
      <c r="BL111" s="1007"/>
      <c r="BM111" s="1007"/>
      <c r="BN111" s="1007"/>
      <c r="BO111" s="1007"/>
      <c r="BP111" s="1008"/>
      <c r="BQ111" s="976" t="s">
        <v>413</v>
      </c>
      <c r="BR111" s="977"/>
      <c r="BS111" s="977"/>
      <c r="BT111" s="977"/>
      <c r="BU111" s="977"/>
      <c r="BV111" s="977" t="s">
        <v>413</v>
      </c>
      <c r="BW111" s="977"/>
      <c r="BX111" s="977"/>
      <c r="BY111" s="977"/>
      <c r="BZ111" s="977"/>
      <c r="CA111" s="977" t="s">
        <v>413</v>
      </c>
      <c r="CB111" s="977"/>
      <c r="CC111" s="977"/>
      <c r="CD111" s="977"/>
      <c r="CE111" s="977"/>
      <c r="CF111" s="971" t="s">
        <v>413</v>
      </c>
      <c r="CG111" s="972"/>
      <c r="CH111" s="972"/>
      <c r="CI111" s="972"/>
      <c r="CJ111" s="972"/>
      <c r="CK111" s="1002"/>
      <c r="CL111" s="1003"/>
      <c r="CM111" s="973" t="s">
        <v>442</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413</v>
      </c>
      <c r="DH111" s="977"/>
      <c r="DI111" s="977"/>
      <c r="DJ111" s="977"/>
      <c r="DK111" s="977"/>
      <c r="DL111" s="977" t="s">
        <v>413</v>
      </c>
      <c r="DM111" s="977"/>
      <c r="DN111" s="977"/>
      <c r="DO111" s="977"/>
      <c r="DP111" s="977"/>
      <c r="DQ111" s="977" t="s">
        <v>413</v>
      </c>
      <c r="DR111" s="977"/>
      <c r="DS111" s="977"/>
      <c r="DT111" s="977"/>
      <c r="DU111" s="977"/>
      <c r="DV111" s="978" t="s">
        <v>413</v>
      </c>
      <c r="DW111" s="978"/>
      <c r="DX111" s="978"/>
      <c r="DY111" s="978"/>
      <c r="DZ111" s="979"/>
    </row>
    <row r="112" spans="1:131" s="248" customFormat="1" ht="26.25" customHeight="1" x14ac:dyDescent="0.15">
      <c r="A112" s="1009" t="s">
        <v>443</v>
      </c>
      <c r="B112" s="1010"/>
      <c r="C112" s="1007" t="s">
        <v>444</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393</v>
      </c>
      <c r="AB112" s="1016"/>
      <c r="AC112" s="1016"/>
      <c r="AD112" s="1016"/>
      <c r="AE112" s="1017"/>
      <c r="AF112" s="1018" t="s">
        <v>445</v>
      </c>
      <c r="AG112" s="1016"/>
      <c r="AH112" s="1016"/>
      <c r="AI112" s="1016"/>
      <c r="AJ112" s="1017"/>
      <c r="AK112" s="1018" t="s">
        <v>446</v>
      </c>
      <c r="AL112" s="1016"/>
      <c r="AM112" s="1016"/>
      <c r="AN112" s="1016"/>
      <c r="AO112" s="1017"/>
      <c r="AP112" s="1019" t="s">
        <v>447</v>
      </c>
      <c r="AQ112" s="1020"/>
      <c r="AR112" s="1020"/>
      <c r="AS112" s="1020"/>
      <c r="AT112" s="1021"/>
      <c r="AU112" s="957"/>
      <c r="AV112" s="958"/>
      <c r="AW112" s="958"/>
      <c r="AX112" s="958"/>
      <c r="AY112" s="958"/>
      <c r="AZ112" s="1006" t="s">
        <v>448</v>
      </c>
      <c r="BA112" s="1007"/>
      <c r="BB112" s="1007"/>
      <c r="BC112" s="1007"/>
      <c r="BD112" s="1007"/>
      <c r="BE112" s="1007"/>
      <c r="BF112" s="1007"/>
      <c r="BG112" s="1007"/>
      <c r="BH112" s="1007"/>
      <c r="BI112" s="1007"/>
      <c r="BJ112" s="1007"/>
      <c r="BK112" s="1007"/>
      <c r="BL112" s="1007"/>
      <c r="BM112" s="1007"/>
      <c r="BN112" s="1007"/>
      <c r="BO112" s="1007"/>
      <c r="BP112" s="1008"/>
      <c r="BQ112" s="976">
        <v>8295618</v>
      </c>
      <c r="BR112" s="977"/>
      <c r="BS112" s="977"/>
      <c r="BT112" s="977"/>
      <c r="BU112" s="977"/>
      <c r="BV112" s="977">
        <v>7779770</v>
      </c>
      <c r="BW112" s="977"/>
      <c r="BX112" s="977"/>
      <c r="BY112" s="977"/>
      <c r="BZ112" s="977"/>
      <c r="CA112" s="977">
        <v>7532583</v>
      </c>
      <c r="CB112" s="977"/>
      <c r="CC112" s="977"/>
      <c r="CD112" s="977"/>
      <c r="CE112" s="977"/>
      <c r="CF112" s="971">
        <v>36.200000000000003</v>
      </c>
      <c r="CG112" s="972"/>
      <c r="CH112" s="972"/>
      <c r="CI112" s="972"/>
      <c r="CJ112" s="972"/>
      <c r="CK112" s="1002"/>
      <c r="CL112" s="1003"/>
      <c r="CM112" s="973" t="s">
        <v>449</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450</v>
      </c>
      <c r="DH112" s="977"/>
      <c r="DI112" s="977"/>
      <c r="DJ112" s="977"/>
      <c r="DK112" s="977"/>
      <c r="DL112" s="977" t="s">
        <v>450</v>
      </c>
      <c r="DM112" s="977"/>
      <c r="DN112" s="977"/>
      <c r="DO112" s="977"/>
      <c r="DP112" s="977"/>
      <c r="DQ112" s="977" t="s">
        <v>393</v>
      </c>
      <c r="DR112" s="977"/>
      <c r="DS112" s="977"/>
      <c r="DT112" s="977"/>
      <c r="DU112" s="977"/>
      <c r="DV112" s="978" t="s">
        <v>450</v>
      </c>
      <c r="DW112" s="978"/>
      <c r="DX112" s="978"/>
      <c r="DY112" s="978"/>
      <c r="DZ112" s="979"/>
    </row>
    <row r="113" spans="1:130" s="248" customFormat="1" ht="26.25" customHeight="1" x14ac:dyDescent="0.15">
      <c r="A113" s="1011"/>
      <c r="B113" s="1012"/>
      <c r="C113" s="1007" t="s">
        <v>451</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798427</v>
      </c>
      <c r="AB113" s="991"/>
      <c r="AC113" s="991"/>
      <c r="AD113" s="991"/>
      <c r="AE113" s="992"/>
      <c r="AF113" s="993">
        <v>778644</v>
      </c>
      <c r="AG113" s="991"/>
      <c r="AH113" s="991"/>
      <c r="AI113" s="991"/>
      <c r="AJ113" s="992"/>
      <c r="AK113" s="993">
        <v>793153</v>
      </c>
      <c r="AL113" s="991"/>
      <c r="AM113" s="991"/>
      <c r="AN113" s="991"/>
      <c r="AO113" s="992"/>
      <c r="AP113" s="994">
        <v>3.8</v>
      </c>
      <c r="AQ113" s="995"/>
      <c r="AR113" s="995"/>
      <c r="AS113" s="995"/>
      <c r="AT113" s="996"/>
      <c r="AU113" s="957"/>
      <c r="AV113" s="958"/>
      <c r="AW113" s="958"/>
      <c r="AX113" s="958"/>
      <c r="AY113" s="958"/>
      <c r="AZ113" s="1006" t="s">
        <v>452</v>
      </c>
      <c r="BA113" s="1007"/>
      <c r="BB113" s="1007"/>
      <c r="BC113" s="1007"/>
      <c r="BD113" s="1007"/>
      <c r="BE113" s="1007"/>
      <c r="BF113" s="1007"/>
      <c r="BG113" s="1007"/>
      <c r="BH113" s="1007"/>
      <c r="BI113" s="1007"/>
      <c r="BJ113" s="1007"/>
      <c r="BK113" s="1007"/>
      <c r="BL113" s="1007"/>
      <c r="BM113" s="1007"/>
      <c r="BN113" s="1007"/>
      <c r="BO113" s="1007"/>
      <c r="BP113" s="1008"/>
      <c r="BQ113" s="976">
        <v>4237</v>
      </c>
      <c r="BR113" s="977"/>
      <c r="BS113" s="977"/>
      <c r="BT113" s="977"/>
      <c r="BU113" s="977"/>
      <c r="BV113" s="977">
        <v>20681</v>
      </c>
      <c r="BW113" s="977"/>
      <c r="BX113" s="977"/>
      <c r="BY113" s="977"/>
      <c r="BZ113" s="977"/>
      <c r="CA113" s="977">
        <v>340152</v>
      </c>
      <c r="CB113" s="977"/>
      <c r="CC113" s="977"/>
      <c r="CD113" s="977"/>
      <c r="CE113" s="977"/>
      <c r="CF113" s="971">
        <v>1.6</v>
      </c>
      <c r="CG113" s="972"/>
      <c r="CH113" s="972"/>
      <c r="CI113" s="972"/>
      <c r="CJ113" s="972"/>
      <c r="CK113" s="1002"/>
      <c r="CL113" s="1003"/>
      <c r="CM113" s="973" t="s">
        <v>453</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393</v>
      </c>
      <c r="DH113" s="1016"/>
      <c r="DI113" s="1016"/>
      <c r="DJ113" s="1016"/>
      <c r="DK113" s="1017"/>
      <c r="DL113" s="1018" t="s">
        <v>447</v>
      </c>
      <c r="DM113" s="1016"/>
      <c r="DN113" s="1016"/>
      <c r="DO113" s="1016"/>
      <c r="DP113" s="1017"/>
      <c r="DQ113" s="1018" t="s">
        <v>450</v>
      </c>
      <c r="DR113" s="1016"/>
      <c r="DS113" s="1016"/>
      <c r="DT113" s="1016"/>
      <c r="DU113" s="1017"/>
      <c r="DV113" s="1019" t="s">
        <v>450</v>
      </c>
      <c r="DW113" s="1020"/>
      <c r="DX113" s="1020"/>
      <c r="DY113" s="1020"/>
      <c r="DZ113" s="1021"/>
    </row>
    <row r="114" spans="1:130" s="248" customFormat="1" ht="26.25" customHeight="1" x14ac:dyDescent="0.15">
      <c r="A114" s="1011"/>
      <c r="B114" s="1012"/>
      <c r="C114" s="1007" t="s">
        <v>454</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16544</v>
      </c>
      <c r="AB114" s="1016"/>
      <c r="AC114" s="1016"/>
      <c r="AD114" s="1016"/>
      <c r="AE114" s="1017"/>
      <c r="AF114" s="1018">
        <v>2214</v>
      </c>
      <c r="AG114" s="1016"/>
      <c r="AH114" s="1016"/>
      <c r="AI114" s="1016"/>
      <c r="AJ114" s="1017"/>
      <c r="AK114" s="1018">
        <v>2228</v>
      </c>
      <c r="AL114" s="1016"/>
      <c r="AM114" s="1016"/>
      <c r="AN114" s="1016"/>
      <c r="AO114" s="1017"/>
      <c r="AP114" s="1019">
        <v>0</v>
      </c>
      <c r="AQ114" s="1020"/>
      <c r="AR114" s="1020"/>
      <c r="AS114" s="1020"/>
      <c r="AT114" s="1021"/>
      <c r="AU114" s="957"/>
      <c r="AV114" s="958"/>
      <c r="AW114" s="958"/>
      <c r="AX114" s="958"/>
      <c r="AY114" s="958"/>
      <c r="AZ114" s="1006" t="s">
        <v>455</v>
      </c>
      <c r="BA114" s="1007"/>
      <c r="BB114" s="1007"/>
      <c r="BC114" s="1007"/>
      <c r="BD114" s="1007"/>
      <c r="BE114" s="1007"/>
      <c r="BF114" s="1007"/>
      <c r="BG114" s="1007"/>
      <c r="BH114" s="1007"/>
      <c r="BI114" s="1007"/>
      <c r="BJ114" s="1007"/>
      <c r="BK114" s="1007"/>
      <c r="BL114" s="1007"/>
      <c r="BM114" s="1007"/>
      <c r="BN114" s="1007"/>
      <c r="BO114" s="1007"/>
      <c r="BP114" s="1008"/>
      <c r="BQ114" s="976">
        <v>5634150</v>
      </c>
      <c r="BR114" s="977"/>
      <c r="BS114" s="977"/>
      <c r="BT114" s="977"/>
      <c r="BU114" s="977"/>
      <c r="BV114" s="977">
        <v>5578290</v>
      </c>
      <c r="BW114" s="977"/>
      <c r="BX114" s="977"/>
      <c r="BY114" s="977"/>
      <c r="BZ114" s="977"/>
      <c r="CA114" s="977">
        <v>5826113</v>
      </c>
      <c r="CB114" s="977"/>
      <c r="CC114" s="977"/>
      <c r="CD114" s="977"/>
      <c r="CE114" s="977"/>
      <c r="CF114" s="971">
        <v>28</v>
      </c>
      <c r="CG114" s="972"/>
      <c r="CH114" s="972"/>
      <c r="CI114" s="972"/>
      <c r="CJ114" s="972"/>
      <c r="CK114" s="1002"/>
      <c r="CL114" s="1003"/>
      <c r="CM114" s="973" t="s">
        <v>456</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450</v>
      </c>
      <c r="DH114" s="1016"/>
      <c r="DI114" s="1016"/>
      <c r="DJ114" s="1016"/>
      <c r="DK114" s="1017"/>
      <c r="DL114" s="1018" t="s">
        <v>450</v>
      </c>
      <c r="DM114" s="1016"/>
      <c r="DN114" s="1016"/>
      <c r="DO114" s="1016"/>
      <c r="DP114" s="1017"/>
      <c r="DQ114" s="1018" t="s">
        <v>393</v>
      </c>
      <c r="DR114" s="1016"/>
      <c r="DS114" s="1016"/>
      <c r="DT114" s="1016"/>
      <c r="DU114" s="1017"/>
      <c r="DV114" s="1019" t="s">
        <v>457</v>
      </c>
      <c r="DW114" s="1020"/>
      <c r="DX114" s="1020"/>
      <c r="DY114" s="1020"/>
      <c r="DZ114" s="1021"/>
    </row>
    <row r="115" spans="1:130" s="248" customFormat="1" ht="26.25" customHeight="1" x14ac:dyDescent="0.15">
      <c r="A115" s="1011"/>
      <c r="B115" s="1012"/>
      <c r="C115" s="1007" t="s">
        <v>458</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t="s">
        <v>450</v>
      </c>
      <c r="AB115" s="991"/>
      <c r="AC115" s="991"/>
      <c r="AD115" s="991"/>
      <c r="AE115" s="992"/>
      <c r="AF115" s="993" t="s">
        <v>450</v>
      </c>
      <c r="AG115" s="991"/>
      <c r="AH115" s="991"/>
      <c r="AI115" s="991"/>
      <c r="AJ115" s="992"/>
      <c r="AK115" s="993" t="s">
        <v>450</v>
      </c>
      <c r="AL115" s="991"/>
      <c r="AM115" s="991"/>
      <c r="AN115" s="991"/>
      <c r="AO115" s="992"/>
      <c r="AP115" s="994" t="s">
        <v>459</v>
      </c>
      <c r="AQ115" s="995"/>
      <c r="AR115" s="995"/>
      <c r="AS115" s="995"/>
      <c r="AT115" s="996"/>
      <c r="AU115" s="957"/>
      <c r="AV115" s="958"/>
      <c r="AW115" s="958"/>
      <c r="AX115" s="958"/>
      <c r="AY115" s="958"/>
      <c r="AZ115" s="1006" t="s">
        <v>460</v>
      </c>
      <c r="BA115" s="1007"/>
      <c r="BB115" s="1007"/>
      <c r="BC115" s="1007"/>
      <c r="BD115" s="1007"/>
      <c r="BE115" s="1007"/>
      <c r="BF115" s="1007"/>
      <c r="BG115" s="1007"/>
      <c r="BH115" s="1007"/>
      <c r="BI115" s="1007"/>
      <c r="BJ115" s="1007"/>
      <c r="BK115" s="1007"/>
      <c r="BL115" s="1007"/>
      <c r="BM115" s="1007"/>
      <c r="BN115" s="1007"/>
      <c r="BO115" s="1007"/>
      <c r="BP115" s="1008"/>
      <c r="BQ115" s="976" t="s">
        <v>393</v>
      </c>
      <c r="BR115" s="977"/>
      <c r="BS115" s="977"/>
      <c r="BT115" s="977"/>
      <c r="BU115" s="977"/>
      <c r="BV115" s="977" t="s">
        <v>461</v>
      </c>
      <c r="BW115" s="977"/>
      <c r="BX115" s="977"/>
      <c r="BY115" s="977"/>
      <c r="BZ115" s="977"/>
      <c r="CA115" s="977" t="s">
        <v>462</v>
      </c>
      <c r="CB115" s="977"/>
      <c r="CC115" s="977"/>
      <c r="CD115" s="977"/>
      <c r="CE115" s="977"/>
      <c r="CF115" s="971" t="s">
        <v>450</v>
      </c>
      <c r="CG115" s="972"/>
      <c r="CH115" s="972"/>
      <c r="CI115" s="972"/>
      <c r="CJ115" s="972"/>
      <c r="CK115" s="1002"/>
      <c r="CL115" s="1003"/>
      <c r="CM115" s="1006" t="s">
        <v>463</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450</v>
      </c>
      <c r="DH115" s="1016"/>
      <c r="DI115" s="1016"/>
      <c r="DJ115" s="1016"/>
      <c r="DK115" s="1017"/>
      <c r="DL115" s="1018" t="s">
        <v>450</v>
      </c>
      <c r="DM115" s="1016"/>
      <c r="DN115" s="1016"/>
      <c r="DO115" s="1016"/>
      <c r="DP115" s="1017"/>
      <c r="DQ115" s="1018" t="s">
        <v>447</v>
      </c>
      <c r="DR115" s="1016"/>
      <c r="DS115" s="1016"/>
      <c r="DT115" s="1016"/>
      <c r="DU115" s="1017"/>
      <c r="DV115" s="1019" t="s">
        <v>450</v>
      </c>
      <c r="DW115" s="1020"/>
      <c r="DX115" s="1020"/>
      <c r="DY115" s="1020"/>
      <c r="DZ115" s="1021"/>
    </row>
    <row r="116" spans="1:130" s="248" customFormat="1" ht="26.25" customHeight="1" x14ac:dyDescent="0.15">
      <c r="A116" s="1013"/>
      <c r="B116" s="1014"/>
      <c r="C116" s="1022" t="s">
        <v>464</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450</v>
      </c>
      <c r="AB116" s="1016"/>
      <c r="AC116" s="1016"/>
      <c r="AD116" s="1016"/>
      <c r="AE116" s="1017"/>
      <c r="AF116" s="1018" t="s">
        <v>450</v>
      </c>
      <c r="AG116" s="1016"/>
      <c r="AH116" s="1016"/>
      <c r="AI116" s="1016"/>
      <c r="AJ116" s="1017"/>
      <c r="AK116" s="1018" t="s">
        <v>128</v>
      </c>
      <c r="AL116" s="1016"/>
      <c r="AM116" s="1016"/>
      <c r="AN116" s="1016"/>
      <c r="AO116" s="1017"/>
      <c r="AP116" s="1019" t="s">
        <v>393</v>
      </c>
      <c r="AQ116" s="1020"/>
      <c r="AR116" s="1020"/>
      <c r="AS116" s="1020"/>
      <c r="AT116" s="1021"/>
      <c r="AU116" s="957"/>
      <c r="AV116" s="958"/>
      <c r="AW116" s="958"/>
      <c r="AX116" s="958"/>
      <c r="AY116" s="958"/>
      <c r="AZ116" s="1024" t="s">
        <v>465</v>
      </c>
      <c r="BA116" s="1025"/>
      <c r="BB116" s="1025"/>
      <c r="BC116" s="1025"/>
      <c r="BD116" s="1025"/>
      <c r="BE116" s="1025"/>
      <c r="BF116" s="1025"/>
      <c r="BG116" s="1025"/>
      <c r="BH116" s="1025"/>
      <c r="BI116" s="1025"/>
      <c r="BJ116" s="1025"/>
      <c r="BK116" s="1025"/>
      <c r="BL116" s="1025"/>
      <c r="BM116" s="1025"/>
      <c r="BN116" s="1025"/>
      <c r="BO116" s="1025"/>
      <c r="BP116" s="1026"/>
      <c r="BQ116" s="976" t="s">
        <v>466</v>
      </c>
      <c r="BR116" s="977"/>
      <c r="BS116" s="977"/>
      <c r="BT116" s="977"/>
      <c r="BU116" s="977"/>
      <c r="BV116" s="977" t="s">
        <v>450</v>
      </c>
      <c r="BW116" s="977"/>
      <c r="BX116" s="977"/>
      <c r="BY116" s="977"/>
      <c r="BZ116" s="977"/>
      <c r="CA116" s="977" t="s">
        <v>450</v>
      </c>
      <c r="CB116" s="977"/>
      <c r="CC116" s="977"/>
      <c r="CD116" s="977"/>
      <c r="CE116" s="977"/>
      <c r="CF116" s="971" t="s">
        <v>447</v>
      </c>
      <c r="CG116" s="972"/>
      <c r="CH116" s="972"/>
      <c r="CI116" s="972"/>
      <c r="CJ116" s="972"/>
      <c r="CK116" s="1002"/>
      <c r="CL116" s="1003"/>
      <c r="CM116" s="973" t="s">
        <v>467</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450</v>
      </c>
      <c r="DH116" s="1016"/>
      <c r="DI116" s="1016"/>
      <c r="DJ116" s="1016"/>
      <c r="DK116" s="1017"/>
      <c r="DL116" s="1018" t="s">
        <v>393</v>
      </c>
      <c r="DM116" s="1016"/>
      <c r="DN116" s="1016"/>
      <c r="DO116" s="1016"/>
      <c r="DP116" s="1017"/>
      <c r="DQ116" s="1018" t="s">
        <v>445</v>
      </c>
      <c r="DR116" s="1016"/>
      <c r="DS116" s="1016"/>
      <c r="DT116" s="1016"/>
      <c r="DU116" s="1017"/>
      <c r="DV116" s="1019" t="s">
        <v>128</v>
      </c>
      <c r="DW116" s="1020"/>
      <c r="DX116" s="1020"/>
      <c r="DY116" s="1020"/>
      <c r="DZ116" s="1021"/>
    </row>
    <row r="117" spans="1:130" s="248" customFormat="1" ht="26.25" customHeight="1" x14ac:dyDescent="0.15">
      <c r="A117" s="961" t="s">
        <v>187</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468</v>
      </c>
      <c r="Z117" s="943"/>
      <c r="AA117" s="1033">
        <v>3236160</v>
      </c>
      <c r="AB117" s="1034"/>
      <c r="AC117" s="1034"/>
      <c r="AD117" s="1034"/>
      <c r="AE117" s="1035"/>
      <c r="AF117" s="1036">
        <v>3256716</v>
      </c>
      <c r="AG117" s="1034"/>
      <c r="AH117" s="1034"/>
      <c r="AI117" s="1034"/>
      <c r="AJ117" s="1035"/>
      <c r="AK117" s="1036">
        <v>3297872</v>
      </c>
      <c r="AL117" s="1034"/>
      <c r="AM117" s="1034"/>
      <c r="AN117" s="1034"/>
      <c r="AO117" s="1035"/>
      <c r="AP117" s="1037"/>
      <c r="AQ117" s="1038"/>
      <c r="AR117" s="1038"/>
      <c r="AS117" s="1038"/>
      <c r="AT117" s="1039"/>
      <c r="AU117" s="957"/>
      <c r="AV117" s="958"/>
      <c r="AW117" s="958"/>
      <c r="AX117" s="958"/>
      <c r="AY117" s="958"/>
      <c r="AZ117" s="1024" t="s">
        <v>469</v>
      </c>
      <c r="BA117" s="1025"/>
      <c r="BB117" s="1025"/>
      <c r="BC117" s="1025"/>
      <c r="BD117" s="1025"/>
      <c r="BE117" s="1025"/>
      <c r="BF117" s="1025"/>
      <c r="BG117" s="1025"/>
      <c r="BH117" s="1025"/>
      <c r="BI117" s="1025"/>
      <c r="BJ117" s="1025"/>
      <c r="BK117" s="1025"/>
      <c r="BL117" s="1025"/>
      <c r="BM117" s="1025"/>
      <c r="BN117" s="1025"/>
      <c r="BO117" s="1025"/>
      <c r="BP117" s="1026"/>
      <c r="BQ117" s="976" t="s">
        <v>450</v>
      </c>
      <c r="BR117" s="977"/>
      <c r="BS117" s="977"/>
      <c r="BT117" s="977"/>
      <c r="BU117" s="977"/>
      <c r="BV117" s="977" t="s">
        <v>466</v>
      </c>
      <c r="BW117" s="977"/>
      <c r="BX117" s="977"/>
      <c r="BY117" s="977"/>
      <c r="BZ117" s="977"/>
      <c r="CA117" s="977" t="s">
        <v>450</v>
      </c>
      <c r="CB117" s="977"/>
      <c r="CC117" s="977"/>
      <c r="CD117" s="977"/>
      <c r="CE117" s="977"/>
      <c r="CF117" s="971" t="s">
        <v>457</v>
      </c>
      <c r="CG117" s="972"/>
      <c r="CH117" s="972"/>
      <c r="CI117" s="972"/>
      <c r="CJ117" s="972"/>
      <c r="CK117" s="1002"/>
      <c r="CL117" s="1003"/>
      <c r="CM117" s="973" t="s">
        <v>470</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471</v>
      </c>
      <c r="DH117" s="1016"/>
      <c r="DI117" s="1016"/>
      <c r="DJ117" s="1016"/>
      <c r="DK117" s="1017"/>
      <c r="DL117" s="1018" t="s">
        <v>446</v>
      </c>
      <c r="DM117" s="1016"/>
      <c r="DN117" s="1016"/>
      <c r="DO117" s="1016"/>
      <c r="DP117" s="1017"/>
      <c r="DQ117" s="1018" t="s">
        <v>393</v>
      </c>
      <c r="DR117" s="1016"/>
      <c r="DS117" s="1016"/>
      <c r="DT117" s="1016"/>
      <c r="DU117" s="1017"/>
      <c r="DV117" s="1019" t="s">
        <v>450</v>
      </c>
      <c r="DW117" s="1020"/>
      <c r="DX117" s="1020"/>
      <c r="DY117" s="1020"/>
      <c r="DZ117" s="1021"/>
    </row>
    <row r="118" spans="1:130" s="248" customFormat="1" ht="26.25" customHeight="1" x14ac:dyDescent="0.15">
      <c r="A118" s="961" t="s">
        <v>434</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431</v>
      </c>
      <c r="AB118" s="942"/>
      <c r="AC118" s="942"/>
      <c r="AD118" s="942"/>
      <c r="AE118" s="943"/>
      <c r="AF118" s="941" t="s">
        <v>432</v>
      </c>
      <c r="AG118" s="942"/>
      <c r="AH118" s="942"/>
      <c r="AI118" s="942"/>
      <c r="AJ118" s="943"/>
      <c r="AK118" s="941" t="s">
        <v>306</v>
      </c>
      <c r="AL118" s="942"/>
      <c r="AM118" s="942"/>
      <c r="AN118" s="942"/>
      <c r="AO118" s="943"/>
      <c r="AP118" s="1028" t="s">
        <v>433</v>
      </c>
      <c r="AQ118" s="1029"/>
      <c r="AR118" s="1029"/>
      <c r="AS118" s="1029"/>
      <c r="AT118" s="1030"/>
      <c r="AU118" s="957"/>
      <c r="AV118" s="958"/>
      <c r="AW118" s="958"/>
      <c r="AX118" s="958"/>
      <c r="AY118" s="958"/>
      <c r="AZ118" s="1031" t="s">
        <v>472</v>
      </c>
      <c r="BA118" s="1022"/>
      <c r="BB118" s="1022"/>
      <c r="BC118" s="1022"/>
      <c r="BD118" s="1022"/>
      <c r="BE118" s="1022"/>
      <c r="BF118" s="1022"/>
      <c r="BG118" s="1022"/>
      <c r="BH118" s="1022"/>
      <c r="BI118" s="1022"/>
      <c r="BJ118" s="1022"/>
      <c r="BK118" s="1022"/>
      <c r="BL118" s="1022"/>
      <c r="BM118" s="1022"/>
      <c r="BN118" s="1022"/>
      <c r="BO118" s="1022"/>
      <c r="BP118" s="1023"/>
      <c r="BQ118" s="1054" t="s">
        <v>446</v>
      </c>
      <c r="BR118" s="1055"/>
      <c r="BS118" s="1055"/>
      <c r="BT118" s="1055"/>
      <c r="BU118" s="1055"/>
      <c r="BV118" s="1055" t="s">
        <v>466</v>
      </c>
      <c r="BW118" s="1055"/>
      <c r="BX118" s="1055"/>
      <c r="BY118" s="1055"/>
      <c r="BZ118" s="1055"/>
      <c r="CA118" s="1055" t="s">
        <v>450</v>
      </c>
      <c r="CB118" s="1055"/>
      <c r="CC118" s="1055"/>
      <c r="CD118" s="1055"/>
      <c r="CE118" s="1055"/>
      <c r="CF118" s="971" t="s">
        <v>473</v>
      </c>
      <c r="CG118" s="972"/>
      <c r="CH118" s="972"/>
      <c r="CI118" s="972"/>
      <c r="CJ118" s="972"/>
      <c r="CK118" s="1002"/>
      <c r="CL118" s="1003"/>
      <c r="CM118" s="973" t="s">
        <v>474</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393</v>
      </c>
      <c r="DH118" s="1016"/>
      <c r="DI118" s="1016"/>
      <c r="DJ118" s="1016"/>
      <c r="DK118" s="1017"/>
      <c r="DL118" s="1018" t="s">
        <v>393</v>
      </c>
      <c r="DM118" s="1016"/>
      <c r="DN118" s="1016"/>
      <c r="DO118" s="1016"/>
      <c r="DP118" s="1017"/>
      <c r="DQ118" s="1018" t="s">
        <v>450</v>
      </c>
      <c r="DR118" s="1016"/>
      <c r="DS118" s="1016"/>
      <c r="DT118" s="1016"/>
      <c r="DU118" s="1017"/>
      <c r="DV118" s="1019" t="s">
        <v>450</v>
      </c>
      <c r="DW118" s="1020"/>
      <c r="DX118" s="1020"/>
      <c r="DY118" s="1020"/>
      <c r="DZ118" s="1021"/>
    </row>
    <row r="119" spans="1:130" s="248" customFormat="1" ht="26.25" customHeight="1" x14ac:dyDescent="0.15">
      <c r="A119" s="1115" t="s">
        <v>437</v>
      </c>
      <c r="B119" s="1001"/>
      <c r="C119" s="980" t="s">
        <v>438</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128</v>
      </c>
      <c r="AB119" s="949"/>
      <c r="AC119" s="949"/>
      <c r="AD119" s="949"/>
      <c r="AE119" s="950"/>
      <c r="AF119" s="951" t="s">
        <v>450</v>
      </c>
      <c r="AG119" s="949"/>
      <c r="AH119" s="949"/>
      <c r="AI119" s="949"/>
      <c r="AJ119" s="950"/>
      <c r="AK119" s="951" t="s">
        <v>466</v>
      </c>
      <c r="AL119" s="949"/>
      <c r="AM119" s="949"/>
      <c r="AN119" s="949"/>
      <c r="AO119" s="950"/>
      <c r="AP119" s="952" t="s">
        <v>466</v>
      </c>
      <c r="AQ119" s="953"/>
      <c r="AR119" s="953"/>
      <c r="AS119" s="953"/>
      <c r="AT119" s="954"/>
      <c r="AU119" s="959"/>
      <c r="AV119" s="960"/>
      <c r="AW119" s="960"/>
      <c r="AX119" s="960"/>
      <c r="AY119" s="960"/>
      <c r="AZ119" s="279" t="s">
        <v>187</v>
      </c>
      <c r="BA119" s="279"/>
      <c r="BB119" s="279"/>
      <c r="BC119" s="279"/>
      <c r="BD119" s="279"/>
      <c r="BE119" s="279"/>
      <c r="BF119" s="279"/>
      <c r="BG119" s="279"/>
      <c r="BH119" s="279"/>
      <c r="BI119" s="279"/>
      <c r="BJ119" s="279"/>
      <c r="BK119" s="279"/>
      <c r="BL119" s="279"/>
      <c r="BM119" s="279"/>
      <c r="BN119" s="279"/>
      <c r="BO119" s="1032" t="s">
        <v>475</v>
      </c>
      <c r="BP119" s="1063"/>
      <c r="BQ119" s="1054">
        <v>43713001</v>
      </c>
      <c r="BR119" s="1055"/>
      <c r="BS119" s="1055"/>
      <c r="BT119" s="1055"/>
      <c r="BU119" s="1055"/>
      <c r="BV119" s="1055">
        <v>44976413</v>
      </c>
      <c r="BW119" s="1055"/>
      <c r="BX119" s="1055"/>
      <c r="BY119" s="1055"/>
      <c r="BZ119" s="1055"/>
      <c r="CA119" s="1055">
        <v>45076216</v>
      </c>
      <c r="CB119" s="1055"/>
      <c r="CC119" s="1055"/>
      <c r="CD119" s="1055"/>
      <c r="CE119" s="1055"/>
      <c r="CF119" s="1056"/>
      <c r="CG119" s="1057"/>
      <c r="CH119" s="1057"/>
      <c r="CI119" s="1057"/>
      <c r="CJ119" s="1058"/>
      <c r="CK119" s="1004"/>
      <c r="CL119" s="1005"/>
      <c r="CM119" s="1059" t="s">
        <v>476</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477</v>
      </c>
      <c r="DH119" s="1041"/>
      <c r="DI119" s="1041"/>
      <c r="DJ119" s="1041"/>
      <c r="DK119" s="1042"/>
      <c r="DL119" s="1040" t="s">
        <v>128</v>
      </c>
      <c r="DM119" s="1041"/>
      <c r="DN119" s="1041"/>
      <c r="DO119" s="1041"/>
      <c r="DP119" s="1042"/>
      <c r="DQ119" s="1040" t="s">
        <v>450</v>
      </c>
      <c r="DR119" s="1041"/>
      <c r="DS119" s="1041"/>
      <c r="DT119" s="1041"/>
      <c r="DU119" s="1042"/>
      <c r="DV119" s="1043" t="s">
        <v>450</v>
      </c>
      <c r="DW119" s="1044"/>
      <c r="DX119" s="1044"/>
      <c r="DY119" s="1044"/>
      <c r="DZ119" s="1045"/>
    </row>
    <row r="120" spans="1:130" s="248" customFormat="1" ht="26.25" customHeight="1" x14ac:dyDescent="0.15">
      <c r="A120" s="1116"/>
      <c r="B120" s="1003"/>
      <c r="C120" s="973" t="s">
        <v>442</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393</v>
      </c>
      <c r="AB120" s="1016"/>
      <c r="AC120" s="1016"/>
      <c r="AD120" s="1016"/>
      <c r="AE120" s="1017"/>
      <c r="AF120" s="1018" t="s">
        <v>462</v>
      </c>
      <c r="AG120" s="1016"/>
      <c r="AH120" s="1016"/>
      <c r="AI120" s="1016"/>
      <c r="AJ120" s="1017"/>
      <c r="AK120" s="1018" t="s">
        <v>473</v>
      </c>
      <c r="AL120" s="1016"/>
      <c r="AM120" s="1016"/>
      <c r="AN120" s="1016"/>
      <c r="AO120" s="1017"/>
      <c r="AP120" s="1019" t="s">
        <v>393</v>
      </c>
      <c r="AQ120" s="1020"/>
      <c r="AR120" s="1020"/>
      <c r="AS120" s="1020"/>
      <c r="AT120" s="1021"/>
      <c r="AU120" s="1046" t="s">
        <v>478</v>
      </c>
      <c r="AV120" s="1047"/>
      <c r="AW120" s="1047"/>
      <c r="AX120" s="1047"/>
      <c r="AY120" s="1048"/>
      <c r="AZ120" s="997" t="s">
        <v>479</v>
      </c>
      <c r="BA120" s="946"/>
      <c r="BB120" s="946"/>
      <c r="BC120" s="946"/>
      <c r="BD120" s="946"/>
      <c r="BE120" s="946"/>
      <c r="BF120" s="946"/>
      <c r="BG120" s="946"/>
      <c r="BH120" s="946"/>
      <c r="BI120" s="946"/>
      <c r="BJ120" s="946"/>
      <c r="BK120" s="946"/>
      <c r="BL120" s="946"/>
      <c r="BM120" s="946"/>
      <c r="BN120" s="946"/>
      <c r="BO120" s="946"/>
      <c r="BP120" s="947"/>
      <c r="BQ120" s="983">
        <v>11280360</v>
      </c>
      <c r="BR120" s="984"/>
      <c r="BS120" s="984"/>
      <c r="BT120" s="984"/>
      <c r="BU120" s="984"/>
      <c r="BV120" s="984">
        <v>10612658</v>
      </c>
      <c r="BW120" s="984"/>
      <c r="BX120" s="984"/>
      <c r="BY120" s="984"/>
      <c r="BZ120" s="984"/>
      <c r="CA120" s="984">
        <v>10200931</v>
      </c>
      <c r="CB120" s="984"/>
      <c r="CC120" s="984"/>
      <c r="CD120" s="984"/>
      <c r="CE120" s="984"/>
      <c r="CF120" s="998">
        <v>49.1</v>
      </c>
      <c r="CG120" s="999"/>
      <c r="CH120" s="999"/>
      <c r="CI120" s="999"/>
      <c r="CJ120" s="999"/>
      <c r="CK120" s="1064" t="s">
        <v>480</v>
      </c>
      <c r="CL120" s="1065"/>
      <c r="CM120" s="1065"/>
      <c r="CN120" s="1065"/>
      <c r="CO120" s="1066"/>
      <c r="CP120" s="1072" t="s">
        <v>481</v>
      </c>
      <c r="CQ120" s="1073"/>
      <c r="CR120" s="1073"/>
      <c r="CS120" s="1073"/>
      <c r="CT120" s="1073"/>
      <c r="CU120" s="1073"/>
      <c r="CV120" s="1073"/>
      <c r="CW120" s="1073"/>
      <c r="CX120" s="1073"/>
      <c r="CY120" s="1073"/>
      <c r="CZ120" s="1073"/>
      <c r="DA120" s="1073"/>
      <c r="DB120" s="1073"/>
      <c r="DC120" s="1073"/>
      <c r="DD120" s="1073"/>
      <c r="DE120" s="1073"/>
      <c r="DF120" s="1074"/>
      <c r="DG120" s="983">
        <v>8292253</v>
      </c>
      <c r="DH120" s="984"/>
      <c r="DI120" s="984"/>
      <c r="DJ120" s="984"/>
      <c r="DK120" s="984"/>
      <c r="DL120" s="984">
        <v>7776256</v>
      </c>
      <c r="DM120" s="984"/>
      <c r="DN120" s="984"/>
      <c r="DO120" s="984"/>
      <c r="DP120" s="984"/>
      <c r="DQ120" s="984">
        <v>7518251</v>
      </c>
      <c r="DR120" s="984"/>
      <c r="DS120" s="984"/>
      <c r="DT120" s="984"/>
      <c r="DU120" s="984"/>
      <c r="DV120" s="985">
        <v>36.200000000000003</v>
      </c>
      <c r="DW120" s="985"/>
      <c r="DX120" s="985"/>
      <c r="DY120" s="985"/>
      <c r="DZ120" s="986"/>
    </row>
    <row r="121" spans="1:130" s="248" customFormat="1" ht="26.25" customHeight="1" x14ac:dyDescent="0.15">
      <c r="A121" s="1116"/>
      <c r="B121" s="1003"/>
      <c r="C121" s="1024" t="s">
        <v>482</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446</v>
      </c>
      <c r="AB121" s="1016"/>
      <c r="AC121" s="1016"/>
      <c r="AD121" s="1016"/>
      <c r="AE121" s="1017"/>
      <c r="AF121" s="1018" t="s">
        <v>450</v>
      </c>
      <c r="AG121" s="1016"/>
      <c r="AH121" s="1016"/>
      <c r="AI121" s="1016"/>
      <c r="AJ121" s="1017"/>
      <c r="AK121" s="1018" t="s">
        <v>393</v>
      </c>
      <c r="AL121" s="1016"/>
      <c r="AM121" s="1016"/>
      <c r="AN121" s="1016"/>
      <c r="AO121" s="1017"/>
      <c r="AP121" s="1019" t="s">
        <v>450</v>
      </c>
      <c r="AQ121" s="1020"/>
      <c r="AR121" s="1020"/>
      <c r="AS121" s="1020"/>
      <c r="AT121" s="1021"/>
      <c r="AU121" s="1049"/>
      <c r="AV121" s="1050"/>
      <c r="AW121" s="1050"/>
      <c r="AX121" s="1050"/>
      <c r="AY121" s="1051"/>
      <c r="AZ121" s="1006" t="s">
        <v>483</v>
      </c>
      <c r="BA121" s="1007"/>
      <c r="BB121" s="1007"/>
      <c r="BC121" s="1007"/>
      <c r="BD121" s="1007"/>
      <c r="BE121" s="1007"/>
      <c r="BF121" s="1007"/>
      <c r="BG121" s="1007"/>
      <c r="BH121" s="1007"/>
      <c r="BI121" s="1007"/>
      <c r="BJ121" s="1007"/>
      <c r="BK121" s="1007"/>
      <c r="BL121" s="1007"/>
      <c r="BM121" s="1007"/>
      <c r="BN121" s="1007"/>
      <c r="BO121" s="1007"/>
      <c r="BP121" s="1008"/>
      <c r="BQ121" s="976">
        <v>8927263</v>
      </c>
      <c r="BR121" s="977"/>
      <c r="BS121" s="977"/>
      <c r="BT121" s="977"/>
      <c r="BU121" s="977"/>
      <c r="BV121" s="977">
        <v>8767322</v>
      </c>
      <c r="BW121" s="977"/>
      <c r="BX121" s="977"/>
      <c r="BY121" s="977"/>
      <c r="BZ121" s="977"/>
      <c r="CA121" s="977">
        <v>9169300</v>
      </c>
      <c r="CB121" s="977"/>
      <c r="CC121" s="977"/>
      <c r="CD121" s="977"/>
      <c r="CE121" s="977"/>
      <c r="CF121" s="971">
        <v>44.1</v>
      </c>
      <c r="CG121" s="972"/>
      <c r="CH121" s="972"/>
      <c r="CI121" s="972"/>
      <c r="CJ121" s="972"/>
      <c r="CK121" s="1067"/>
      <c r="CL121" s="1068"/>
      <c r="CM121" s="1068"/>
      <c r="CN121" s="1068"/>
      <c r="CO121" s="1069"/>
      <c r="CP121" s="1077" t="s">
        <v>484</v>
      </c>
      <c r="CQ121" s="1078"/>
      <c r="CR121" s="1078"/>
      <c r="CS121" s="1078"/>
      <c r="CT121" s="1078"/>
      <c r="CU121" s="1078"/>
      <c r="CV121" s="1078"/>
      <c r="CW121" s="1078"/>
      <c r="CX121" s="1078"/>
      <c r="CY121" s="1078"/>
      <c r="CZ121" s="1078"/>
      <c r="DA121" s="1078"/>
      <c r="DB121" s="1078"/>
      <c r="DC121" s="1078"/>
      <c r="DD121" s="1078"/>
      <c r="DE121" s="1078"/>
      <c r="DF121" s="1079"/>
      <c r="DG121" s="976">
        <v>3365</v>
      </c>
      <c r="DH121" s="977"/>
      <c r="DI121" s="977"/>
      <c r="DJ121" s="977"/>
      <c r="DK121" s="977"/>
      <c r="DL121" s="977">
        <v>3514</v>
      </c>
      <c r="DM121" s="977"/>
      <c r="DN121" s="977"/>
      <c r="DO121" s="977"/>
      <c r="DP121" s="977"/>
      <c r="DQ121" s="977">
        <v>14332</v>
      </c>
      <c r="DR121" s="977"/>
      <c r="DS121" s="977"/>
      <c r="DT121" s="977"/>
      <c r="DU121" s="977"/>
      <c r="DV121" s="978">
        <v>0.1</v>
      </c>
      <c r="DW121" s="978"/>
      <c r="DX121" s="978"/>
      <c r="DY121" s="978"/>
      <c r="DZ121" s="979"/>
    </row>
    <row r="122" spans="1:130" s="248" customFormat="1" ht="26.25" customHeight="1" x14ac:dyDescent="0.15">
      <c r="A122" s="1116"/>
      <c r="B122" s="1003"/>
      <c r="C122" s="973" t="s">
        <v>456</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393</v>
      </c>
      <c r="AB122" s="1016"/>
      <c r="AC122" s="1016"/>
      <c r="AD122" s="1016"/>
      <c r="AE122" s="1017"/>
      <c r="AF122" s="1018" t="s">
        <v>471</v>
      </c>
      <c r="AG122" s="1016"/>
      <c r="AH122" s="1016"/>
      <c r="AI122" s="1016"/>
      <c r="AJ122" s="1017"/>
      <c r="AK122" s="1018" t="s">
        <v>450</v>
      </c>
      <c r="AL122" s="1016"/>
      <c r="AM122" s="1016"/>
      <c r="AN122" s="1016"/>
      <c r="AO122" s="1017"/>
      <c r="AP122" s="1019" t="s">
        <v>450</v>
      </c>
      <c r="AQ122" s="1020"/>
      <c r="AR122" s="1020"/>
      <c r="AS122" s="1020"/>
      <c r="AT122" s="1021"/>
      <c r="AU122" s="1049"/>
      <c r="AV122" s="1050"/>
      <c r="AW122" s="1050"/>
      <c r="AX122" s="1050"/>
      <c r="AY122" s="1051"/>
      <c r="AZ122" s="1031" t="s">
        <v>485</v>
      </c>
      <c r="BA122" s="1022"/>
      <c r="BB122" s="1022"/>
      <c r="BC122" s="1022"/>
      <c r="BD122" s="1022"/>
      <c r="BE122" s="1022"/>
      <c r="BF122" s="1022"/>
      <c r="BG122" s="1022"/>
      <c r="BH122" s="1022"/>
      <c r="BI122" s="1022"/>
      <c r="BJ122" s="1022"/>
      <c r="BK122" s="1022"/>
      <c r="BL122" s="1022"/>
      <c r="BM122" s="1022"/>
      <c r="BN122" s="1022"/>
      <c r="BO122" s="1022"/>
      <c r="BP122" s="1023"/>
      <c r="BQ122" s="1054">
        <v>31380786</v>
      </c>
      <c r="BR122" s="1055"/>
      <c r="BS122" s="1055"/>
      <c r="BT122" s="1055"/>
      <c r="BU122" s="1055"/>
      <c r="BV122" s="1055">
        <v>30792104</v>
      </c>
      <c r="BW122" s="1055"/>
      <c r="BX122" s="1055"/>
      <c r="BY122" s="1055"/>
      <c r="BZ122" s="1055"/>
      <c r="CA122" s="1055">
        <v>30235059</v>
      </c>
      <c r="CB122" s="1055"/>
      <c r="CC122" s="1055"/>
      <c r="CD122" s="1055"/>
      <c r="CE122" s="1055"/>
      <c r="CF122" s="1075">
        <v>145.5</v>
      </c>
      <c r="CG122" s="1076"/>
      <c r="CH122" s="1076"/>
      <c r="CI122" s="1076"/>
      <c r="CJ122" s="1076"/>
      <c r="CK122" s="1067"/>
      <c r="CL122" s="1068"/>
      <c r="CM122" s="1068"/>
      <c r="CN122" s="1068"/>
      <c r="CO122" s="1069"/>
      <c r="CP122" s="1077" t="s">
        <v>486</v>
      </c>
      <c r="CQ122" s="1078"/>
      <c r="CR122" s="1078"/>
      <c r="CS122" s="1078"/>
      <c r="CT122" s="1078"/>
      <c r="CU122" s="1078"/>
      <c r="CV122" s="1078"/>
      <c r="CW122" s="1078"/>
      <c r="CX122" s="1078"/>
      <c r="CY122" s="1078"/>
      <c r="CZ122" s="1078"/>
      <c r="DA122" s="1078"/>
      <c r="DB122" s="1078"/>
      <c r="DC122" s="1078"/>
      <c r="DD122" s="1078"/>
      <c r="DE122" s="1078"/>
      <c r="DF122" s="1079"/>
      <c r="DG122" s="976" t="s">
        <v>450</v>
      </c>
      <c r="DH122" s="977"/>
      <c r="DI122" s="977"/>
      <c r="DJ122" s="977"/>
      <c r="DK122" s="977"/>
      <c r="DL122" s="977" t="s">
        <v>450</v>
      </c>
      <c r="DM122" s="977"/>
      <c r="DN122" s="977"/>
      <c r="DO122" s="977"/>
      <c r="DP122" s="977"/>
      <c r="DQ122" s="977" t="s">
        <v>459</v>
      </c>
      <c r="DR122" s="977"/>
      <c r="DS122" s="977"/>
      <c r="DT122" s="977"/>
      <c r="DU122" s="977"/>
      <c r="DV122" s="978" t="s">
        <v>450</v>
      </c>
      <c r="DW122" s="978"/>
      <c r="DX122" s="978"/>
      <c r="DY122" s="978"/>
      <c r="DZ122" s="979"/>
    </row>
    <row r="123" spans="1:130" s="248" customFormat="1" ht="26.25" customHeight="1" x14ac:dyDescent="0.15">
      <c r="A123" s="1116"/>
      <c r="B123" s="1003"/>
      <c r="C123" s="973" t="s">
        <v>467</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450</v>
      </c>
      <c r="AB123" s="1016"/>
      <c r="AC123" s="1016"/>
      <c r="AD123" s="1016"/>
      <c r="AE123" s="1017"/>
      <c r="AF123" s="1018" t="s">
        <v>393</v>
      </c>
      <c r="AG123" s="1016"/>
      <c r="AH123" s="1016"/>
      <c r="AI123" s="1016"/>
      <c r="AJ123" s="1017"/>
      <c r="AK123" s="1018" t="s">
        <v>450</v>
      </c>
      <c r="AL123" s="1016"/>
      <c r="AM123" s="1016"/>
      <c r="AN123" s="1016"/>
      <c r="AO123" s="1017"/>
      <c r="AP123" s="1019" t="s">
        <v>128</v>
      </c>
      <c r="AQ123" s="1020"/>
      <c r="AR123" s="1020"/>
      <c r="AS123" s="1020"/>
      <c r="AT123" s="1021"/>
      <c r="AU123" s="1052"/>
      <c r="AV123" s="1053"/>
      <c r="AW123" s="1053"/>
      <c r="AX123" s="1053"/>
      <c r="AY123" s="1053"/>
      <c r="AZ123" s="279" t="s">
        <v>187</v>
      </c>
      <c r="BA123" s="279"/>
      <c r="BB123" s="279"/>
      <c r="BC123" s="279"/>
      <c r="BD123" s="279"/>
      <c r="BE123" s="279"/>
      <c r="BF123" s="279"/>
      <c r="BG123" s="279"/>
      <c r="BH123" s="279"/>
      <c r="BI123" s="279"/>
      <c r="BJ123" s="279"/>
      <c r="BK123" s="279"/>
      <c r="BL123" s="279"/>
      <c r="BM123" s="279"/>
      <c r="BN123" s="279"/>
      <c r="BO123" s="1032" t="s">
        <v>487</v>
      </c>
      <c r="BP123" s="1063"/>
      <c r="BQ123" s="1122">
        <v>51588409</v>
      </c>
      <c r="BR123" s="1123"/>
      <c r="BS123" s="1123"/>
      <c r="BT123" s="1123"/>
      <c r="BU123" s="1123"/>
      <c r="BV123" s="1123">
        <v>50172084</v>
      </c>
      <c r="BW123" s="1123"/>
      <c r="BX123" s="1123"/>
      <c r="BY123" s="1123"/>
      <c r="BZ123" s="1123"/>
      <c r="CA123" s="1123">
        <v>49605290</v>
      </c>
      <c r="CB123" s="1123"/>
      <c r="CC123" s="1123"/>
      <c r="CD123" s="1123"/>
      <c r="CE123" s="1123"/>
      <c r="CF123" s="1056"/>
      <c r="CG123" s="1057"/>
      <c r="CH123" s="1057"/>
      <c r="CI123" s="1057"/>
      <c r="CJ123" s="1058"/>
      <c r="CK123" s="1067"/>
      <c r="CL123" s="1068"/>
      <c r="CM123" s="1068"/>
      <c r="CN123" s="1068"/>
      <c r="CO123" s="1069"/>
      <c r="CP123" s="1077" t="s">
        <v>488</v>
      </c>
      <c r="CQ123" s="1078"/>
      <c r="CR123" s="1078"/>
      <c r="CS123" s="1078"/>
      <c r="CT123" s="1078"/>
      <c r="CU123" s="1078"/>
      <c r="CV123" s="1078"/>
      <c r="CW123" s="1078"/>
      <c r="CX123" s="1078"/>
      <c r="CY123" s="1078"/>
      <c r="CZ123" s="1078"/>
      <c r="DA123" s="1078"/>
      <c r="DB123" s="1078"/>
      <c r="DC123" s="1078"/>
      <c r="DD123" s="1078"/>
      <c r="DE123" s="1078"/>
      <c r="DF123" s="1079"/>
      <c r="DG123" s="1015" t="s">
        <v>473</v>
      </c>
      <c r="DH123" s="1016"/>
      <c r="DI123" s="1016"/>
      <c r="DJ123" s="1016"/>
      <c r="DK123" s="1017"/>
      <c r="DL123" s="1018" t="s">
        <v>447</v>
      </c>
      <c r="DM123" s="1016"/>
      <c r="DN123" s="1016"/>
      <c r="DO123" s="1016"/>
      <c r="DP123" s="1017"/>
      <c r="DQ123" s="1018" t="s">
        <v>450</v>
      </c>
      <c r="DR123" s="1016"/>
      <c r="DS123" s="1016"/>
      <c r="DT123" s="1016"/>
      <c r="DU123" s="1017"/>
      <c r="DV123" s="1019" t="s">
        <v>447</v>
      </c>
      <c r="DW123" s="1020"/>
      <c r="DX123" s="1020"/>
      <c r="DY123" s="1020"/>
      <c r="DZ123" s="1021"/>
    </row>
    <row r="124" spans="1:130" s="248" customFormat="1" ht="26.25" customHeight="1" thickBot="1" x14ac:dyDescent="0.2">
      <c r="A124" s="1116"/>
      <c r="B124" s="1003"/>
      <c r="C124" s="973" t="s">
        <v>470</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461</v>
      </c>
      <c r="AB124" s="1016"/>
      <c r="AC124" s="1016"/>
      <c r="AD124" s="1016"/>
      <c r="AE124" s="1017"/>
      <c r="AF124" s="1018" t="s">
        <v>450</v>
      </c>
      <c r="AG124" s="1016"/>
      <c r="AH124" s="1016"/>
      <c r="AI124" s="1016"/>
      <c r="AJ124" s="1017"/>
      <c r="AK124" s="1018" t="s">
        <v>450</v>
      </c>
      <c r="AL124" s="1016"/>
      <c r="AM124" s="1016"/>
      <c r="AN124" s="1016"/>
      <c r="AO124" s="1017"/>
      <c r="AP124" s="1019" t="s">
        <v>457</v>
      </c>
      <c r="AQ124" s="1020"/>
      <c r="AR124" s="1020"/>
      <c r="AS124" s="1020"/>
      <c r="AT124" s="1021"/>
      <c r="AU124" s="1118" t="s">
        <v>489</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450</v>
      </c>
      <c r="BR124" s="1085"/>
      <c r="BS124" s="1085"/>
      <c r="BT124" s="1085"/>
      <c r="BU124" s="1085"/>
      <c r="BV124" s="1085" t="s">
        <v>457</v>
      </c>
      <c r="BW124" s="1085"/>
      <c r="BX124" s="1085"/>
      <c r="BY124" s="1085"/>
      <c r="BZ124" s="1085"/>
      <c r="CA124" s="1085" t="s">
        <v>128</v>
      </c>
      <c r="CB124" s="1085"/>
      <c r="CC124" s="1085"/>
      <c r="CD124" s="1085"/>
      <c r="CE124" s="1085"/>
      <c r="CF124" s="1086"/>
      <c r="CG124" s="1087"/>
      <c r="CH124" s="1087"/>
      <c r="CI124" s="1087"/>
      <c r="CJ124" s="1088"/>
      <c r="CK124" s="1070"/>
      <c r="CL124" s="1070"/>
      <c r="CM124" s="1070"/>
      <c r="CN124" s="1070"/>
      <c r="CO124" s="1071"/>
      <c r="CP124" s="1077" t="s">
        <v>490</v>
      </c>
      <c r="CQ124" s="1078"/>
      <c r="CR124" s="1078"/>
      <c r="CS124" s="1078"/>
      <c r="CT124" s="1078"/>
      <c r="CU124" s="1078"/>
      <c r="CV124" s="1078"/>
      <c r="CW124" s="1078"/>
      <c r="CX124" s="1078"/>
      <c r="CY124" s="1078"/>
      <c r="CZ124" s="1078"/>
      <c r="DA124" s="1078"/>
      <c r="DB124" s="1078"/>
      <c r="DC124" s="1078"/>
      <c r="DD124" s="1078"/>
      <c r="DE124" s="1078"/>
      <c r="DF124" s="1079"/>
      <c r="DG124" s="1062" t="s">
        <v>393</v>
      </c>
      <c r="DH124" s="1041"/>
      <c r="DI124" s="1041"/>
      <c r="DJ124" s="1041"/>
      <c r="DK124" s="1042"/>
      <c r="DL124" s="1040" t="s">
        <v>473</v>
      </c>
      <c r="DM124" s="1041"/>
      <c r="DN124" s="1041"/>
      <c r="DO124" s="1041"/>
      <c r="DP124" s="1042"/>
      <c r="DQ124" s="1040" t="s">
        <v>393</v>
      </c>
      <c r="DR124" s="1041"/>
      <c r="DS124" s="1041"/>
      <c r="DT124" s="1041"/>
      <c r="DU124" s="1042"/>
      <c r="DV124" s="1043" t="s">
        <v>447</v>
      </c>
      <c r="DW124" s="1044"/>
      <c r="DX124" s="1044"/>
      <c r="DY124" s="1044"/>
      <c r="DZ124" s="1045"/>
    </row>
    <row r="125" spans="1:130" s="248" customFormat="1" ht="26.25" customHeight="1" x14ac:dyDescent="0.15">
      <c r="A125" s="1116"/>
      <c r="B125" s="1003"/>
      <c r="C125" s="973" t="s">
        <v>474</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462</v>
      </c>
      <c r="AB125" s="1016"/>
      <c r="AC125" s="1016"/>
      <c r="AD125" s="1016"/>
      <c r="AE125" s="1017"/>
      <c r="AF125" s="1018" t="s">
        <v>393</v>
      </c>
      <c r="AG125" s="1016"/>
      <c r="AH125" s="1016"/>
      <c r="AI125" s="1016"/>
      <c r="AJ125" s="1017"/>
      <c r="AK125" s="1018" t="s">
        <v>491</v>
      </c>
      <c r="AL125" s="1016"/>
      <c r="AM125" s="1016"/>
      <c r="AN125" s="1016"/>
      <c r="AO125" s="1017"/>
      <c r="AP125" s="1019" t="s">
        <v>462</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492</v>
      </c>
      <c r="CL125" s="1065"/>
      <c r="CM125" s="1065"/>
      <c r="CN125" s="1065"/>
      <c r="CO125" s="1066"/>
      <c r="CP125" s="997" t="s">
        <v>493</v>
      </c>
      <c r="CQ125" s="946"/>
      <c r="CR125" s="946"/>
      <c r="CS125" s="946"/>
      <c r="CT125" s="946"/>
      <c r="CU125" s="946"/>
      <c r="CV125" s="946"/>
      <c r="CW125" s="946"/>
      <c r="CX125" s="946"/>
      <c r="CY125" s="946"/>
      <c r="CZ125" s="946"/>
      <c r="DA125" s="946"/>
      <c r="DB125" s="946"/>
      <c r="DC125" s="946"/>
      <c r="DD125" s="946"/>
      <c r="DE125" s="946"/>
      <c r="DF125" s="947"/>
      <c r="DG125" s="983" t="s">
        <v>473</v>
      </c>
      <c r="DH125" s="984"/>
      <c r="DI125" s="984"/>
      <c r="DJ125" s="984"/>
      <c r="DK125" s="984"/>
      <c r="DL125" s="984" t="s">
        <v>446</v>
      </c>
      <c r="DM125" s="984"/>
      <c r="DN125" s="984"/>
      <c r="DO125" s="984"/>
      <c r="DP125" s="984"/>
      <c r="DQ125" s="984" t="s">
        <v>462</v>
      </c>
      <c r="DR125" s="984"/>
      <c r="DS125" s="984"/>
      <c r="DT125" s="984"/>
      <c r="DU125" s="984"/>
      <c r="DV125" s="985" t="s">
        <v>128</v>
      </c>
      <c r="DW125" s="985"/>
      <c r="DX125" s="985"/>
      <c r="DY125" s="985"/>
      <c r="DZ125" s="986"/>
    </row>
    <row r="126" spans="1:130" s="248" customFormat="1" ht="26.25" customHeight="1" thickBot="1" x14ac:dyDescent="0.2">
      <c r="A126" s="1116"/>
      <c r="B126" s="1003"/>
      <c r="C126" s="973" t="s">
        <v>476</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450</v>
      </c>
      <c r="AB126" s="1016"/>
      <c r="AC126" s="1016"/>
      <c r="AD126" s="1016"/>
      <c r="AE126" s="1017"/>
      <c r="AF126" s="1018" t="s">
        <v>462</v>
      </c>
      <c r="AG126" s="1016"/>
      <c r="AH126" s="1016"/>
      <c r="AI126" s="1016"/>
      <c r="AJ126" s="1017"/>
      <c r="AK126" s="1018" t="s">
        <v>457</v>
      </c>
      <c r="AL126" s="1016"/>
      <c r="AM126" s="1016"/>
      <c r="AN126" s="1016"/>
      <c r="AO126" s="1017"/>
      <c r="AP126" s="1019" t="s">
        <v>128</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494</v>
      </c>
      <c r="CQ126" s="1007"/>
      <c r="CR126" s="1007"/>
      <c r="CS126" s="1007"/>
      <c r="CT126" s="1007"/>
      <c r="CU126" s="1007"/>
      <c r="CV126" s="1007"/>
      <c r="CW126" s="1007"/>
      <c r="CX126" s="1007"/>
      <c r="CY126" s="1007"/>
      <c r="CZ126" s="1007"/>
      <c r="DA126" s="1007"/>
      <c r="DB126" s="1007"/>
      <c r="DC126" s="1007"/>
      <c r="DD126" s="1007"/>
      <c r="DE126" s="1007"/>
      <c r="DF126" s="1008"/>
      <c r="DG126" s="976" t="s">
        <v>447</v>
      </c>
      <c r="DH126" s="977"/>
      <c r="DI126" s="977"/>
      <c r="DJ126" s="977"/>
      <c r="DK126" s="977"/>
      <c r="DL126" s="977" t="s">
        <v>457</v>
      </c>
      <c r="DM126" s="977"/>
      <c r="DN126" s="977"/>
      <c r="DO126" s="977"/>
      <c r="DP126" s="977"/>
      <c r="DQ126" s="977" t="s">
        <v>446</v>
      </c>
      <c r="DR126" s="977"/>
      <c r="DS126" s="977"/>
      <c r="DT126" s="977"/>
      <c r="DU126" s="977"/>
      <c r="DV126" s="978" t="s">
        <v>447</v>
      </c>
      <c r="DW126" s="978"/>
      <c r="DX126" s="978"/>
      <c r="DY126" s="978"/>
      <c r="DZ126" s="979"/>
    </row>
    <row r="127" spans="1:130" s="248" customFormat="1" ht="26.25" customHeight="1" x14ac:dyDescent="0.15">
      <c r="A127" s="1117"/>
      <c r="B127" s="1005"/>
      <c r="C127" s="1059" t="s">
        <v>495</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450</v>
      </c>
      <c r="AB127" s="1016"/>
      <c r="AC127" s="1016"/>
      <c r="AD127" s="1016"/>
      <c r="AE127" s="1017"/>
      <c r="AF127" s="1018" t="s">
        <v>461</v>
      </c>
      <c r="AG127" s="1016"/>
      <c r="AH127" s="1016"/>
      <c r="AI127" s="1016"/>
      <c r="AJ127" s="1017"/>
      <c r="AK127" s="1018" t="s">
        <v>457</v>
      </c>
      <c r="AL127" s="1016"/>
      <c r="AM127" s="1016"/>
      <c r="AN127" s="1016"/>
      <c r="AO127" s="1017"/>
      <c r="AP127" s="1019" t="s">
        <v>457</v>
      </c>
      <c r="AQ127" s="1020"/>
      <c r="AR127" s="1020"/>
      <c r="AS127" s="1020"/>
      <c r="AT127" s="1021"/>
      <c r="AU127" s="284"/>
      <c r="AV127" s="284"/>
      <c r="AW127" s="284"/>
      <c r="AX127" s="1089" t="s">
        <v>496</v>
      </c>
      <c r="AY127" s="1090"/>
      <c r="AZ127" s="1090"/>
      <c r="BA127" s="1090"/>
      <c r="BB127" s="1090"/>
      <c r="BC127" s="1090"/>
      <c r="BD127" s="1090"/>
      <c r="BE127" s="1091"/>
      <c r="BF127" s="1092" t="s">
        <v>497</v>
      </c>
      <c r="BG127" s="1090"/>
      <c r="BH127" s="1090"/>
      <c r="BI127" s="1090"/>
      <c r="BJ127" s="1090"/>
      <c r="BK127" s="1090"/>
      <c r="BL127" s="1091"/>
      <c r="BM127" s="1092" t="s">
        <v>498</v>
      </c>
      <c r="BN127" s="1090"/>
      <c r="BO127" s="1090"/>
      <c r="BP127" s="1090"/>
      <c r="BQ127" s="1090"/>
      <c r="BR127" s="1090"/>
      <c r="BS127" s="1091"/>
      <c r="BT127" s="1092" t="s">
        <v>499</v>
      </c>
      <c r="BU127" s="1090"/>
      <c r="BV127" s="1090"/>
      <c r="BW127" s="1090"/>
      <c r="BX127" s="1090"/>
      <c r="BY127" s="1090"/>
      <c r="BZ127" s="1114"/>
      <c r="CA127" s="284"/>
      <c r="CB127" s="284"/>
      <c r="CC127" s="284"/>
      <c r="CD127" s="285"/>
      <c r="CE127" s="285"/>
      <c r="CF127" s="285"/>
      <c r="CG127" s="282"/>
      <c r="CH127" s="282"/>
      <c r="CI127" s="282"/>
      <c r="CJ127" s="283"/>
      <c r="CK127" s="1081"/>
      <c r="CL127" s="1068"/>
      <c r="CM127" s="1068"/>
      <c r="CN127" s="1068"/>
      <c r="CO127" s="1069"/>
      <c r="CP127" s="1006" t="s">
        <v>500</v>
      </c>
      <c r="CQ127" s="1007"/>
      <c r="CR127" s="1007"/>
      <c r="CS127" s="1007"/>
      <c r="CT127" s="1007"/>
      <c r="CU127" s="1007"/>
      <c r="CV127" s="1007"/>
      <c r="CW127" s="1007"/>
      <c r="CX127" s="1007"/>
      <c r="CY127" s="1007"/>
      <c r="CZ127" s="1007"/>
      <c r="DA127" s="1007"/>
      <c r="DB127" s="1007"/>
      <c r="DC127" s="1007"/>
      <c r="DD127" s="1007"/>
      <c r="DE127" s="1007"/>
      <c r="DF127" s="1008"/>
      <c r="DG127" s="976" t="s">
        <v>491</v>
      </c>
      <c r="DH127" s="977"/>
      <c r="DI127" s="977"/>
      <c r="DJ127" s="977"/>
      <c r="DK127" s="977"/>
      <c r="DL127" s="977" t="s">
        <v>462</v>
      </c>
      <c r="DM127" s="977"/>
      <c r="DN127" s="977"/>
      <c r="DO127" s="977"/>
      <c r="DP127" s="977"/>
      <c r="DQ127" s="977" t="s">
        <v>461</v>
      </c>
      <c r="DR127" s="977"/>
      <c r="DS127" s="977"/>
      <c r="DT127" s="977"/>
      <c r="DU127" s="977"/>
      <c r="DV127" s="978" t="s">
        <v>462</v>
      </c>
      <c r="DW127" s="978"/>
      <c r="DX127" s="978"/>
      <c r="DY127" s="978"/>
      <c r="DZ127" s="979"/>
    </row>
    <row r="128" spans="1:130" s="248" customFormat="1" ht="26.25" customHeight="1" thickBot="1" x14ac:dyDescent="0.2">
      <c r="A128" s="1100" t="s">
        <v>501</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502</v>
      </c>
      <c r="X128" s="1102"/>
      <c r="Y128" s="1102"/>
      <c r="Z128" s="1103"/>
      <c r="AA128" s="1104">
        <v>884809</v>
      </c>
      <c r="AB128" s="1105"/>
      <c r="AC128" s="1105"/>
      <c r="AD128" s="1105"/>
      <c r="AE128" s="1106"/>
      <c r="AF128" s="1107">
        <v>851134</v>
      </c>
      <c r="AG128" s="1105"/>
      <c r="AH128" s="1105"/>
      <c r="AI128" s="1105"/>
      <c r="AJ128" s="1106"/>
      <c r="AK128" s="1107">
        <v>888093</v>
      </c>
      <c r="AL128" s="1105"/>
      <c r="AM128" s="1105"/>
      <c r="AN128" s="1105"/>
      <c r="AO128" s="1106"/>
      <c r="AP128" s="1108"/>
      <c r="AQ128" s="1109"/>
      <c r="AR128" s="1109"/>
      <c r="AS128" s="1109"/>
      <c r="AT128" s="1110"/>
      <c r="AU128" s="284"/>
      <c r="AV128" s="284"/>
      <c r="AW128" s="284"/>
      <c r="AX128" s="945" t="s">
        <v>503</v>
      </c>
      <c r="AY128" s="946"/>
      <c r="AZ128" s="946"/>
      <c r="BA128" s="946"/>
      <c r="BB128" s="946"/>
      <c r="BC128" s="946"/>
      <c r="BD128" s="946"/>
      <c r="BE128" s="947"/>
      <c r="BF128" s="1111" t="s">
        <v>450</v>
      </c>
      <c r="BG128" s="1112"/>
      <c r="BH128" s="1112"/>
      <c r="BI128" s="1112"/>
      <c r="BJ128" s="1112"/>
      <c r="BK128" s="1112"/>
      <c r="BL128" s="1113"/>
      <c r="BM128" s="1111">
        <v>12.19</v>
      </c>
      <c r="BN128" s="1112"/>
      <c r="BO128" s="1112"/>
      <c r="BP128" s="1112"/>
      <c r="BQ128" s="1112"/>
      <c r="BR128" s="1112"/>
      <c r="BS128" s="1113"/>
      <c r="BT128" s="1111">
        <v>20</v>
      </c>
      <c r="BU128" s="1112"/>
      <c r="BV128" s="1112"/>
      <c r="BW128" s="1112"/>
      <c r="BX128" s="1112"/>
      <c r="BY128" s="1112"/>
      <c r="BZ128" s="1136"/>
      <c r="CA128" s="285"/>
      <c r="CB128" s="285"/>
      <c r="CC128" s="285"/>
      <c r="CD128" s="285"/>
      <c r="CE128" s="285"/>
      <c r="CF128" s="285"/>
      <c r="CG128" s="282"/>
      <c r="CH128" s="282"/>
      <c r="CI128" s="282"/>
      <c r="CJ128" s="283"/>
      <c r="CK128" s="1082"/>
      <c r="CL128" s="1083"/>
      <c r="CM128" s="1083"/>
      <c r="CN128" s="1083"/>
      <c r="CO128" s="1084"/>
      <c r="CP128" s="1093" t="s">
        <v>504</v>
      </c>
      <c r="CQ128" s="1094"/>
      <c r="CR128" s="1094"/>
      <c r="CS128" s="1094"/>
      <c r="CT128" s="1094"/>
      <c r="CU128" s="1094"/>
      <c r="CV128" s="1094"/>
      <c r="CW128" s="1094"/>
      <c r="CX128" s="1094"/>
      <c r="CY128" s="1094"/>
      <c r="CZ128" s="1094"/>
      <c r="DA128" s="1094"/>
      <c r="DB128" s="1094"/>
      <c r="DC128" s="1094"/>
      <c r="DD128" s="1094"/>
      <c r="DE128" s="1094"/>
      <c r="DF128" s="1095"/>
      <c r="DG128" s="1096" t="s">
        <v>446</v>
      </c>
      <c r="DH128" s="1097"/>
      <c r="DI128" s="1097"/>
      <c r="DJ128" s="1097"/>
      <c r="DK128" s="1097"/>
      <c r="DL128" s="1097" t="s">
        <v>491</v>
      </c>
      <c r="DM128" s="1097"/>
      <c r="DN128" s="1097"/>
      <c r="DO128" s="1097"/>
      <c r="DP128" s="1097"/>
      <c r="DQ128" s="1097" t="s">
        <v>450</v>
      </c>
      <c r="DR128" s="1097"/>
      <c r="DS128" s="1097"/>
      <c r="DT128" s="1097"/>
      <c r="DU128" s="1097"/>
      <c r="DV128" s="1098" t="s">
        <v>457</v>
      </c>
      <c r="DW128" s="1098"/>
      <c r="DX128" s="1098"/>
      <c r="DY128" s="1098"/>
      <c r="DZ128" s="1099"/>
    </row>
    <row r="129" spans="1:131" s="248"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505</v>
      </c>
      <c r="X129" s="1131"/>
      <c r="Y129" s="1131"/>
      <c r="Z129" s="1132"/>
      <c r="AA129" s="1015">
        <v>22655333</v>
      </c>
      <c r="AB129" s="1016"/>
      <c r="AC129" s="1016"/>
      <c r="AD129" s="1016"/>
      <c r="AE129" s="1017"/>
      <c r="AF129" s="1018">
        <v>22715498</v>
      </c>
      <c r="AG129" s="1016"/>
      <c r="AH129" s="1016"/>
      <c r="AI129" s="1016"/>
      <c r="AJ129" s="1017"/>
      <c r="AK129" s="1018">
        <v>23452377</v>
      </c>
      <c r="AL129" s="1016"/>
      <c r="AM129" s="1016"/>
      <c r="AN129" s="1016"/>
      <c r="AO129" s="1017"/>
      <c r="AP129" s="1133"/>
      <c r="AQ129" s="1134"/>
      <c r="AR129" s="1134"/>
      <c r="AS129" s="1134"/>
      <c r="AT129" s="1135"/>
      <c r="AU129" s="286"/>
      <c r="AV129" s="286"/>
      <c r="AW129" s="286"/>
      <c r="AX129" s="1124" t="s">
        <v>506</v>
      </c>
      <c r="AY129" s="1007"/>
      <c r="AZ129" s="1007"/>
      <c r="BA129" s="1007"/>
      <c r="BB129" s="1007"/>
      <c r="BC129" s="1007"/>
      <c r="BD129" s="1007"/>
      <c r="BE129" s="1008"/>
      <c r="BF129" s="1125" t="s">
        <v>447</v>
      </c>
      <c r="BG129" s="1126"/>
      <c r="BH129" s="1126"/>
      <c r="BI129" s="1126"/>
      <c r="BJ129" s="1126"/>
      <c r="BK129" s="1126"/>
      <c r="BL129" s="1127"/>
      <c r="BM129" s="1125">
        <v>17.190000000000001</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7" t="s">
        <v>507</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508</v>
      </c>
      <c r="X130" s="1131"/>
      <c r="Y130" s="1131"/>
      <c r="Z130" s="1132"/>
      <c r="AA130" s="1015">
        <v>2687264</v>
      </c>
      <c r="AB130" s="1016"/>
      <c r="AC130" s="1016"/>
      <c r="AD130" s="1016"/>
      <c r="AE130" s="1017"/>
      <c r="AF130" s="1018">
        <v>2646235</v>
      </c>
      <c r="AG130" s="1016"/>
      <c r="AH130" s="1016"/>
      <c r="AI130" s="1016"/>
      <c r="AJ130" s="1017"/>
      <c r="AK130" s="1018">
        <v>2666197</v>
      </c>
      <c r="AL130" s="1016"/>
      <c r="AM130" s="1016"/>
      <c r="AN130" s="1016"/>
      <c r="AO130" s="1017"/>
      <c r="AP130" s="1133"/>
      <c r="AQ130" s="1134"/>
      <c r="AR130" s="1134"/>
      <c r="AS130" s="1134"/>
      <c r="AT130" s="1135"/>
      <c r="AU130" s="286"/>
      <c r="AV130" s="286"/>
      <c r="AW130" s="286"/>
      <c r="AX130" s="1124" t="s">
        <v>509</v>
      </c>
      <c r="AY130" s="1007"/>
      <c r="AZ130" s="1007"/>
      <c r="BA130" s="1007"/>
      <c r="BB130" s="1007"/>
      <c r="BC130" s="1007"/>
      <c r="BD130" s="1007"/>
      <c r="BE130" s="1008"/>
      <c r="BF130" s="1161">
        <v>-1.3</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510</v>
      </c>
      <c r="X131" s="1169"/>
      <c r="Y131" s="1169"/>
      <c r="Z131" s="1170"/>
      <c r="AA131" s="1062">
        <v>19968069</v>
      </c>
      <c r="AB131" s="1041"/>
      <c r="AC131" s="1041"/>
      <c r="AD131" s="1041"/>
      <c r="AE131" s="1042"/>
      <c r="AF131" s="1040">
        <v>20069263</v>
      </c>
      <c r="AG131" s="1041"/>
      <c r="AH131" s="1041"/>
      <c r="AI131" s="1041"/>
      <c r="AJ131" s="1042"/>
      <c r="AK131" s="1040">
        <v>20786180</v>
      </c>
      <c r="AL131" s="1041"/>
      <c r="AM131" s="1041"/>
      <c r="AN131" s="1041"/>
      <c r="AO131" s="1042"/>
      <c r="AP131" s="1171"/>
      <c r="AQ131" s="1172"/>
      <c r="AR131" s="1172"/>
      <c r="AS131" s="1172"/>
      <c r="AT131" s="1173"/>
      <c r="AU131" s="286"/>
      <c r="AV131" s="286"/>
      <c r="AW131" s="286"/>
      <c r="AX131" s="1143" t="s">
        <v>511</v>
      </c>
      <c r="AY131" s="1094"/>
      <c r="AZ131" s="1094"/>
      <c r="BA131" s="1094"/>
      <c r="BB131" s="1094"/>
      <c r="BC131" s="1094"/>
      <c r="BD131" s="1094"/>
      <c r="BE131" s="1095"/>
      <c r="BF131" s="1144" t="s">
        <v>128</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0" t="s">
        <v>512</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513</v>
      </c>
      <c r="W132" s="1154"/>
      <c r="X132" s="1154"/>
      <c r="Y132" s="1154"/>
      <c r="Z132" s="1155"/>
      <c r="AA132" s="1156">
        <v>-1.6822507980000001</v>
      </c>
      <c r="AB132" s="1157"/>
      <c r="AC132" s="1157"/>
      <c r="AD132" s="1157"/>
      <c r="AE132" s="1158"/>
      <c r="AF132" s="1159">
        <v>-1.1991122940000001</v>
      </c>
      <c r="AG132" s="1157"/>
      <c r="AH132" s="1157"/>
      <c r="AI132" s="1157"/>
      <c r="AJ132" s="1158"/>
      <c r="AK132" s="1159">
        <v>-1.2335984769999999</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514</v>
      </c>
      <c r="W133" s="1137"/>
      <c r="X133" s="1137"/>
      <c r="Y133" s="1137"/>
      <c r="Z133" s="1138"/>
      <c r="AA133" s="1139">
        <v>-1.3</v>
      </c>
      <c r="AB133" s="1140"/>
      <c r="AC133" s="1140"/>
      <c r="AD133" s="1140"/>
      <c r="AE133" s="1141"/>
      <c r="AF133" s="1139">
        <v>-1.2</v>
      </c>
      <c r="AG133" s="1140"/>
      <c r="AH133" s="1140"/>
      <c r="AI133" s="1140"/>
      <c r="AJ133" s="1141"/>
      <c r="AK133" s="1139">
        <v>-1.3</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XLeyxzz8oCQdIUFITv+qdSpOZZpnpCml0UglL7jy/rP3EQarwZVIx/OH3vQAActa5uoovw0+hyqJ1eJC4jAA==" saltValue="lcDXIMrCXDTkJuvk+ZmZ7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NuZhu1SaofvSW2/H424fITCwvfM2M7bH6V1NKq6A86lFwLDjvChWdQVxDU/EpTncNlvJJdMLaQpE/fcvZhOLA==" saltValue="WpgINRC4Qtc2n+2vZp8l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izrwTwjUw3Gphh1sXqe99uJgvMOlns8Nng70aopVyJTZrOaz+dQTwu8IQtjLO/79FybwMehpCS/McGSXCbG3Q==" saltValue="hSaMTJcLD7+1Gg15D2PHQ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523</v>
      </c>
      <c r="AL9" s="1177"/>
      <c r="AM9" s="1177"/>
      <c r="AN9" s="1178"/>
      <c r="AO9" s="314">
        <v>7948727</v>
      </c>
      <c r="AP9" s="314">
        <v>72265</v>
      </c>
      <c r="AQ9" s="315">
        <v>61284</v>
      </c>
      <c r="AR9" s="316">
        <v>17.899999999999999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524</v>
      </c>
      <c r="AL10" s="1177"/>
      <c r="AM10" s="1177"/>
      <c r="AN10" s="1178"/>
      <c r="AO10" s="317">
        <v>122313</v>
      </c>
      <c r="AP10" s="317">
        <v>1112</v>
      </c>
      <c r="AQ10" s="318">
        <v>4056</v>
      </c>
      <c r="AR10" s="319">
        <v>-72.599999999999994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525</v>
      </c>
      <c r="AL11" s="1177"/>
      <c r="AM11" s="1177"/>
      <c r="AN11" s="1178"/>
      <c r="AO11" s="317">
        <v>25305</v>
      </c>
      <c r="AP11" s="317">
        <v>230</v>
      </c>
      <c r="AQ11" s="318">
        <v>604</v>
      </c>
      <c r="AR11" s="319">
        <v>-61.9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526</v>
      </c>
      <c r="AL12" s="1177"/>
      <c r="AM12" s="1177"/>
      <c r="AN12" s="1178"/>
      <c r="AO12" s="317" t="s">
        <v>527</v>
      </c>
      <c r="AP12" s="317" t="s">
        <v>527</v>
      </c>
      <c r="AQ12" s="318">
        <v>21</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528</v>
      </c>
      <c r="AL13" s="1177"/>
      <c r="AM13" s="1177"/>
      <c r="AN13" s="1178"/>
      <c r="AO13" s="317">
        <v>257382</v>
      </c>
      <c r="AP13" s="317">
        <v>2340</v>
      </c>
      <c r="AQ13" s="318">
        <v>2509</v>
      </c>
      <c r="AR13" s="319">
        <v>-6.7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529</v>
      </c>
      <c r="AL14" s="1177"/>
      <c r="AM14" s="1177"/>
      <c r="AN14" s="1178"/>
      <c r="AO14" s="317">
        <v>177558</v>
      </c>
      <c r="AP14" s="317">
        <v>1614</v>
      </c>
      <c r="AQ14" s="318">
        <v>1157</v>
      </c>
      <c r="AR14" s="319">
        <v>39.5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530</v>
      </c>
      <c r="AL15" s="1183"/>
      <c r="AM15" s="1183"/>
      <c r="AN15" s="1184"/>
      <c r="AO15" s="317">
        <v>-285731</v>
      </c>
      <c r="AP15" s="317">
        <v>-2598</v>
      </c>
      <c r="AQ15" s="318">
        <v>-4228</v>
      </c>
      <c r="AR15" s="319">
        <v>-38.6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187</v>
      </c>
      <c r="AL16" s="1183"/>
      <c r="AM16" s="1183"/>
      <c r="AN16" s="1184"/>
      <c r="AO16" s="317">
        <v>8245554</v>
      </c>
      <c r="AP16" s="317">
        <v>74964</v>
      </c>
      <c r="AQ16" s="318">
        <v>65402</v>
      </c>
      <c r="AR16" s="319">
        <v>14.6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535</v>
      </c>
      <c r="AL21" s="1186"/>
      <c r="AM21" s="1186"/>
      <c r="AN21" s="1187"/>
      <c r="AO21" s="330">
        <v>7.55</v>
      </c>
      <c r="AP21" s="331">
        <v>6.06</v>
      </c>
      <c r="AQ21" s="332">
        <v>1.49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536</v>
      </c>
      <c r="AL22" s="1186"/>
      <c r="AM22" s="1186"/>
      <c r="AN22" s="1187"/>
      <c r="AO22" s="335">
        <v>100.4</v>
      </c>
      <c r="AP22" s="336">
        <v>99.2</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540</v>
      </c>
      <c r="AL32" s="1180"/>
      <c r="AM32" s="1180"/>
      <c r="AN32" s="1181"/>
      <c r="AO32" s="345">
        <v>2502491</v>
      </c>
      <c r="AP32" s="345">
        <v>22751</v>
      </c>
      <c r="AQ32" s="346">
        <v>32044</v>
      </c>
      <c r="AR32" s="347">
        <v>-29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541</v>
      </c>
      <c r="AL33" s="1180"/>
      <c r="AM33" s="1180"/>
      <c r="AN33" s="1181"/>
      <c r="AO33" s="345" t="s">
        <v>527</v>
      </c>
      <c r="AP33" s="345" t="s">
        <v>527</v>
      </c>
      <c r="AQ33" s="346">
        <v>6</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542</v>
      </c>
      <c r="AL34" s="1180"/>
      <c r="AM34" s="1180"/>
      <c r="AN34" s="1181"/>
      <c r="AO34" s="345" t="s">
        <v>527</v>
      </c>
      <c r="AP34" s="345" t="s">
        <v>527</v>
      </c>
      <c r="AQ34" s="346">
        <v>29</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543</v>
      </c>
      <c r="AL35" s="1180"/>
      <c r="AM35" s="1180"/>
      <c r="AN35" s="1181"/>
      <c r="AO35" s="345">
        <v>793153</v>
      </c>
      <c r="AP35" s="345">
        <v>7211</v>
      </c>
      <c r="AQ35" s="346">
        <v>6008</v>
      </c>
      <c r="AR35" s="347">
        <v>20</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544</v>
      </c>
      <c r="AL36" s="1180"/>
      <c r="AM36" s="1180"/>
      <c r="AN36" s="1181"/>
      <c r="AO36" s="345">
        <v>2228</v>
      </c>
      <c r="AP36" s="345">
        <v>20</v>
      </c>
      <c r="AQ36" s="346">
        <v>1138</v>
      </c>
      <c r="AR36" s="347">
        <v>-98.2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545</v>
      </c>
      <c r="AL37" s="1180"/>
      <c r="AM37" s="1180"/>
      <c r="AN37" s="1181"/>
      <c r="AO37" s="345" t="s">
        <v>527</v>
      </c>
      <c r="AP37" s="345" t="s">
        <v>527</v>
      </c>
      <c r="AQ37" s="346">
        <v>852</v>
      </c>
      <c r="AR37" s="347" t="s">
        <v>527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546</v>
      </c>
      <c r="AL38" s="1189"/>
      <c r="AM38" s="1189"/>
      <c r="AN38" s="1190"/>
      <c r="AO38" s="348" t="s">
        <v>527</v>
      </c>
      <c r="AP38" s="348" t="s">
        <v>527</v>
      </c>
      <c r="AQ38" s="349">
        <v>2</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547</v>
      </c>
      <c r="AL39" s="1189"/>
      <c r="AM39" s="1189"/>
      <c r="AN39" s="1190"/>
      <c r="AO39" s="345">
        <v>-888093</v>
      </c>
      <c r="AP39" s="345">
        <v>-8074</v>
      </c>
      <c r="AQ39" s="346">
        <v>-6316</v>
      </c>
      <c r="AR39" s="347">
        <v>27.8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548</v>
      </c>
      <c r="AL40" s="1180"/>
      <c r="AM40" s="1180"/>
      <c r="AN40" s="1181"/>
      <c r="AO40" s="345">
        <v>-2666197</v>
      </c>
      <c r="AP40" s="345">
        <v>-24239</v>
      </c>
      <c r="AQ40" s="346">
        <v>-26078</v>
      </c>
      <c r="AR40" s="347">
        <v>-7.1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298</v>
      </c>
      <c r="AL41" s="1192"/>
      <c r="AM41" s="1192"/>
      <c r="AN41" s="1193"/>
      <c r="AO41" s="345">
        <v>-256418</v>
      </c>
      <c r="AP41" s="345">
        <v>-2331</v>
      </c>
      <c r="AQ41" s="346">
        <v>7686</v>
      </c>
      <c r="AR41" s="347">
        <v>-130.30000000000001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518</v>
      </c>
      <c r="AN49" s="1196" t="s">
        <v>552</v>
      </c>
      <c r="AO49" s="1197"/>
      <c r="AP49" s="1197"/>
      <c r="AQ49" s="1197"/>
      <c r="AR49" s="119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2473340</v>
      </c>
      <c r="AN51" s="367">
        <v>21705</v>
      </c>
      <c r="AO51" s="368">
        <v>7.7</v>
      </c>
      <c r="AP51" s="369">
        <v>40879</v>
      </c>
      <c r="AQ51" s="370">
        <v>-7.7</v>
      </c>
      <c r="AR51" s="371">
        <v>15.4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1768972</v>
      </c>
      <c r="AN52" s="375">
        <v>15524</v>
      </c>
      <c r="AO52" s="376">
        <v>63.8</v>
      </c>
      <c r="AP52" s="377">
        <v>24087</v>
      </c>
      <c r="AQ52" s="378">
        <v>-7.9</v>
      </c>
      <c r="AR52" s="379">
        <v>71.7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4401667</v>
      </c>
      <c r="AN53" s="367">
        <v>38977</v>
      </c>
      <c r="AO53" s="368">
        <v>79.599999999999994</v>
      </c>
      <c r="AP53" s="369">
        <v>42651</v>
      </c>
      <c r="AQ53" s="370">
        <v>4.3</v>
      </c>
      <c r="AR53" s="371">
        <v>75.3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2798880</v>
      </c>
      <c r="AN54" s="375">
        <v>24784</v>
      </c>
      <c r="AO54" s="376">
        <v>59.6</v>
      </c>
      <c r="AP54" s="377">
        <v>22675</v>
      </c>
      <c r="AQ54" s="378">
        <v>-5.9</v>
      </c>
      <c r="AR54" s="379">
        <v>65.5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3964773</v>
      </c>
      <c r="AN55" s="367">
        <v>35432</v>
      </c>
      <c r="AO55" s="368">
        <v>-9.1</v>
      </c>
      <c r="AP55" s="369">
        <v>43226</v>
      </c>
      <c r="AQ55" s="370">
        <v>1.3</v>
      </c>
      <c r="AR55" s="371">
        <v>-10.4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2135864</v>
      </c>
      <c r="AN56" s="375">
        <v>19088</v>
      </c>
      <c r="AO56" s="376">
        <v>-23</v>
      </c>
      <c r="AP56" s="377">
        <v>22622</v>
      </c>
      <c r="AQ56" s="378">
        <v>-0.2</v>
      </c>
      <c r="AR56" s="379">
        <v>-22.8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5912684</v>
      </c>
      <c r="AN57" s="367">
        <v>53252</v>
      </c>
      <c r="AO57" s="368">
        <v>50.3</v>
      </c>
      <c r="AP57" s="369">
        <v>42836</v>
      </c>
      <c r="AQ57" s="370">
        <v>-0.9</v>
      </c>
      <c r="AR57" s="371">
        <v>51.2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3653125</v>
      </c>
      <c r="AN58" s="375">
        <v>32901</v>
      </c>
      <c r="AO58" s="376">
        <v>72.400000000000006</v>
      </c>
      <c r="AP58" s="377">
        <v>22936</v>
      </c>
      <c r="AQ58" s="378">
        <v>1.4</v>
      </c>
      <c r="AR58" s="379">
        <v>71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4149174</v>
      </c>
      <c r="AN59" s="367">
        <v>37722</v>
      </c>
      <c r="AO59" s="368">
        <v>-29.2</v>
      </c>
      <c r="AP59" s="369">
        <v>44161</v>
      </c>
      <c r="AQ59" s="370">
        <v>3.1</v>
      </c>
      <c r="AR59" s="371">
        <v>-32.299999999999997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3162828</v>
      </c>
      <c r="AN60" s="375">
        <v>28755</v>
      </c>
      <c r="AO60" s="376">
        <v>-12.6</v>
      </c>
      <c r="AP60" s="377">
        <v>23644</v>
      </c>
      <c r="AQ60" s="378">
        <v>3.1</v>
      </c>
      <c r="AR60" s="379">
        <v>-15.7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4180328</v>
      </c>
      <c r="AN61" s="382">
        <v>37418</v>
      </c>
      <c r="AO61" s="383">
        <v>19.899999999999999</v>
      </c>
      <c r="AP61" s="384">
        <v>42751</v>
      </c>
      <c r="AQ61" s="385">
        <v>0</v>
      </c>
      <c r="AR61" s="371">
        <v>19.899999999999999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2703934</v>
      </c>
      <c r="AN62" s="375">
        <v>24210</v>
      </c>
      <c r="AO62" s="376">
        <v>32</v>
      </c>
      <c r="AP62" s="377">
        <v>23193</v>
      </c>
      <c r="AQ62" s="378">
        <v>-1.9</v>
      </c>
      <c r="AR62" s="379">
        <v>33.9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kXlg5lHVJhrgbik9KtbVLrgiVDlm+hZ8USQKcEYKo7sLyfJAHQ8V+Tmm7so4KQtPtwfOaUj2slQsMVoTHwRhA==" saltValue="ZO6ugiqHHaOQu9k4x2pRn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yo3osEE0fBcigxmn69HSUsfOXGbNhNG1Tog0RYspZpGPtacOeRHalYasgPqfOJjWkQjcb1vC/yQd5N5NL22odA==" saltValue="nxe6PmIBYpQx/tI7CjQP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2QV0+8iRyIiLpenNiPmPIXlCTRTDXaw/Iqiawp43Y++Gv02wzjk5cIm1nXScBrf8Kzh0LzQvssDPM/YpkJBXqQ==" saltValue="5TgWbciuGvex/e75d0wxqw=="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99" t="s">
        <v>3</v>
      </c>
      <c r="D47" s="1199"/>
      <c r="E47" s="1200"/>
      <c r="F47" s="11">
        <v>16.920000000000002</v>
      </c>
      <c r="G47" s="12">
        <v>16.45</v>
      </c>
      <c r="H47" s="12">
        <v>16.34</v>
      </c>
      <c r="I47" s="12">
        <v>15.99</v>
      </c>
      <c r="J47" s="13">
        <v>14.27</v>
      </c>
    </row>
    <row r="48" spans="2:10" ht="57.75" customHeight="1" x14ac:dyDescent="0.15">
      <c r="B48" s="14"/>
      <c r="C48" s="1201" t="s">
        <v>4</v>
      </c>
      <c r="D48" s="1201"/>
      <c r="E48" s="1202"/>
      <c r="F48" s="15">
        <v>2.44</v>
      </c>
      <c r="G48" s="16">
        <v>1.88</v>
      </c>
      <c r="H48" s="16">
        <v>3.41</v>
      </c>
      <c r="I48" s="16">
        <v>3.12</v>
      </c>
      <c r="J48" s="17">
        <v>3</v>
      </c>
    </row>
    <row r="49" spans="2:10" ht="57.75" customHeight="1" thickBot="1" x14ac:dyDescent="0.2">
      <c r="B49" s="18"/>
      <c r="C49" s="1203" t="s">
        <v>5</v>
      </c>
      <c r="D49" s="1203"/>
      <c r="E49" s="1204"/>
      <c r="F49" s="19" t="s">
        <v>573</v>
      </c>
      <c r="G49" s="20" t="s">
        <v>574</v>
      </c>
      <c r="H49" s="20">
        <v>1.56</v>
      </c>
      <c r="I49" s="20">
        <v>0.6</v>
      </c>
      <c r="J49" s="21">
        <v>1.51</v>
      </c>
    </row>
    <row r="50" spans="2:10" ht="13.5" customHeight="1" x14ac:dyDescent="0.15"/>
  </sheetData>
  <sheetProtection algorithmName="SHA-512" hashValue="kmF91L8Gx48gjMmfyXr2bpQ0Tkf07pI86NIhFJwyWhADEKs2bpo5Fco6gemY3uvLoyt8mKN0udyOctMOj1Jtow==" saltValue="wpbZiUfZDjPBg2NDrxTZ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 康則</dc:creator>
  <cp:lastModifiedBy> </cp:lastModifiedBy>
  <dcterms:created xsi:type="dcterms:W3CDTF">2022-03-16T08:20:57Z</dcterms:created>
  <dcterms:modified xsi:type="dcterms:W3CDTF">2022-09-28T10:02:19Z</dcterms:modified>
</cp:coreProperties>
</file>