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<sst xmlns="http://schemas.openxmlformats.org/spreadsheetml/2006/main" count="1107" uniqueCount="632">
  <si>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</si>
  <si>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</si>
  <si>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</si>
  <si>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</si>
  <si>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</si>
  <si>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</si>
  <si>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</si>
  <si>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</si>
  <si>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</si>
  <si>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</si>
  <si>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</si>
  <si>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</si>
  <si>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</si>
  <si>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</si>
  <si>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</si>
  <si>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</si>
  <si>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</si>
  <si>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</si>
  <si>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</si>
  <si>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</si>
  <si>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</si>
  <si>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</si>
  <si>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</si>
  <si>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</si>
  <si>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</si>
  <si>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</si>
  <si>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</si>
  <si>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</si>
  <si>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</si>
  <si>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</si>
  <si>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</si>
  <si>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</si>
  <si>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</si>
  <si>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</si>
  <si>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</si>
  <si>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</si>
  <si>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</si>
  <si>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</si>
  <si>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</si>
  <si>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</si>
  <si>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</si>
  <si>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</si>
  <si>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</si>
  <si>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</si>
  <si>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</si>
  <si>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</si>
  <si>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</si>
  <si>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</si>
  <si>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</si>
  <si>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</si>
  <si>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</si>
  <si>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</si>
  <si>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</si>
  <si>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</si>
  <si>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</si>
  <si>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</si>
  <si>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</si>
  <si>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</si>
  <si>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</si>
  <si>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</si>
  <si>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</si>
  <si>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</si>
  <si>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</si>
  <si>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</si>
  <si>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</si>
  <si>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</si>
  <si>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</si>
  <si>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</si>
  <si>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</si>
  <si>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</si>
  <si>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</si>
  <si>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</si>
  <si>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</si>
  <si>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</si>
  <si>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</si>
  <si>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</si>
  <si>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</si>
  <si>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</si>
  <si>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</si>
  <si>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</si>
  <si>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</si>
  <si>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</si>
  <si>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</si>
  <si>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</si>
  <si>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</si>
  <si>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</si>
  <si>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</si>
  <si>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</si>
  <si>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</si>
  <si>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</si>
  <si>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</si>
  <si>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</si>
  <si>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</si>
  <si>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</si>
  <si>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</si>
  <si>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</si>
  <si>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</si>
  <si>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</si>
  <si>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泉佐野市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</si>
  <si>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</si>
  <si>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</si>
  <si>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</si>
  <si>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</si>
  <si>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</si>
  <si>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</si>
  <si>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</si>
  <si>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</si>
  <si>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</si>
  <si>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</si>
  <si>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</si>
  <si>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</si>
  <si>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</si>
  <si>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</si>
  <si>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</si>
  <si>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</si>
  <si>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</si>
  <si>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</si>
  <si>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</si>
  <si>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</si>
  <si>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</si>
  <si>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</si>
  <si>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</si>
  <si>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</si>
  <si>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</si>
  <si>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</si>
  <si>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</si>
  <si>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</si>
  <si>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</si>
  <si>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</si>
  <si>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</si>
  <si>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</si>
  <si>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</si>
  <si>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</si>
  <si>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</si>
  <si>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</si>
  <si>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</si>
  <si>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</si>
  <si>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</si>
  <si>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</si>
  <si>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</si>
  <si>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</si>
  <si>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</si>
  <si>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</si>
  <si>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</si>
  <si>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</si>
  <si>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</si>
  <si>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</si>
  <si>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</si>
  <si>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</si>
  <si>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</si>
  <si>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</si>
  <si>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</si>
  <si>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</si>
  <si>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</si>
  <si>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</si>
  <si>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</si>
  <si>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</si>
  <si>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</si>
  <si>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</si>
  <si>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</si>
  <si>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</si>
  <si>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</si>
  <si>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</si>
  <si>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</si>
  <si>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</si>
  <si>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</si>
  <si>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</si>
  <si>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</si>
  <si>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</si>
  <si>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</si>
  <si>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</si>
  <si>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</si>
  <si>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</si>
  <si>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</si>
  <si>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</si>
  <si>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</si>
  <si>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</si>
  <si>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</si>
  <si>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</si>
  <si>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</si>
  <si>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</si>
  <si>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</si>
  <si>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</si>
  <si>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</si>
  <si>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</si>
  <si>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</si>
  <si>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</si>
  <si>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</si>
  <si>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</si>
  <si>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</si>
  <si>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</si>
  <si>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</si>
  <si>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</si>
  <si>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</si>
  <si>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</si>
  <si>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</si>
  <si>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</si>
  <si>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</si>
  <si>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</si>
  <si>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</si>
  <si>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</si>
  <si>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</si>
  <si>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</si>
  <si>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</si>
  <si>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</si>
  <si>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</si>
  <si>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</si>
  <si>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</si>
  <si>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</si>
  <si>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</si>
  <si>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</si>
  <si>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</si>
  <si>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</si>
  <si>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</si>
  <si>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大阪府泉佐野市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</si>
  <si>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</si>
  <si>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</si>
  <si>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</si>
  <si>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</si>
  <si>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</si>
  <si>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</si>
  <si>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</si>
  <si>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</si>
  <si>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</si>
  <si>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</si>
  <si>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</si>
  <si>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</si>
  <si>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</si>
  <si>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</si>
  <si>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</si>
  <si>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</si>
  <si>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</si>
  <si>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</si>
  <si>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</si>
  <si>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</si>
  <si>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</si>
  <si>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</si>
  <si>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</si>
  <si>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</si>
  <si>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</si>
  <si>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</si>
  <si>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</si>
  <si>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</si>
  <si>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</si>
  <si>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</si>
  <si>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</si>
  <si>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</si>
  <si>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</si>
  <si>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</si>
  <si>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</si>
  <si>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</si>
  <si>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</si>
  <si>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</si>
  <si>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</si>
  <si>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</si>
  <si>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</si>
  <si>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</si>
  <si>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</si>
  <si>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</si>
  <si>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</si>
  <si>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</si>
  <si>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</si>
  <si>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</si>
  <si>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</si>
  <si>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</si>
  <si>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</si>
  <si>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</si>
  <si>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</si>
  <si>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</si>
  <si>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</si>
  <si>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</si>
  <si>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</si>
  <si>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</si>
  <si>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</si>
  <si>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</si>
  <si>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</si>
  <si>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</si>
  <si>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</si>
  <si>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</si>
  <si>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</si>
  <si>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</si>
  <si>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</si>
  <si>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</si>
  <si>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</si>
  <si>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</si>
  <si>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</si>
  <si>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</si>
  <si>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</si>
  <si>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</si>
  <si>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</si>
  <si>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</si>
  <si>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</si>
  <si>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</si>
  <si>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</si>
  <si>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</si>
  <si>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</si>
  <si>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</si>
  <si>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</si>
  <si>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</si>
  <si>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</si>
  <si>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</si>
  <si>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</si>
  <si>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</si>
  <si>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</si>
  <si>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</si>
  <si>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</si>
  <si>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</si>
  <si>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</si>
  <si>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</si>
  <si>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</si>
  <si>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</si>
  <si>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</si>
  <si>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</si>
  <si>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</si>
  <si>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</si>
  <si>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</si>
  <si>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</si>
  <si>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</si>
  <si>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</si>
  <si>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</si>
  <si>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</si>
  <si>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</si>
  <si>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</si>
  <si>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</si>
  <si>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</si>
  <si>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</si>
  <si>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</si>
  <si>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</si>
  <si>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</si>
  <si>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</si>
  <si>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</si>
  <si>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</si>
  <si>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</si>
  <si>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</si>
  <si>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</si>
  <si>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</si>
  <si>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</si>
  <si>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</si>
  <si>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</si>
  <si>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</si>
  <si>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</si>
  <si>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</si>
  <si>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</si>
  <si>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</si>
  <si>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</si>
  <si>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</si>
  <si>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</si>
  <si>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</si>
  <si>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</si>
  <si>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</si>
  <si>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</si>
  <si>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</si>
  <si>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</si>
  <si>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</si>
  <si>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</si>
  <si>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</si>
  <si>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</si>
  <si>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</si>
  <si>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</si>
  <si>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</si>
  <si>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</si>
  <si>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</si>
  <si>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</si>
  <si>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</si>
  <si>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</si>
  <si>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</si>
  <si>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</si>
  <si>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</si>
  <si>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</si>
  <si>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</si>
  <si>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大阪府泉佐野市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</si>
  <si>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</si>
  <si>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</si>
  <si>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</si>
  <si>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</si>
  <si>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</si>
  <si>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</si>
  <si>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</si>
  <si>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</si>
  <si>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</si>
  <si>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</si>
  <si>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</si>
  <si>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</si>
  <si>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</si>
  <si>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</si>
  <si>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</si>
  <si>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</si>
  <si>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</si>
  <si>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</si>
  <si>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</si>
  <si>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</si>
  <si>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</si>
  <si>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</si>
  <si>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病院事業債管理特別会計</t>
    <phoneticPr fontId="5"/>
  </si>
  <si>
    <t>-</t>
    <phoneticPr fontId="5"/>
  </si>
  <si>
    <t>りんくう公園事業特別会計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</si>
  <si>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</si>
  <si>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</si>
  <si>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</si>
  <si>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</si>
  <si>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</si>
  <si>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</si>
  <si>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</si>
  <si>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</si>
  <si>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</si>
  <si>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</si>
  <si>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</si>
  <si>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</si>
  <si>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</si>
  <si>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</si>
  <si>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</si>
  <si>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</si>
  <si>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</si>
  <si>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</si>
  <si>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</si>
  <si>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</si>
  <si>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</si>
  <si>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</si>
  <si>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</si>
  <si>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</si>
  <si>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</si>
  <si>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</si>
  <si>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</si>
  <si>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</si>
  <si>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</si>
  <si>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</si>
  <si>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</si>
  <si>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</si>
  <si>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</si>
  <si>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</si>
  <si>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</si>
  <si>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</si>
  <si>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</si>
  <si>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</si>
  <si>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</si>
  <si>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</si>
  <si>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</si>
  <si>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</si>
  <si>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</si>
  <si>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</si>
  <si>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</si>
  <si>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</si>
  <si>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</si>
  <si>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</si>
  <si>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</si>
  <si>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</si>
  <si>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</si>
  <si>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</si>
  <si>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</si>
  <si>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</si>
  <si>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</si>
  <si>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</si>
  <si>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</si>
  <si>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</si>
  <si>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</si>
  <si>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</si>
  <si>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</si>
  <si>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</si>
  <si>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</si>
  <si>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</si>
  <si>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</si>
  <si>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</si>
  <si>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</si>
  <si>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</si>
  <si>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</si>
  <si>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</si>
  <si>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</si>
  <si>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</si>
  <si>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</si>
  <si>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</si>
  <si>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</si>
  <si>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</si>
  <si>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</si>
  <si>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</si>
  <si>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</si>
  <si>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</si>
  <si>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</si>
  <si>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</si>
  <si>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</si>
  <si>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</si>
  <si>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</si>
  <si>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</si>
  <si>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</si>
  <si>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</si>
  <si>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</si>
  <si>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</si>
  <si>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</si>
  <si>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</si>
  <si>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</si>
  <si>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</si>
  <si>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</si>
  <si>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</si>
  <si>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</si>
  <si>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</si>
  <si>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</si>
  <si>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</si>
  <si>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</si>
  <si>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</si>
  <si>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</si>
  <si>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</si>
  <si>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</si>
  <si>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</si>
  <si>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</si>
  <si>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</si>
  <si>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</si>
  <si>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</si>
  <si>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</si>
  <si>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</si>
  <si>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</si>
  <si>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</si>
  <si>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</si>
  <si>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</si>
  <si>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</si>
  <si>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</si>
  <si>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</si>
  <si>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</si>
  <si>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</si>
  <si>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</si>
  <si>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</si>
  <si>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</si>
  <si>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</si>
  <si>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</si>
  <si>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</si>
  <si>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</si>
  <si>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</si>
  <si>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</si>
  <si>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</si>
  <si>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</si>
  <si>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</si>
  <si>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</si>
  <si>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</si>
  <si>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</si>
  <si>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</si>
  <si>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</si>
  <si>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</si>
  <si>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</si>
  <si>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</si>
  <si>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</si>
  <si>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</si>
  <si>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</si>
  <si>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</si>
  <si>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</si>
  <si>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</si>
  <si>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</si>
  <si>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</si>
  <si>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</si>
  <si>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</si>
  <si>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</si>
  <si>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</si>
  <si>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</si>
  <si>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</si>
  <si>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</si>
  <si>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</si>
  <si>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</si>
  <si>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</si>
  <si>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</si>
  <si>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</si>
  <si>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</si>
  <si>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</si>
  <si>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</si>
  <si>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</si>
  <si>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</si>
  <si>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</si>
  <si>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</si>
  <si>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</si>
  <si>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</si>
  <si>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</si>
  <si>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</si>
  <si>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</si>
  <si>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</si>
  <si>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</si>
  <si>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</si>
  <si>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</si>
  <si>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</si>
  <si>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下水道事業会計</t>
  </si>
  <si>
    <t>国民健康保険事業特別会計</t>
  </si>
  <si>
    <t>水道事業会計</t>
  </si>
  <si>
    <t>介護保険事業特別会計</t>
  </si>
  <si>
    <t>一般会計</t>
  </si>
  <si>
    <t>後期高齢者医療事業特別会計</t>
  </si>
  <si>
    <t>公共用地先行取得事業特別会計</t>
  </si>
  <si>
    <t>病院事業債管理特別会計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</si>
  <si>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</si>
  <si>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</si>
  <si>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</si>
  <si>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</si>
  <si>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</si>
  <si>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</si>
  <si>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</si>
  <si>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</si>
  <si>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</si>
  <si>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泉佐野市田尻町清掃施設組合</t>
    <rPh sb="0" eb="4">
      <t>イズミサノシ</t>
    </rPh>
    <rPh sb="4" eb="7">
      <t>タジリチョウ</t>
    </rPh>
    <rPh sb="7" eb="9">
      <t>セイソウ</t>
    </rPh>
    <rPh sb="9" eb="11">
      <t>シセツ</t>
    </rPh>
    <rPh sb="11" eb="13">
      <t>クミアイ</t>
    </rPh>
    <phoneticPr fontId="2"/>
  </si>
  <si>
    <t>-</t>
    <phoneticPr fontId="2"/>
  </si>
  <si>
    <t>-</t>
    <phoneticPr fontId="2"/>
  </si>
  <si>
    <t>泉州南消防組合</t>
    <rPh sb="0" eb="2">
      <t>センシュウ</t>
    </rPh>
    <rPh sb="2" eb="3">
      <t>ミナミ</t>
    </rPh>
    <rPh sb="3" eb="5">
      <t>ショウボウ</t>
    </rPh>
    <rPh sb="5" eb="7">
      <t>クミアイ</t>
    </rPh>
    <phoneticPr fontId="2"/>
  </si>
  <si>
    <t>大阪府都市競艇企業団</t>
    <rPh sb="0" eb="3">
      <t>オオサカフ</t>
    </rPh>
    <rPh sb="3" eb="5">
      <t>トシ</t>
    </rPh>
    <rPh sb="5" eb="7">
      <t>キョウテイ</t>
    </rPh>
    <rPh sb="7" eb="9">
      <t>キギョウ</t>
    </rPh>
    <rPh sb="9" eb="10">
      <t>ダン</t>
    </rPh>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</si>
  <si>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</si>
  <si>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</si>
  <si>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</si>
  <si>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</si>
  <si>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</si>
  <si>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泉佐野市土地開発公社</t>
    <rPh sb="0" eb="4">
      <t>イズミサノシ</t>
    </rPh>
    <rPh sb="4" eb="6">
      <t>トチ</t>
    </rPh>
    <rPh sb="6" eb="8">
      <t>カイハツ</t>
    </rPh>
    <rPh sb="8" eb="10">
      <t>コウシャ</t>
    </rPh>
    <phoneticPr fontId="2"/>
  </si>
  <si>
    <t>泉佐野市文化振興財団</t>
    <rPh sb="0" eb="4">
      <t>イズミサノシ</t>
    </rPh>
    <rPh sb="4" eb="6">
      <t>ブンカ</t>
    </rPh>
    <rPh sb="6" eb="8">
      <t>シンコウ</t>
    </rPh>
    <rPh sb="8" eb="10">
      <t>ザイダン</t>
    </rPh>
    <phoneticPr fontId="2"/>
  </si>
  <si>
    <t>泉佐野市ウォーターフロント</t>
    <rPh sb="0" eb="4">
      <t>イズミサノシ</t>
    </rPh>
    <phoneticPr fontId="2"/>
  </si>
  <si>
    <t>地方独立行政法人りんくう総合医療センター</t>
    <rPh sb="0" eb="2">
      <t>チホウ</t>
    </rPh>
    <rPh sb="2" eb="4">
      <t>ドクリツ</t>
    </rPh>
    <rPh sb="4" eb="6">
      <t>ギョウセイ</t>
    </rPh>
    <rPh sb="6" eb="8">
      <t>ホウジン</t>
    </rPh>
    <rPh sb="12" eb="14">
      <t>ソウゴウ</t>
    </rPh>
    <rPh sb="14" eb="16">
      <t>イリョウ</t>
    </rPh>
    <phoneticPr fontId="2"/>
  </si>
  <si>
    <t>泉佐野電力</t>
    <rPh sb="0" eb="3">
      <t>イズミサノ</t>
    </rPh>
    <rPh sb="3" eb="5">
      <t>デンリョク</t>
    </rPh>
    <phoneticPr fontId="2"/>
  </si>
  <si>
    <t>泉佐野ガス</t>
    <rPh sb="0" eb="3">
      <t>イズミサノ</t>
    </rPh>
    <phoneticPr fontId="2"/>
  </si>
  <si>
    <t>株式会社さのたす</t>
    <rPh sb="0" eb="4">
      <t>カブシキガイシャ</t>
    </rPh>
    <phoneticPr fontId="2"/>
  </si>
  <si>
    <t>-</t>
    <phoneticPr fontId="2"/>
  </si>
  <si>
    <t>-</t>
    <phoneticPr fontId="2"/>
  </si>
  <si>
    <t>-</t>
    <phoneticPr fontId="2"/>
  </si>
  <si>
    <t>-</t>
    <phoneticPr fontId="2"/>
  </si>
  <si>
    <t>-</t>
    <phoneticPr fontId="2"/>
  </si>
  <si>
    <t>公共施設整備等基金</t>
    <rPh sb="0" eb="2">
      <t>コウキョウ</t>
    </rPh>
    <rPh sb="2" eb="4">
      <t>シセツ</t>
    </rPh>
    <rPh sb="4" eb="6">
      <t>セイビ</t>
    </rPh>
    <rPh sb="6" eb="7">
      <t>トウ</t>
    </rPh>
    <rPh sb="7" eb="9">
      <t>キキン</t>
    </rPh>
    <phoneticPr fontId="5"/>
  </si>
  <si>
    <t>教育振興基金</t>
    <rPh sb="0" eb="2">
      <t>キョウイク</t>
    </rPh>
    <rPh sb="2" eb="4">
      <t>シンコウ</t>
    </rPh>
    <rPh sb="4" eb="6">
      <t>キキン</t>
    </rPh>
    <phoneticPr fontId="5"/>
  </si>
  <si>
    <t>福祉基金</t>
    <rPh sb="0" eb="2">
      <t>フクシ</t>
    </rPh>
    <rPh sb="2" eb="4">
      <t>キキン</t>
    </rPh>
    <phoneticPr fontId="5"/>
  </si>
  <si>
    <t>地域経済振興基金</t>
    <rPh sb="0" eb="2">
      <t>チイキ</t>
    </rPh>
    <rPh sb="2" eb="4">
      <t>ケイザイ</t>
    </rPh>
    <rPh sb="4" eb="6">
      <t>シンコウ</t>
    </rPh>
    <rPh sb="6" eb="8">
      <t>キキン</t>
    </rPh>
    <phoneticPr fontId="5"/>
  </si>
  <si>
    <t>環境衛生事業基金</t>
    <rPh sb="0" eb="2">
      <t>カンキョウ</t>
    </rPh>
    <rPh sb="2" eb="4">
      <t>エイセイ</t>
    </rPh>
    <rPh sb="4" eb="6">
      <t>ジギョウ</t>
    </rPh>
    <rPh sb="6" eb="8">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</si>
  <si>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</si>
  <si>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</si>
  <si>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</si>
  <si>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</si>
  <si>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</si>
  <si>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</si>
  <si>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</si>
  <si>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</si>
  <si>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</si>
  <si>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</si>
  <si>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平成29年度において将来負担比率は類似団体内平均値と比べて高い水準にある一方、有形固定資産減価償却率は類似団体内平均値よりもやや低い水準となっている。これは、公共施設等の集約化・複合化を積極的に進めてきたことにより、新たな施設の建設に係る起債額が増加する一方、老朽化した施設の除却が進んだためであると考えられる。公共施設等総合管理計画において、公共施設等の保有量を40年間（令和4～43年）で25%削減という目標を設定しており、長寿命化の取り組みを効果的に実施し、更新等費用の縮減及び財政負担の平準化を図り、保有量削減と同様の効果をもたらすように努めていく。なお、平成30年度から令和2年度決算に係る固定資産台帳については、令和3年3月31日時点で未整備であるため数値は表示していない。</t>
    <rPh sb="11" eb="13">
      <t>ショウライ</t>
    </rPh>
    <rPh sb="13" eb="15">
      <t>フタン</t>
    </rPh>
    <rPh sb="15" eb="17">
      <t>ヒリツ</t>
    </rPh>
    <rPh sb="185" eb="187">
      <t>ネンカン</t>
    </rPh>
    <rPh sb="188" eb="190">
      <t>レイワ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</si>
  <si>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</si>
  <si>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</si>
  <si>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実質公債費比率ともに類似団体内平均値を上回っており、高水準な地方債残高が大きな負担となっている。このため、中期財政運営方針に基づき、将来負担率については、一時的に改善しているものの計画的な基金活用により基金残高を確保しつつ、地方債残高の減少に努めることで将来負担額の改善を図り、令和6年度時点で130％以下となることを目標としている。また、実質公債費比率については、地方債の繰上償還などを実施しながら令和6年度時点で10％以下となることを目標としている。</t>
    <rPh sb="74" eb="76">
      <t>ショウライ</t>
    </rPh>
    <rPh sb="76" eb="78">
      <t>フタン</t>
    </rPh>
    <rPh sb="78" eb="79">
      <t>リツ</t>
    </rPh>
    <rPh sb="85" eb="88">
      <t>イチジテキ</t>
    </rPh>
    <rPh sb="89" eb="91">
      <t>カイゼン</t>
    </rPh>
    <rPh sb="152" eb="154">
      <t>ジテン</t>
    </rPh>
    <rPh sb="167" eb="169">
      <t>モクヒョウ</t>
    </rPh>
    <rPh sb="213" eb="215">
      <t>ジテン</t>
    </rPh>
    <rPh sb="227" eb="229">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</si>
</sst>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A037-45DC-8CA3-04D320B76E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28173</c:v>
                </c:pt>
                <c:pt idx="1">
                  <c:v>46169</c:v>
                </c:pt>
                <c:pt idx="2">
                  <c:v>48901</c:v>
                </c:pt>
                <c:pt idx="3">
                  <c:v>57425</c:v>
                </c:pt>
                <c:pt idx="4">
                  <c:v>52480</c:v>
                </c:pt>
              </c:numCache>
            </c:numRef>
          </c:val>
          <c:smooth val="0"/>
          <c:extLst>
            <c:ext xmlns:c16="http://schemas.microsoft.com/office/drawing/2014/chart" uri="{C3380CC4-5D6E-409C-BE32-E72D297353CC}">
              <c16:uniqueId val="{00000001-A037-45DC-8CA3-04D320B76EC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0.25</c:v>
                </c:pt>
                <c:pt idx="1">
                  <c:v>0.25</c:v>
                </c:pt>
                <c:pt idx="2">
                  <c:v>0.27</c:v>
                </c:pt>
                <c:pt idx="3">
                  <c:v>0.56999999999999995</c:v>
                </c:pt>
                <c:pt idx="4">
                  <c:v>0.57999999999999996</c:v>
                </c:pt>
              </c:numCache>
            </c:numRef>
          </c:val>
          <c:extLst>
            <c:ext xmlns:c16="http://schemas.microsoft.com/office/drawing/2014/chart" uri="{C3380CC4-5D6E-409C-BE32-E72D297353CC}">
              <c16:uniqueId val="{00000000-B30A-4989-9543-4F5DA462BE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5.92</c:v>
                </c:pt>
                <c:pt idx="1">
                  <c:v>6.1</c:v>
                </c:pt>
                <c:pt idx="2">
                  <c:v>7.02</c:v>
                </c:pt>
                <c:pt idx="3">
                  <c:v>7.99</c:v>
                </c:pt>
                <c:pt idx="4">
                  <c:v>6.91</c:v>
                </c:pt>
              </c:numCache>
            </c:numRef>
          </c:val>
          <c:extLst>
            <c:ext xmlns:c16="http://schemas.microsoft.com/office/drawing/2014/chart" uri="{C3380CC4-5D6E-409C-BE32-E72D297353CC}">
              <c16:uniqueId val="{00000001-B30A-4989-9543-4F5DA462BEB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45.39</c:v>
                </c:pt>
                <c:pt idx="1">
                  <c:v>3.12</c:v>
                </c:pt>
                <c:pt idx="2">
                  <c:v>10.18</c:v>
                </c:pt>
                <c:pt idx="3">
                  <c:v>2.4900000000000002</c:v>
                </c:pt>
                <c:pt idx="4">
                  <c:v>3.32</c:v>
                </c:pt>
              </c:numCache>
            </c:numRef>
          </c:val>
          <c:smooth val="0"/>
          <c:extLst>
            <c:ext xmlns:c16="http://schemas.microsoft.com/office/drawing/2014/chart" uri="{C3380CC4-5D6E-409C-BE32-E72D297353CC}">
              <c16:uniqueId val="{00000002-B30A-4989-9543-4F5DA462BEB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1.1100000000000001</c:v>
                </c:pt>
                <c:pt idx="6">
                  <c:v>#N/A</c:v>
                </c:pt>
                <c:pt idx="7">
                  <c:v>2.52</c:v>
                </c:pt>
                <c:pt idx="8">
                  <c:v>#N/A</c:v>
                </c:pt>
                <c:pt idx="9">
                  <c:v>0</c:v>
                </c:pt>
              </c:numCache>
            </c:numRef>
          </c:val>
          <c:extLst>
            <c:ext xmlns:c16="http://schemas.microsoft.com/office/drawing/2014/chart" uri="{C3380CC4-5D6E-409C-BE32-E72D297353CC}">
              <c16:uniqueId val="{00000000-D104-400C-A2BD-BB12DF95D4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04-400C-A2BD-BB12DF95D41A}"/>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104-400C-A2BD-BB12DF95D41A}"/>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104-400C-A2BD-BB12DF95D41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4-D104-400C-A2BD-BB12DF95D41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0.24</c:v>
                </c:pt>
                <c:pt idx="2">
                  <c:v>#N/A</c:v>
                </c:pt>
                <c:pt idx="3">
                  <c:v>0.25</c:v>
                </c:pt>
                <c:pt idx="4">
                  <c:v>#N/A</c:v>
                </c:pt>
                <c:pt idx="5">
                  <c:v>0.26</c:v>
                </c:pt>
                <c:pt idx="6">
                  <c:v>#N/A</c:v>
                </c:pt>
                <c:pt idx="7">
                  <c:v>0.56999999999999995</c:v>
                </c:pt>
                <c:pt idx="8">
                  <c:v>#N/A</c:v>
                </c:pt>
                <c:pt idx="9">
                  <c:v>0.56999999999999995</c:v>
                </c:pt>
              </c:numCache>
            </c:numRef>
          </c:val>
          <c:extLst>
            <c:ext xmlns:c16="http://schemas.microsoft.com/office/drawing/2014/chart" uri="{C3380CC4-5D6E-409C-BE32-E72D297353CC}">
              <c16:uniqueId val="{00000005-D104-400C-A2BD-BB12DF95D41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1.21</c:v>
                </c:pt>
                <c:pt idx="2">
                  <c:v>#N/A</c:v>
                </c:pt>
                <c:pt idx="3">
                  <c:v>1.08</c:v>
                </c:pt>
                <c:pt idx="4">
                  <c:v>#N/A</c:v>
                </c:pt>
                <c:pt idx="5">
                  <c:v>0.54</c:v>
                </c:pt>
                <c:pt idx="6">
                  <c:v>#N/A</c:v>
                </c:pt>
                <c:pt idx="7">
                  <c:v>0.41</c:v>
                </c:pt>
                <c:pt idx="8">
                  <c:v>#N/A</c:v>
                </c:pt>
                <c:pt idx="9">
                  <c:v>1.17</c:v>
                </c:pt>
              </c:numCache>
            </c:numRef>
          </c:val>
          <c:extLst>
            <c:ext xmlns:c16="http://schemas.microsoft.com/office/drawing/2014/chart" uri="{C3380CC4-5D6E-409C-BE32-E72D297353CC}">
              <c16:uniqueId val="{00000006-D104-400C-A2BD-BB12DF95D41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5.74</c:v>
                </c:pt>
                <c:pt idx="2">
                  <c:v>#N/A</c:v>
                </c:pt>
                <c:pt idx="3">
                  <c:v>6.07</c:v>
                </c:pt>
                <c:pt idx="4">
                  <c:v>#N/A</c:v>
                </c:pt>
                <c:pt idx="5">
                  <c:v>2.19</c:v>
                </c:pt>
                <c:pt idx="6">
                  <c:v>#N/A</c:v>
                </c:pt>
                <c:pt idx="7">
                  <c:v>3.02</c:v>
                </c:pt>
                <c:pt idx="8">
                  <c:v>#N/A</c:v>
                </c:pt>
                <c:pt idx="9">
                  <c:v>2.3199999999999998</c:v>
                </c:pt>
              </c:numCache>
            </c:numRef>
          </c:val>
          <c:extLst>
            <c:ext xmlns:c16="http://schemas.microsoft.com/office/drawing/2014/chart" uri="{C3380CC4-5D6E-409C-BE32-E72D297353CC}">
              <c16:uniqueId val="{00000007-D104-400C-A2BD-BB12DF95D41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0.81</c:v>
                </c:pt>
                <c:pt idx="2">
                  <c:v>#N/A</c:v>
                </c:pt>
                <c:pt idx="3">
                  <c:v>1.57</c:v>
                </c:pt>
                <c:pt idx="4">
                  <c:v>#N/A</c:v>
                </c:pt>
                <c:pt idx="5">
                  <c:v>1.76</c:v>
                </c:pt>
                <c:pt idx="6">
                  <c:v>#N/A</c:v>
                </c:pt>
                <c:pt idx="7">
                  <c:v>2.5299999999999998</c:v>
                </c:pt>
                <c:pt idx="8">
                  <c:v>#N/A</c:v>
                </c:pt>
                <c:pt idx="9">
                  <c:v>2.87</c:v>
                </c:pt>
              </c:numCache>
            </c:numRef>
          </c:val>
          <c:extLst>
            <c:ext xmlns:c16="http://schemas.microsoft.com/office/drawing/2014/chart" uri="{C3380CC4-5D6E-409C-BE32-E72D297353CC}">
              <c16:uniqueId val="{00000008-D104-400C-A2BD-BB12DF95D41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3.21</c:v>
                </c:pt>
              </c:numCache>
            </c:numRef>
          </c:val>
          <c:extLst>
            <c:ext xmlns:c16="http://schemas.microsoft.com/office/drawing/2014/chart" uri="{C3380CC4-5D6E-409C-BE32-E72D297353CC}">
              <c16:uniqueId val="{00000009-D104-400C-A2BD-BB12DF95D4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5526</c:v>
                </c:pt>
                <c:pt idx="5">
                  <c:v>5655</c:v>
                </c:pt>
                <c:pt idx="8">
                  <c:v>5567</c:v>
                </c:pt>
                <c:pt idx="11">
                  <c:v>5539</c:v>
                </c:pt>
                <c:pt idx="14">
                  <c:v>5470</c:v>
                </c:pt>
              </c:numCache>
            </c:numRef>
          </c:val>
          <c:extLst>
            <c:ext xmlns:c16="http://schemas.microsoft.com/office/drawing/2014/chart" uri="{C3380CC4-5D6E-409C-BE32-E72D297353CC}">
              <c16:uniqueId val="{00000000-26B7-4314-AF03-4AE6098053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26B7-4314-AF03-4AE6098053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28</c:v>
                </c:pt>
                <c:pt idx="3">
                  <c:v>31</c:v>
                </c:pt>
                <c:pt idx="6">
                  <c:v>31</c:v>
                </c:pt>
                <c:pt idx="9">
                  <c:v>31</c:v>
                </c:pt>
                <c:pt idx="12">
                  <c:v>31</c:v>
                </c:pt>
              </c:numCache>
            </c:numRef>
          </c:val>
          <c:extLst>
            <c:ext xmlns:c16="http://schemas.microsoft.com/office/drawing/2014/chart" uri="{C3380CC4-5D6E-409C-BE32-E72D297353CC}">
              <c16:uniqueId val="{00000002-26B7-4314-AF03-4AE6098053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c:v>
                </c:pt>
                <c:pt idx="3">
                  <c:v>67</c:v>
                </c:pt>
                <c:pt idx="6">
                  <c:v>84</c:v>
                </c:pt>
                <c:pt idx="9">
                  <c:v>84</c:v>
                </c:pt>
                <c:pt idx="12">
                  <c:v>77</c:v>
                </c:pt>
              </c:numCache>
            </c:numRef>
          </c:val>
          <c:extLst>
            <c:ext xmlns:c16="http://schemas.microsoft.com/office/drawing/2014/chart" uri="{C3380CC4-5D6E-409C-BE32-E72D297353CC}">
              <c16:uniqueId val="{00000003-26B7-4314-AF03-4AE6098053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1301</c:v>
                </c:pt>
                <c:pt idx="3">
                  <c:v>1320</c:v>
                </c:pt>
                <c:pt idx="6">
                  <c:v>1352</c:v>
                </c:pt>
                <c:pt idx="9">
                  <c:v>1378</c:v>
                </c:pt>
                <c:pt idx="12">
                  <c:v>1155</c:v>
                </c:pt>
              </c:numCache>
            </c:numRef>
          </c:val>
          <c:extLst>
            <c:ext xmlns:c16="http://schemas.microsoft.com/office/drawing/2014/chart" uri="{C3380CC4-5D6E-409C-BE32-E72D297353CC}">
              <c16:uniqueId val="{00000004-26B7-4314-AF03-4AE6098053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B7-4314-AF03-4AE6098053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B7-4314-AF03-4AE6098053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7792</c:v>
                </c:pt>
                <c:pt idx="3">
                  <c:v>7107</c:v>
                </c:pt>
                <c:pt idx="6">
                  <c:v>6922</c:v>
                </c:pt>
                <c:pt idx="9">
                  <c:v>6341</c:v>
                </c:pt>
                <c:pt idx="12">
                  <c:v>6262</c:v>
                </c:pt>
              </c:numCache>
            </c:numRef>
          </c:val>
          <c:extLst>
            <c:ext xmlns:c16="http://schemas.microsoft.com/office/drawing/2014/chart" uri="{C3380CC4-5D6E-409C-BE32-E72D297353CC}">
              <c16:uniqueId val="{00000007-26B7-4314-AF03-4AE6098053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3640</c:v>
                </c:pt>
                <c:pt idx="2">
                  <c:v>#N/A</c:v>
                </c:pt>
                <c:pt idx="3">
                  <c:v>#N/A</c:v>
                </c:pt>
                <c:pt idx="4">
                  <c:v>2870</c:v>
                </c:pt>
                <c:pt idx="5">
                  <c:v>#N/A</c:v>
                </c:pt>
                <c:pt idx="6">
                  <c:v>#N/A</c:v>
                </c:pt>
                <c:pt idx="7">
                  <c:v>2822</c:v>
                </c:pt>
                <c:pt idx="8">
                  <c:v>#N/A</c:v>
                </c:pt>
                <c:pt idx="9">
                  <c:v>#N/A</c:v>
                </c:pt>
                <c:pt idx="10">
                  <c:v>2295</c:v>
                </c:pt>
                <c:pt idx="11">
                  <c:v>#N/A</c:v>
                </c:pt>
                <c:pt idx="12">
                  <c:v>#N/A</c:v>
                </c:pt>
                <c:pt idx="13">
                  <c:v>2055</c:v>
                </c:pt>
                <c:pt idx="14">
                  <c:v>#N/A</c:v>
                </c:pt>
              </c:numCache>
            </c:numRef>
          </c:val>
          <c:smooth val="0"/>
          <c:extLst>
            <c:ext xmlns:c16="http://schemas.microsoft.com/office/drawing/2014/chart" uri="{C3380CC4-5D6E-409C-BE32-E72D297353CC}">
              <c16:uniqueId val="{00000008-26B7-4314-AF03-4AE6098053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41095</c:v>
                </c:pt>
                <c:pt idx="5">
                  <c:v>41664</c:v>
                </c:pt>
                <c:pt idx="8">
                  <c:v>41293</c:v>
                </c:pt>
                <c:pt idx="11">
                  <c:v>40327</c:v>
                </c:pt>
                <c:pt idx="14">
                  <c:v>39119</c:v>
                </c:pt>
              </c:numCache>
            </c:numRef>
          </c:val>
          <c:extLst>
            <c:ext xmlns:c16="http://schemas.microsoft.com/office/drawing/2014/chart" uri="{C3380CC4-5D6E-409C-BE32-E72D297353CC}">
              <c16:uniqueId val="{00000000-6266-4E17-9FA8-D5C099E01A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20244</c:v>
                </c:pt>
                <c:pt idx="5">
                  <c:v>22256</c:v>
                </c:pt>
                <c:pt idx="8">
                  <c:v>21414</c:v>
                </c:pt>
                <c:pt idx="11">
                  <c:v>21172</c:v>
                </c:pt>
                <c:pt idx="14">
                  <c:v>21368</c:v>
                </c:pt>
              </c:numCache>
            </c:numRef>
          </c:val>
          <c:extLst>
            <c:ext xmlns:c16="http://schemas.microsoft.com/office/drawing/2014/chart" uri="{C3380CC4-5D6E-409C-BE32-E72D297353CC}">
              <c16:uniqueId val="{00000001-6266-4E17-9FA8-D5C099E01A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9155</c:v>
                </c:pt>
                <c:pt idx="5">
                  <c:v>11497</c:v>
                </c:pt>
                <c:pt idx="8">
                  <c:v>29836</c:v>
                </c:pt>
                <c:pt idx="11">
                  <c:v>19220</c:v>
                </c:pt>
                <c:pt idx="14">
                  <c:v>14410</c:v>
                </c:pt>
              </c:numCache>
            </c:numRef>
          </c:val>
          <c:extLst>
            <c:ext xmlns:c16="http://schemas.microsoft.com/office/drawing/2014/chart" uri="{C3380CC4-5D6E-409C-BE32-E72D297353CC}">
              <c16:uniqueId val="{00000002-6266-4E17-9FA8-D5C099E01A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66-4E17-9FA8-D5C099E01A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66-4E17-9FA8-D5C099E01A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4555</c:v>
                </c:pt>
                <c:pt idx="3">
                  <c:v>4405</c:v>
                </c:pt>
                <c:pt idx="6">
                  <c:v>3825</c:v>
                </c:pt>
                <c:pt idx="9">
                  <c:v>3446</c:v>
                </c:pt>
                <c:pt idx="12">
                  <c:v>2366</c:v>
                </c:pt>
              </c:numCache>
            </c:numRef>
          </c:val>
          <c:extLst>
            <c:ext xmlns:c16="http://schemas.microsoft.com/office/drawing/2014/chart" uri="{C3380CC4-5D6E-409C-BE32-E72D297353CC}">
              <c16:uniqueId val="{00000005-6266-4E17-9FA8-D5C099E01A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5488</c:v>
                </c:pt>
                <c:pt idx="3">
                  <c:v>5470</c:v>
                </c:pt>
                <c:pt idx="6">
                  <c:v>5102</c:v>
                </c:pt>
                <c:pt idx="9">
                  <c:v>5214</c:v>
                </c:pt>
                <c:pt idx="12">
                  <c:v>5259</c:v>
                </c:pt>
              </c:numCache>
            </c:numRef>
          </c:val>
          <c:extLst>
            <c:ext xmlns:c16="http://schemas.microsoft.com/office/drawing/2014/chart" uri="{C3380CC4-5D6E-409C-BE32-E72D297353CC}">
              <c16:uniqueId val="{00000006-6266-4E17-9FA8-D5C099E01A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552</c:v>
                </c:pt>
                <c:pt idx="3">
                  <c:v>667</c:v>
                </c:pt>
                <c:pt idx="6">
                  <c:v>660</c:v>
                </c:pt>
                <c:pt idx="9">
                  <c:v>616</c:v>
                </c:pt>
                <c:pt idx="12">
                  <c:v>574</c:v>
                </c:pt>
              </c:numCache>
            </c:numRef>
          </c:val>
          <c:extLst>
            <c:ext xmlns:c16="http://schemas.microsoft.com/office/drawing/2014/chart" uri="{C3380CC4-5D6E-409C-BE32-E72D297353CC}">
              <c16:uniqueId val="{00000007-6266-4E17-9FA8-D5C099E01A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18622</c:v>
                </c:pt>
                <c:pt idx="3">
                  <c:v>17858</c:v>
                </c:pt>
                <c:pt idx="6">
                  <c:v>17328</c:v>
                </c:pt>
                <c:pt idx="9">
                  <c:v>16873</c:v>
                </c:pt>
                <c:pt idx="12">
                  <c:v>14567</c:v>
                </c:pt>
              </c:numCache>
            </c:numRef>
          </c:val>
          <c:extLst>
            <c:ext xmlns:c16="http://schemas.microsoft.com/office/drawing/2014/chart" uri="{C3380CC4-5D6E-409C-BE32-E72D297353CC}">
              <c16:uniqueId val="{00000008-6266-4E17-9FA8-D5C099E01A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224</c:v>
                </c:pt>
                <c:pt idx="3">
                  <c:v>197</c:v>
                </c:pt>
                <c:pt idx="6">
                  <c:v>170</c:v>
                </c:pt>
                <c:pt idx="9">
                  <c:v>141</c:v>
                </c:pt>
                <c:pt idx="12">
                  <c:v>112</c:v>
                </c:pt>
              </c:numCache>
            </c:numRef>
          </c:val>
          <c:extLst>
            <c:ext xmlns:c16="http://schemas.microsoft.com/office/drawing/2014/chart" uri="{C3380CC4-5D6E-409C-BE32-E72D297353CC}">
              <c16:uniqueId val="{00000009-6266-4E17-9FA8-D5C099E01A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74953</c:v>
                </c:pt>
                <c:pt idx="3">
                  <c:v>75754</c:v>
                </c:pt>
                <c:pt idx="6">
                  <c:v>72426</c:v>
                </c:pt>
                <c:pt idx="9">
                  <c:v>70320</c:v>
                </c:pt>
                <c:pt idx="12">
                  <c:v>68842</c:v>
                </c:pt>
              </c:numCache>
            </c:numRef>
          </c:val>
          <c:extLst>
            <c:ext xmlns:c16="http://schemas.microsoft.com/office/drawing/2014/chart" uri="{C3380CC4-5D6E-409C-BE32-E72D297353CC}">
              <c16:uniqueId val="{0000000A-6266-4E17-9FA8-D5C099E01A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33900</c:v>
                </c:pt>
                <c:pt idx="2">
                  <c:v>#N/A</c:v>
                </c:pt>
                <c:pt idx="3">
                  <c:v>#N/A</c:v>
                </c:pt>
                <c:pt idx="4">
                  <c:v>28934</c:v>
                </c:pt>
                <c:pt idx="5">
                  <c:v>#N/A</c:v>
                </c:pt>
                <c:pt idx="6">
                  <c:v>#N/A</c:v>
                </c:pt>
                <c:pt idx="7">
                  <c:v>6967</c:v>
                </c:pt>
                <c:pt idx="8">
                  <c:v>#N/A</c:v>
                </c:pt>
                <c:pt idx="9">
                  <c:v>#N/A</c:v>
                </c:pt>
                <c:pt idx="10">
                  <c:v>15892</c:v>
                </c:pt>
                <c:pt idx="11">
                  <c:v>#N/A</c:v>
                </c:pt>
                <c:pt idx="12">
                  <c:v>#N/A</c:v>
                </c:pt>
                <c:pt idx="13">
                  <c:v>16824</c:v>
                </c:pt>
                <c:pt idx="14">
                  <c:v>#N/A</c:v>
                </c:pt>
              </c:numCache>
            </c:numRef>
          </c:val>
          <c:smooth val="0"/>
          <c:extLst>
            <c:ext xmlns:c16="http://schemas.microsoft.com/office/drawing/2014/chart" uri="{C3380CC4-5D6E-409C-BE32-E72D297353CC}">
              <c16:uniqueId val="{0000000B-6266-4E17-9FA8-D5C099E01A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1590</c:v>
                </c:pt>
                <c:pt idx="1">
                  <c:v>1859</c:v>
                </c:pt>
                <c:pt idx="2">
                  <c:v>1628</c:v>
                </c:pt>
              </c:numCache>
            </c:numRef>
          </c:val>
          <c:extLst>
            <c:ext xmlns:c16="http://schemas.microsoft.com/office/drawing/2014/chart" uri="{C3380CC4-5D6E-409C-BE32-E72D297353CC}">
              <c16:uniqueId val="{00000000-2640-40FB-9BEB-398FA0BA9A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686</c:v>
                </c:pt>
                <c:pt idx="1">
                  <c:v>566</c:v>
                </c:pt>
                <c:pt idx="2">
                  <c:v>3</c:v>
                </c:pt>
              </c:numCache>
            </c:numRef>
          </c:val>
          <c:extLst>
            <c:ext xmlns:c16="http://schemas.microsoft.com/office/drawing/2014/chart" uri="{C3380CC4-5D6E-409C-BE32-E72D297353CC}">
              <c16:uniqueId val="{00000001-2640-40FB-9BEB-398FA0BA9A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26443</c:v>
                </c:pt>
                <c:pt idx="1">
                  <c:v>15555</c:v>
                </c:pt>
                <c:pt idx="2">
                  <c:v>11563</c:v>
                </c:pt>
              </c:numCache>
            </c:numRef>
          </c:val>
          <c:extLst>
            <c:ext xmlns:c16="http://schemas.microsoft.com/office/drawing/2014/chart" uri="{C3380CC4-5D6E-409C-BE32-E72D297353CC}">
              <c16:uniqueId val="{00000002-2640-40FB-9BEB-398FA0BA9A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{9E070054-EEDB-436E-B615-77EF39856805}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12C-49DC-89B8-366821EFE4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{A50ED95A-2E2F-4B27-AC13-8AC492A9FFDC}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2C-49DC-89B8-366821EFE4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{81D34FE6-0C49-43B0-9CC9-F7AF2F5E6CDC}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2C-49DC-89B8-366821EFE4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{7D031EBF-437B-4549-A2B6-33E649B07135}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2C-49DC-89B8-366821EFE4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{7930AA7B-1C27-4E9F-A985-F2ECFA575218}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2C-49DC-89B8-366821EFE44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{78E5C49E-1FBE-4EB5-A1E7-1769771D9F14}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12C-49DC-89B8-366821EFE44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{28F754D5-2CDA-4B0E-BD4D-34C3CDC06726}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12C-49DC-89B8-366821EFE44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{F5D3571B-4AFE-4536-8CE5-57175676DDC9}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12C-49DC-89B8-366821EFE44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{AB6EA571-C626-4C54-9E5B-1CA7245D3C1F}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12C-49DC-89B8-366821EFE4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56.9</c:v>
                </c:pt>
              </c:numCache>
            </c:numRef>
          </c:xVal>
          <c:yVal>
            <c:numRef>
              <c:f>公会計指標分析・財政指標組合せ分析表!$BP$51:$DC$51</c:f>
              <c:numCache>
                <c:formatCode>#,##0.0;"▲ "#,##0.0</c:formatCode>
                <c:ptCount val="40"/>
                <c:pt idx="0">
                  <c:v>176.2</c:v>
                </c:pt>
                <c:pt idx="8">
                  <c:v>149.1</c:v>
                </c:pt>
              </c:numCache>
            </c:numRef>
          </c:yVal>
          <c:smooth val="0"/>
          <c:extLst>
            <c:ext xmlns:c16="http://schemas.microsoft.com/office/drawing/2014/chart" uri="{C3380CC4-5D6E-409C-BE32-E72D297353CC}">
              <c16:uniqueId val="{00000009-512C-49DC-89B8-366821EFE4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{91BC70E5-DE22-48A7-AF21-6D5098A035AB}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12C-49DC-89B8-366821EFE4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{0474CC92-74AE-4C0E-9961-8D950F8E1A04}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2C-49DC-89B8-366821EFE4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{EC606D5E-2D0A-450B-8A3F-FE65E82E3EDC}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2C-49DC-89B8-366821EFE4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{6394FA6A-D4D5-4688-A472-09311F81DA21}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2C-49DC-89B8-366821EFE4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{1F13F4DD-5438-42EF-852F-7E0E6645C1B0}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2C-49DC-89B8-366821EFE44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{4721E3E5-EDD5-4A0D-80A5-64E2DA9EAA9B}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12C-49DC-89B8-366821EFE44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{999B80B7-55C7-4B6D-999E-38A469BBCA49}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12C-49DC-89B8-366821EFE44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{BA22CA42-DD5D-4F59-9F4E-7F206FD9CA71}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12C-49DC-89B8-366821EFE44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{D53B6551-5BB5-4F13-8B43-C809DA2FF05F}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12C-49DC-89B8-366821EFE4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numCache>
            </c:numRef>
          </c:xVal>
          <c:yVal>
            <c:numRef>
              <c:f>公会計指標分析・財政指標組合せ分析表!$BP$55:$DC$55</c:f>
              <c:numCache>
                <c:formatCode>#,##0.0;"▲ "#,##0.0</c:formatCode>
                <c:ptCount val="40"/>
                <c:pt idx="0">
                  <c:v>15</c:v>
                </c:pt>
                <c:pt idx="8">
                  <c:v>12.2</c:v>
                </c:pt>
              </c:numCache>
            </c:numRef>
          </c:yVal>
          <c:smooth val="0"/>
          <c:extLst>
            <c:ext xmlns:c16="http://schemas.microsoft.com/office/drawing/2014/chart" uri="{C3380CC4-5D6E-409C-BE32-E72D297353CC}">
              <c16:uniqueId val="{00000013-512C-49DC-89B8-366821EFE443}"/>
            </c:ext>
          </c:extLst>
        </c:ser>
        <c:dLbls>
          <c:showLegendKey val="0"/>
          <c:showVal val="1"/>
          <c:showCatName val="0"/>
          <c:showSerName val="0"/>
          <c:showPercent val="0"/>
          <c:showBubbleSize val="0"/>
        </c:dLbls>
        <c:axId val="46179840"/>
        <c:axId val="46181760"/>
      </c:scatterChart>
      <c:valAx>
        <c:axId val="46179840"/>
        <c:scaling>
          <c:orientation val="maxMin"/>
          <c:max val="62"/>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{C7DF4948-D5EA-4844-BEE7-1E526A0E7096}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29A-4E95-88C7-D38C80AD7F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{64A62850-873E-4D48-9235-FE8C3EA153C2}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9A-4E95-88C7-D38C80AD7F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{ED041A47-30F7-427E-AB9F-D4A34BB8177F}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9A-4E95-88C7-D38C80AD7F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{06E12EC3-2BB3-4F46-9E87-8A85ABA42A3F}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9A-4E95-88C7-D38C80AD7F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{BBEA22D2-5265-4CDE-8DFC-A924FBD079A3}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9A-4E95-88C7-D38C80AD7F8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{D33E129A-8043-4B2A-AE57-9E15EB31E92E}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29A-4E95-88C7-D38C80AD7F8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{D00B7A78-2489-4723-BBBD-D565C8698E18}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29A-4E95-88C7-D38C80AD7F8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{54C77E2F-6F17-41E9-AFBE-D8DE3680BF4F}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29A-4E95-88C7-D38C80AD7F8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{7DF77E05-EA2B-4A1A-B69A-E27512AF31B1}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29A-4E95-88C7-D38C80AD7F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20.9</c:v>
                </c:pt>
                <c:pt idx="8">
                  <c:v>18.2</c:v>
                </c:pt>
                <c:pt idx="16">
                  <c:v>16</c:v>
                </c:pt>
                <c:pt idx="24">
                  <c:v>13.5</c:v>
                </c:pt>
                <c:pt idx="32">
                  <c:v>12</c:v>
                </c:pt>
              </c:numCache>
            </c:numRef>
          </c:xVal>
          <c:yVal>
            <c:numRef>
              <c:f>公会計指標分析・財政指標組合せ分析表!$BP$73:$DC$73</c:f>
              <c:numCache>
                <c:formatCode>#,##0.0;"▲ "#,##0.0</c:formatCode>
                <c:ptCount val="40"/>
                <c:pt idx="0">
                  <c:v>176.2</c:v>
                </c:pt>
                <c:pt idx="8">
                  <c:v>149.1</c:v>
                </c:pt>
                <c:pt idx="16">
                  <c:v>35.700000000000003</c:v>
                </c:pt>
                <c:pt idx="24">
                  <c:v>79.3</c:v>
                </c:pt>
                <c:pt idx="32">
                  <c:v>83</c:v>
                </c:pt>
              </c:numCache>
            </c:numRef>
          </c:yVal>
          <c:smooth val="0"/>
          <c:extLst>
            <c:ext xmlns:c16="http://schemas.microsoft.com/office/drawing/2014/chart" uri="{C3380CC4-5D6E-409C-BE32-E72D297353CC}">
              <c16:uniqueId val="{00000009-F29A-4E95-88C7-D38C80AD7F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2335279799483677E-2"/>
                  <c:y val="-5.97279484241119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{B3B3BCE1-FEC9-48E0-A357-0037507A78BC}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29A-4E95-88C7-D38C80AD7F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{B3F60996-354B-48B3-8349-320C64A6840E}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9A-4E95-88C7-D38C80AD7F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{8861300D-5098-41D5-8EAF-B3C5E6302ABE}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9A-4E95-88C7-D38C80AD7F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{F99E8A4A-69CF-4287-AD15-ED378A3A467B}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9A-4E95-88C7-D38C80AD7F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{9CC80CE1-B2C2-4887-B818-94D727CCB86E}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9A-4E95-88C7-D38C80AD7F86}"/>
                </c:ext>
              </c:extLst>
            </c:dLbl>
            <c:dLbl>
              <c:idx val="8"/>
              <c:layout>
                <c:manualLayout>
                  <c:x val="-2.106070343873772E-2"/>
                  <c:y val="-2.7972843475646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{D2354FC4-6D55-4D8A-A6F1-BE7A403F26FC}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29A-4E95-88C7-D38C80AD7F86}"/>
                </c:ext>
              </c:extLst>
            </c:dLbl>
            <c:dLbl>
              <c:idx val="16"/>
              <c:layout>
                <c:manualLayout>
                  <c:x val="-3.1697991619110633E-2"/>
                  <c:y val="-0.10748030525232087"/>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{A3A4158F-6464-4EB0-97CD-27BAB7B0341A}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29A-4E95-88C7-D38C80AD7F86}"/>
                </c:ext>
              </c:extLst>
            </c:dLbl>
            <c:dLbl>
              <c:idx val="24"/>
              <c:layout>
                <c:manualLayout>
                  <c:x val="-3.1570342725075584E-2"/>
                  <c:y val="-7.980645342477293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{E29EA34B-BA35-4B1D-8823-6ECDC05411A0}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29A-4E95-88C7-D38C80AD7F86}"/>
                </c:ext>
              </c:extLst>
            </c:dLbl>
            <c:dLbl>
              <c:idx val="32"/>
              <c:layout>
                <c:manualLayout>
                  <c:x val="-3.1570342725075584E-2"/>
                  <c:y val="-3.709517113076380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{80CF91F3-A567-4A0A-9824-B2D6C9C54284}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29A-4E95-88C7-D38C80AD7F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F29A-4E95-88C7-D38C80AD7F86}"/>
            </c:ext>
          </c:extLst>
        </c:ser>
        <c:dLbls>
          <c:showLegendKey val="0"/>
          <c:showVal val="1"/>
          <c:showCatName val="0"/>
          <c:showSerName val="0"/>
          <c:showPercent val="0"/>
          <c:showBubbleSize val="0"/>
        </c:dLbls>
        <c:axId val="84219776"/>
        <c:axId val="84234240"/>
      </c:scatterChart>
      <c:valAx>
        <c:axId val="84219776"/>
        <c:scaling>
          <c:orientation val="maxMin"/>
          <c:max val="3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空港開港に合わせ、遅れていた都市基盤整備を進め、その財源に地方債を活用したことにより元利償還金等の額が非常に大きい。これは、総合文化センターの建設及び空港対岸の「りんくうタウン」の造成に関して雨水整備を最優先で進めたことにより公営企業債（下水道事業会計）の元利償還金に対する繰入金が多額となっていることが主な要因である。</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令和</a:t>
          </a:r>
          <a:r>
            <a:rPr kumimoji="1" lang="en-US" altLang="ja-JP" sz="1300">
              <a:solidFill>
                <a:srgbClr val="000000"/>
              </a:solidFill>
              <a:latin typeface="ＭＳ ゴシック" pitchFamily="49" charset="-128"/>
              <a:ea typeface="ＭＳ ゴシック" pitchFamily="49" charset="-128"/>
            </a:rPr>
            <a:t>2</a:t>
          </a:r>
          <a:r>
            <a:rPr kumimoji="1" lang="ja-JP" altLang="en-US" sz="1300">
              <a:solidFill>
                <a:srgbClr val="000000"/>
              </a:solidFill>
              <a:latin typeface="ＭＳ ゴシック" pitchFamily="49" charset="-128"/>
              <a:ea typeface="ＭＳ ゴシック" pitchFamily="49" charset="-128"/>
            </a:rPr>
            <a:t>年度は、繰上償還の実施や過去に発行した市債の一部の償還が終了したことなどにより、実質公債費比率の分子となる額が減少している。今後も中期財政運営方針に基づき、計画的な地方債の発行を行うことで、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endParaRPr kumimoji="1" lang="en-US" altLang="ja-JP" sz="10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0000"/>
              </a:solidFill>
              <a:latin typeface="ＭＳ ゴシック" pitchFamily="49" charset="-128"/>
              <a:ea typeface="ＭＳ ゴシック" pitchFamily="49" charset="-128"/>
            </a:rPr>
            <a:t>　空港開港に合わせ、遅れていた都市基盤整備を進め、その財源に地方債を活用したことから多額の地方債総額を抱えることとなった。</a:t>
          </a:r>
          <a:endParaRPr kumimoji="1" lang="en-US" altLang="ja-JP" sz="1050">
            <a:solidFill>
              <a:srgbClr val="000000"/>
            </a:solidFill>
            <a:latin typeface="ＭＳ ゴシック" pitchFamily="49" charset="-128"/>
            <a:ea typeface="ＭＳ ゴシック" pitchFamily="49" charset="-128"/>
          </a:endParaRPr>
        </a:p>
        <a:p>
          <a:r>
            <a:rPr kumimoji="1" lang="ja-JP" altLang="en-US" sz="1050">
              <a:solidFill>
                <a:srgbClr val="000000"/>
              </a:solidFill>
              <a:latin typeface="ＭＳ ゴシック" pitchFamily="49" charset="-128"/>
              <a:ea typeface="ＭＳ ゴシック" pitchFamily="49" charset="-128"/>
            </a:rPr>
            <a:t>　これにより将来負担比率は、平成</a:t>
          </a:r>
          <a:r>
            <a:rPr kumimoji="1" lang="en-US" altLang="ja-JP" sz="1050">
              <a:solidFill>
                <a:srgbClr val="000000"/>
              </a:solidFill>
              <a:latin typeface="ＭＳ ゴシック" pitchFamily="49" charset="-128"/>
              <a:ea typeface="ＭＳ ゴシック" pitchFamily="49" charset="-128"/>
            </a:rPr>
            <a:t>20</a:t>
          </a:r>
          <a:r>
            <a:rPr kumimoji="1" lang="ja-JP" altLang="en-US" sz="1050">
              <a:solidFill>
                <a:srgbClr val="000000"/>
              </a:solidFill>
              <a:latin typeface="ＭＳ ゴシック" pitchFamily="49" charset="-128"/>
              <a:ea typeface="ＭＳ ゴシック" pitchFamily="49" charset="-128"/>
            </a:rPr>
            <a:t>年度決算で</a:t>
          </a:r>
          <a:r>
            <a:rPr kumimoji="1" lang="en-US" altLang="ja-JP" sz="1050">
              <a:solidFill>
                <a:srgbClr val="000000"/>
              </a:solidFill>
              <a:latin typeface="ＭＳ ゴシック" pitchFamily="49" charset="-128"/>
              <a:ea typeface="ＭＳ ゴシック" pitchFamily="49" charset="-128"/>
            </a:rPr>
            <a:t>393.5</a:t>
          </a:r>
          <a:r>
            <a:rPr kumimoji="1" lang="ja-JP" altLang="en-US" sz="1050">
              <a:solidFill>
                <a:srgbClr val="000000"/>
              </a:solidFill>
              <a:latin typeface="ＭＳ ゴシック" pitchFamily="49" charset="-128"/>
              <a:ea typeface="ＭＳ ゴシック" pitchFamily="49" charset="-128"/>
            </a:rPr>
            <a:t>％（早期健全化基準</a:t>
          </a:r>
          <a:r>
            <a:rPr kumimoji="1" lang="en-US" altLang="ja-JP" sz="1050">
              <a:solidFill>
                <a:srgbClr val="000000"/>
              </a:solidFill>
              <a:latin typeface="ＭＳ ゴシック" pitchFamily="49" charset="-128"/>
              <a:ea typeface="ＭＳ ゴシック" pitchFamily="49" charset="-128"/>
            </a:rPr>
            <a:t>350.0</a:t>
          </a:r>
          <a:r>
            <a:rPr kumimoji="1" lang="ja-JP" altLang="en-US" sz="1050">
              <a:solidFill>
                <a:srgbClr val="000000"/>
              </a:solidFill>
              <a:latin typeface="ＭＳ ゴシック" pitchFamily="49" charset="-128"/>
              <a:ea typeface="ＭＳ ゴシック" pitchFamily="49" charset="-128"/>
            </a:rPr>
            <a:t>％）と早期健全化基準以上となった。この主な要因は、上記の地方債残高（表中では、一般会計等に係る地方債の現在高）</a:t>
          </a:r>
          <a:r>
            <a:rPr kumimoji="1" lang="en-US" altLang="ja-JP" sz="1050">
              <a:solidFill>
                <a:srgbClr val="000000"/>
              </a:solidFill>
              <a:latin typeface="ＭＳ ゴシック" pitchFamily="49" charset="-128"/>
              <a:ea typeface="ＭＳ ゴシック" pitchFamily="49" charset="-128"/>
            </a:rPr>
            <a:t>751</a:t>
          </a:r>
          <a:r>
            <a:rPr kumimoji="1" lang="ja-JP" altLang="en-US" sz="1050">
              <a:solidFill>
                <a:srgbClr val="000000"/>
              </a:solidFill>
              <a:latin typeface="ＭＳ ゴシック" pitchFamily="49" charset="-128"/>
              <a:ea typeface="ＭＳ ゴシック" pitchFamily="49" charset="-128"/>
            </a:rPr>
            <a:t>億円と下水道事業会計・病院事業会計に係る公営企業債等繰入見込額約</a:t>
          </a:r>
          <a:r>
            <a:rPr kumimoji="1" lang="en-US" altLang="ja-JP" sz="1050">
              <a:solidFill>
                <a:srgbClr val="000000"/>
              </a:solidFill>
              <a:latin typeface="ＭＳ ゴシック" pitchFamily="49" charset="-128"/>
              <a:ea typeface="ＭＳ ゴシック" pitchFamily="49" charset="-128"/>
            </a:rPr>
            <a:t>335</a:t>
          </a:r>
          <a:r>
            <a:rPr kumimoji="1" lang="ja-JP" altLang="en-US" sz="1050">
              <a:solidFill>
                <a:srgbClr val="000000"/>
              </a:solidFill>
              <a:latin typeface="ＭＳ ゴシック" pitchFamily="49" charset="-128"/>
              <a:ea typeface="ＭＳ ゴシック" pitchFamily="49" charset="-128"/>
            </a:rPr>
            <a:t>億円によるものである。早期健全化団体となった平成</a:t>
          </a:r>
          <a:r>
            <a:rPr kumimoji="1" lang="en-US" altLang="ja-JP" sz="1050">
              <a:solidFill>
                <a:srgbClr val="000000"/>
              </a:solidFill>
              <a:latin typeface="ＭＳ ゴシック" pitchFamily="49" charset="-128"/>
              <a:ea typeface="ＭＳ ゴシック" pitchFamily="49" charset="-128"/>
            </a:rPr>
            <a:t>20</a:t>
          </a:r>
          <a:r>
            <a:rPr kumimoji="1" lang="ja-JP" altLang="en-US" sz="1050">
              <a:solidFill>
                <a:srgbClr val="000000"/>
              </a:solidFill>
              <a:latin typeface="ＭＳ ゴシック" pitchFamily="49" charset="-128"/>
              <a:ea typeface="ＭＳ ゴシック" pitchFamily="49" charset="-128"/>
            </a:rPr>
            <a:t>年度以降、平成</a:t>
          </a:r>
          <a:r>
            <a:rPr kumimoji="1" lang="en-US" altLang="ja-JP" sz="1050">
              <a:solidFill>
                <a:srgbClr val="000000"/>
              </a:solidFill>
              <a:latin typeface="ＭＳ ゴシック" pitchFamily="49" charset="-128"/>
              <a:ea typeface="ＭＳ ゴシック" pitchFamily="49" charset="-128"/>
            </a:rPr>
            <a:t>21</a:t>
          </a:r>
          <a:r>
            <a:rPr kumimoji="1" lang="ja-JP" altLang="en-US" sz="1050">
              <a:solidFill>
                <a:srgbClr val="000000"/>
              </a:solidFill>
              <a:latin typeface="ＭＳ ゴシック" pitchFamily="49" charset="-128"/>
              <a:ea typeface="ＭＳ ゴシック" pitchFamily="49" charset="-128"/>
            </a:rPr>
            <a:t>年度に宅地造成事業会計廃止で</a:t>
          </a:r>
          <a:r>
            <a:rPr kumimoji="1" lang="en-US" altLang="ja-JP" sz="1050">
              <a:solidFill>
                <a:srgbClr val="000000"/>
              </a:solidFill>
              <a:latin typeface="ＭＳ ゴシック" pitchFamily="49" charset="-128"/>
              <a:ea typeface="ＭＳ ゴシック" pitchFamily="49" charset="-128"/>
            </a:rPr>
            <a:t>65.6</a:t>
          </a:r>
          <a:r>
            <a:rPr kumimoji="1" lang="ja-JP" altLang="en-US" sz="1050">
              <a:solidFill>
                <a:srgbClr val="000000"/>
              </a:solidFill>
              <a:latin typeface="ＭＳ ゴシック" pitchFamily="49" charset="-128"/>
              <a:ea typeface="ＭＳ ゴシック" pitchFamily="49" charset="-128"/>
            </a:rPr>
            <a:t>億円、平成</a:t>
          </a:r>
          <a:r>
            <a:rPr kumimoji="1" lang="en-US" altLang="ja-JP" sz="1050">
              <a:solidFill>
                <a:srgbClr val="000000"/>
              </a:solidFill>
              <a:latin typeface="ＭＳ ゴシック" pitchFamily="49" charset="-128"/>
              <a:ea typeface="ＭＳ ゴシック" pitchFamily="49" charset="-128"/>
            </a:rPr>
            <a:t>22</a:t>
          </a:r>
          <a:r>
            <a:rPr kumimoji="1" lang="ja-JP" altLang="en-US" sz="1050">
              <a:solidFill>
                <a:srgbClr val="000000"/>
              </a:solidFill>
              <a:latin typeface="ＭＳ ゴシック" pitchFamily="49" charset="-128"/>
              <a:ea typeface="ＭＳ ゴシック" pitchFamily="49" charset="-128"/>
            </a:rPr>
            <a:t>年度に市立泉佐野病院の地方独立行政法人化で</a:t>
          </a:r>
          <a:r>
            <a:rPr kumimoji="1" lang="en-US" altLang="ja-JP" sz="1050">
              <a:solidFill>
                <a:srgbClr val="000000"/>
              </a:solidFill>
              <a:latin typeface="ＭＳ ゴシック" pitchFamily="49" charset="-128"/>
              <a:ea typeface="ＭＳ ゴシック" pitchFamily="49" charset="-128"/>
            </a:rPr>
            <a:t>43.5</a:t>
          </a:r>
          <a:r>
            <a:rPr kumimoji="1" lang="ja-JP" altLang="en-US" sz="1050">
              <a:solidFill>
                <a:srgbClr val="000000"/>
              </a:solidFill>
              <a:latin typeface="ＭＳ ゴシック" pitchFamily="49" charset="-128"/>
              <a:ea typeface="ＭＳ ゴシック" pitchFamily="49" charset="-128"/>
            </a:rPr>
            <a:t>億円の第三セクター等改革推進債を発行したため、一般会計等に係る地方債の現在高は平成</a:t>
          </a:r>
          <a:r>
            <a:rPr kumimoji="1" lang="en-US" altLang="ja-JP" sz="1050">
              <a:solidFill>
                <a:srgbClr val="000000"/>
              </a:solidFill>
              <a:latin typeface="ＭＳ ゴシック" pitchFamily="49" charset="-128"/>
              <a:ea typeface="ＭＳ ゴシック" pitchFamily="49" charset="-128"/>
            </a:rPr>
            <a:t>23</a:t>
          </a:r>
          <a:r>
            <a:rPr kumimoji="1" lang="ja-JP" altLang="en-US" sz="1050">
              <a:solidFill>
                <a:srgbClr val="000000"/>
              </a:solidFill>
              <a:latin typeface="ＭＳ ゴシック" pitchFamily="49" charset="-128"/>
              <a:ea typeface="ＭＳ ゴシック" pitchFamily="49" charset="-128"/>
            </a:rPr>
            <a:t>年度まで増加した。しかしながら、宅地造成事業会計を廃止することで連結実質赤字額を解消し、投資事業を精査し、新規の地方債の発行を抑制していることで、将来負担比率の分子となる額は減少傾向となっている。</a:t>
          </a:r>
          <a:endParaRPr kumimoji="1" lang="en-US" altLang="ja-JP" sz="1050">
            <a:solidFill>
              <a:srgbClr val="000000"/>
            </a:solidFill>
            <a:latin typeface="ＭＳ ゴシック" pitchFamily="49" charset="-128"/>
            <a:ea typeface="ＭＳ ゴシック" pitchFamily="49" charset="-128"/>
          </a:endParaRPr>
        </a:p>
        <a:p>
          <a:r>
            <a:rPr kumimoji="1" lang="ja-JP" altLang="en-US" sz="1050">
              <a:solidFill>
                <a:srgbClr val="000000"/>
              </a:solidFill>
              <a:latin typeface="ＭＳ ゴシック" pitchFamily="49" charset="-128"/>
              <a:ea typeface="ＭＳ ゴシック" pitchFamily="49" charset="-128"/>
            </a:rPr>
            <a:t>　令和</a:t>
          </a:r>
          <a:r>
            <a:rPr kumimoji="1" lang="en-US" altLang="ja-JP" sz="1050">
              <a:solidFill>
                <a:srgbClr val="000000"/>
              </a:solidFill>
              <a:latin typeface="ＭＳ ゴシック" pitchFamily="49" charset="-128"/>
              <a:ea typeface="ＭＳ ゴシック" pitchFamily="49" charset="-128"/>
            </a:rPr>
            <a:t>2</a:t>
          </a:r>
          <a:r>
            <a:rPr kumimoji="1" lang="ja-JP" altLang="en-US" sz="1050">
              <a:solidFill>
                <a:srgbClr val="000000"/>
              </a:solidFill>
              <a:latin typeface="ＭＳ ゴシック" pitchFamily="49" charset="-128"/>
              <a:ea typeface="ＭＳ ゴシック" pitchFamily="49" charset="-128"/>
            </a:rPr>
            <a:t>年度は地方債残高が</a:t>
          </a:r>
          <a:r>
            <a:rPr kumimoji="1" lang="en-US" altLang="ja-JP" sz="1050">
              <a:solidFill>
                <a:srgbClr val="000000"/>
              </a:solidFill>
              <a:latin typeface="ＭＳ ゴシック" pitchFamily="49" charset="-128"/>
              <a:ea typeface="ＭＳ ゴシック" pitchFamily="49" charset="-128"/>
            </a:rPr>
            <a:t>14.8</a:t>
          </a:r>
          <a:r>
            <a:rPr kumimoji="1" lang="ja-JP" altLang="en-US" sz="1050">
              <a:solidFill>
                <a:srgbClr val="000000"/>
              </a:solidFill>
              <a:latin typeface="ＭＳ ゴシック" pitchFamily="49" charset="-128"/>
              <a:ea typeface="ＭＳ ゴシック" pitchFamily="49" charset="-128"/>
            </a:rPr>
            <a:t>億円減少したものの、ふるさと応援寄附金を積立てた特定目的基金を目的に応じた事業に取崩したことなどで将来負担比率の分子が</a:t>
          </a:r>
          <a:r>
            <a:rPr kumimoji="1" lang="en-US" altLang="ja-JP" sz="1050">
              <a:solidFill>
                <a:srgbClr val="000000"/>
              </a:solidFill>
              <a:latin typeface="ＭＳ ゴシック" pitchFamily="49" charset="-128"/>
              <a:ea typeface="ＭＳ ゴシック" pitchFamily="49" charset="-128"/>
            </a:rPr>
            <a:t>9.3</a:t>
          </a:r>
          <a:r>
            <a:rPr kumimoji="1" lang="ja-JP" altLang="en-US" sz="1050">
              <a:solidFill>
                <a:srgbClr val="000000"/>
              </a:solidFill>
              <a:latin typeface="ＭＳ ゴシック" pitchFamily="49" charset="-128"/>
              <a:ea typeface="ＭＳ ゴシック" pitchFamily="49" charset="-128"/>
            </a:rPr>
            <a:t>億円増加したため、将来負担比率は</a:t>
          </a:r>
          <a:r>
            <a:rPr kumimoji="1" lang="en-US" altLang="ja-JP" sz="1050">
              <a:solidFill>
                <a:srgbClr val="000000"/>
              </a:solidFill>
              <a:latin typeface="ＭＳ ゴシック" pitchFamily="49" charset="-128"/>
              <a:ea typeface="ＭＳ ゴシック" pitchFamily="49" charset="-128"/>
            </a:rPr>
            <a:t>3.7</a:t>
          </a:r>
          <a:r>
            <a:rPr kumimoji="1" lang="ja-JP" altLang="en-US" sz="1050">
              <a:solidFill>
                <a:srgbClr val="000000"/>
              </a:solidFill>
              <a:latin typeface="ＭＳ ゴシック" pitchFamily="49" charset="-128"/>
              <a:ea typeface="ＭＳ ゴシック" pitchFamily="49" charset="-128"/>
            </a:rPr>
            <a:t>ポイント増加した。地方債残高は依然として高水準で推移するため、中期財政運営方針に基づき、計画的な地方債の発行とすることで、更なる比率の改善に努める。</a:t>
          </a:r>
          <a:endParaRPr kumimoji="1" lang="en-US" altLang="ja-JP" sz="105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ふるさと応援寄附金の積立による増があった反面、ふるさと応援寄附金の目的に応じた事業に取り崩したことで、基金全体の令和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年度末残高は減少して、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中期財政運営方針に基づき、財政調整機能を有する基金の残高を可能な限り保持していくことで、安定的な財政運営を目指す。</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広報公聴基金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広報及び公聴業務の円滑な運営と充実を図る経費に充当。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国際交流振興基金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国際化の進展に伴い、国際交流の振興に図る経費に充当。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職員福利厚生基金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職員の福利厚生に要する経費に充当。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公共施設整備等基金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公共施設の整備を図るため並びにふるさと応援寄附金事業に要する経費及びふるさと応援寄附者が指定した事業に要する経費に充当。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福祉基金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社会福祉活動の推進に要する経費に充当。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環境衛生事業基金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環境衛生事業の推進に係る経費に充当。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公園等整備基金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公園、広場及び緑地の整備に要する経費に充当。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芸術文化振興基金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芸術及び文化の振興に要する経費に充当。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ふるさと文化資料基金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歴史民俗資料等の文化資料を取得し、保存し、又は活用する経費に充当。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市営住宅整備基金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市営住宅の整備を図る経費に充当。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地域経済振興基金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地域経済の発展と産業振興を図る経費に充当。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自治振興基金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地域における自治活動の振興と住民自治の促進を図る経費に充当。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教育振興基金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スポーツの振興、図書の充実その他教育の振興に要する経費に充当。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森林の整備及びその促進に関する施策に要する経費に充当。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退職手当基金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職員の退職手当の支払に要する経費に充当。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災害セーフティ基金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自然災害をはじめ感染症等の危機から市民の生命及び財産を守るとともに、支援活動、復旧対策等に要する経費に充当。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公益活動応援基金</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地域の各種団体が自主的に実施する地域の活性化や課題の解決に向けた公益活動への助成に要する経費に充当。</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ふるさと応援寄附金の目的に応じた事業に取崩したことで減少した。</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ふるさと応援寄附金を目的に応じた事業に取崩す。</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・令和元年度黒字の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にあたる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・一般財源として取り崩したことで令和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年度末残高は令和元年度末残高と比べて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安定した財政運営を行っていくために、基金残高を保持していく。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減債基金を活用して計画的に繰上償還を実施していることから、令和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年度末残高も減少している。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中期財政運営方針に基づき、地方債残高を令和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年度には標準財政規模の約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倍の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億円以下とするため、減債基金を活用し計画的に繰上償還を実施していく。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99,661
97,689
56.51
68,578,567
68,063,997
135,712
23,556,856
62,555,299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れぞれの公共施設等について個別施設計画を策定済みであり、当該計画に基づいた施設の維持管理を適切に進めている。個別施設計画策定に際して各施設の老朽化状況の調査を行い、施設ごとの使用可能年数を見積もっているが、使用可能年数を基にした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56.9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％であり、類似団体内平均値を下回っている。 なお、平成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日時点で未整備であるため、本市の数値は表示していない。</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760595" y="4660773"/>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813300" y="595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673600" y="594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813300" y="443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673600" y="4660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68" name="有形固定資産減価償却率平均値テキスト"/>
        <xdr:cNvSpPr txBox="1"/>
      </xdr:nvSpPr>
      <xdr:spPr>
        <a:xfrm>
          <a:off x="4813300" y="51065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711700" y="512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4000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3238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476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714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28</xdr:row>
      <xdr:rowOff>59817</xdr:rowOff>
    </xdr:from>
    <xdr:to>
      <xdr:col>11</xdr:col>
      <xdr:colOff>187325</xdr:colOff>
      <xdr:row>28</xdr:row>
      <xdr:rowOff>161417</xdr:rowOff>
    </xdr:to>
    <xdr:sp macro="" textlink="">
      <xdr:nvSpPr>
        <xdr:cNvPr id="79" name="楕円 78"/>
        <xdr:cNvSpPr/>
      </xdr:nvSpPr>
      <xdr:spPr>
        <a:xfrm>
          <a:off x="2476500" y="48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149225</xdr:rowOff>
    </xdr:from>
    <xdr:to>
      <xdr:col>7</xdr:col>
      <xdr:colOff>187325</xdr:colOff>
      <xdr:row>28</xdr:row>
      <xdr:rowOff>79375</xdr:rowOff>
    </xdr:to>
    <xdr:sp macro="" textlink="">
      <xdr:nvSpPr>
        <xdr:cNvPr id="80" name="楕円 79"/>
        <xdr:cNvSpPr/>
      </xdr:nvSpPr>
      <xdr:spPr>
        <a:xfrm>
          <a:off x="17145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28575</xdr:rowOff>
    </xdr:from>
    <xdr:to>
      <xdr:col>11</xdr:col>
      <xdr:colOff>136525</xdr:colOff>
      <xdr:row>28</xdr:row>
      <xdr:rowOff>110617</xdr:rowOff>
    </xdr:to>
    <xdr:cxnSp macro="">
      <xdr:nvCxnSpPr>
        <xdr:cNvPr id="81" name="直線コネクタ 80"/>
        <xdr:cNvCxnSpPr/>
      </xdr:nvCxnSpPr>
      <xdr:spPr>
        <a:xfrm>
          <a:off x="1765300" y="4829175"/>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2" name="n_1aveValue有形固定資産減価償却率"/>
        <xdr:cNvSpPr txBox="1"/>
      </xdr:nvSpPr>
      <xdr:spPr>
        <a:xfrm>
          <a:off x="3836044" y="488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83" name="n_2aveValue有形固定資産減価償却率"/>
        <xdr:cNvSpPr txBox="1"/>
      </xdr:nvSpPr>
      <xdr:spPr>
        <a:xfrm>
          <a:off x="30867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84" name="n_3aveValue有形固定資産減価償却率"/>
        <xdr:cNvSpPr txBox="1"/>
      </xdr:nvSpPr>
      <xdr:spPr>
        <a:xfrm>
          <a:off x="2324744" y="51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85" name="n_4aveValue有形固定資産減価償却率"/>
        <xdr:cNvSpPr txBox="1"/>
      </xdr:nvSpPr>
      <xdr:spPr>
        <a:xfrm>
          <a:off x="1562744" y="509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6494</xdr:rowOff>
    </xdr:from>
    <xdr:ext cx="405111" cy="259045"/>
    <xdr:sp macro="" textlink="">
      <xdr:nvSpPr>
        <xdr:cNvPr id="86" name="n_3mainValue有形固定資産減価償却率"/>
        <xdr:cNvSpPr txBox="1"/>
      </xdr:nvSpPr>
      <xdr:spPr>
        <a:xfrm>
          <a:off x="2324744" y="463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95902</xdr:rowOff>
    </xdr:from>
    <xdr:ext cx="405111" cy="259045"/>
    <xdr:sp macro="" textlink="">
      <xdr:nvSpPr>
        <xdr:cNvPr id="87" name="n_4mainValue有形固定資産減価償却率"/>
        <xdr:cNvSpPr txBox="1"/>
      </xdr:nvSpPr>
      <xdr:spPr>
        <a:xfrm>
          <a:off x="1562744" y="45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0" name="正方形/長方形 89"/>
        <xdr:cNvSpPr/>
      </xdr:nvSpPr>
      <xdr:spPr>
        <a:xfrm>
          <a:off x="13758894" y="3836446"/>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[ 1,699.2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債務償還比率は、地方債残高や土地開発公社を含む設立法人の負債額が大きいため、類似団体内平均値と比べると高くなっている。将来負担額については、中期財政運営方針において、計画的な基金活用により基金残高を確保しつつ、地方債残高の減少に努めることとしており、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年度の将来負担率</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以下をめざしている。今後も事業費の精査等を行うとともに、地方債の新規発行の抑制や、地方債の繰上償還の実施などにより、地方債残高の減少に努めていく。また、土地開発公社については、今後も経営の健全化を進めることで、負債の解消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5" name="テキスト ボックス 104"/>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07" name="テキスト ボックス 106"/>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09" name="テキスト ボックス 108"/>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3" name="テキスト ボックス 112"/>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16" name="直線コネクタ 115"/>
        <xdr:cNvCxnSpPr/>
      </xdr:nvCxnSpPr>
      <xdr:spPr>
        <a:xfrm flipV="1">
          <a:off x="14793595" y="4541308"/>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17" name="債務償還比率最小値テキスト"/>
        <xdr:cNvSpPr txBox="1"/>
      </xdr:nvSpPr>
      <xdr:spPr>
        <a:xfrm>
          <a:off x="14846300" y="57679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18" name="直線コネクタ 117"/>
        <xdr:cNvCxnSpPr/>
      </xdr:nvCxnSpPr>
      <xdr:spPr>
        <a:xfrm>
          <a:off x="14706600" y="576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19"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0" name="直線コネクタ 119"/>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21" name="債務償還比率平均値テキスト"/>
        <xdr:cNvSpPr txBox="1"/>
      </xdr:nvSpPr>
      <xdr:spPr>
        <a:xfrm>
          <a:off x="14846300" y="476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22" name="フローチャート: 判断 121"/>
        <xdr:cNvSpPr/>
      </xdr:nvSpPr>
      <xdr:spPr>
        <a:xfrm>
          <a:off x="14744700" y="491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23" name="フローチャート: 判断 122"/>
        <xdr:cNvSpPr/>
      </xdr:nvSpPr>
      <xdr:spPr>
        <a:xfrm>
          <a:off x="14033500" y="492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24" name="フローチャート: 判断 123"/>
        <xdr:cNvSpPr/>
      </xdr:nvSpPr>
      <xdr:spPr>
        <a:xfrm>
          <a:off x="13271500" y="49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25" name="フローチャート: 判断 124"/>
        <xdr:cNvSpPr/>
      </xdr:nvSpPr>
      <xdr:spPr>
        <a:xfrm>
          <a:off x="12509500" y="493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26" name="フローチャート: 判断 125"/>
        <xdr:cNvSpPr/>
      </xdr:nvSpPr>
      <xdr:spPr>
        <a:xfrm>
          <a:off x="11747500" y="494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55516</xdr:rowOff>
    </xdr:from>
    <xdr:to>
      <xdr:col>76</xdr:col>
      <xdr:colOff>73025</xdr:colOff>
      <xdr:row>33</xdr:row>
      <xdr:rowOff>157116</xdr:rowOff>
    </xdr:to>
    <xdr:sp macro="" textlink="">
      <xdr:nvSpPr>
        <xdr:cNvPr id="132" name="楕円 131"/>
        <xdr:cNvSpPr/>
      </xdr:nvSpPr>
      <xdr:spPr>
        <a:xfrm>
          <a:off x="14744700" y="57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141893</xdr:rowOff>
    </xdr:from>
    <xdr:ext cx="560923" cy="259045"/>
    <xdr:sp macro="" textlink="">
      <xdr:nvSpPr>
        <xdr:cNvPr id="133" name="債務償還比率該当値テキスト"/>
        <xdr:cNvSpPr txBox="1"/>
      </xdr:nvSpPr>
      <xdr:spPr>
        <a:xfrm>
          <a:off x="14846300" y="56282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168148</xdr:rowOff>
    </xdr:from>
    <xdr:to>
      <xdr:col>72</xdr:col>
      <xdr:colOff>123825</xdr:colOff>
      <xdr:row>31</xdr:row>
      <xdr:rowOff>98298</xdr:rowOff>
    </xdr:to>
    <xdr:sp macro="" textlink="">
      <xdr:nvSpPr>
        <xdr:cNvPr id="134" name="楕円 133"/>
        <xdr:cNvSpPr/>
      </xdr:nvSpPr>
      <xdr:spPr>
        <a:xfrm>
          <a:off x="14033500" y="53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47498</xdr:rowOff>
    </xdr:from>
    <xdr:to>
      <xdr:col>76</xdr:col>
      <xdr:colOff>22225</xdr:colOff>
      <xdr:row>33</xdr:row>
      <xdr:rowOff>106316</xdr:rowOff>
    </xdr:to>
    <xdr:cxnSp macro="">
      <xdr:nvCxnSpPr>
        <xdr:cNvPr id="135" name="直線コネクタ 134"/>
        <xdr:cNvCxnSpPr/>
      </xdr:nvCxnSpPr>
      <xdr:spPr>
        <a:xfrm>
          <a:off x="14084300" y="5362448"/>
          <a:ext cx="711200" cy="40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50338</xdr:rowOff>
    </xdr:from>
    <xdr:to>
      <xdr:col>68</xdr:col>
      <xdr:colOff>123825</xdr:colOff>
      <xdr:row>30</xdr:row>
      <xdr:rowOff>151938</xdr:rowOff>
    </xdr:to>
    <xdr:sp macro="" textlink="">
      <xdr:nvSpPr>
        <xdr:cNvPr id="136" name="楕円 135"/>
        <xdr:cNvSpPr/>
      </xdr:nvSpPr>
      <xdr:spPr>
        <a:xfrm>
          <a:off x="13271500" y="51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101138</xdr:rowOff>
    </xdr:from>
    <xdr:to>
      <xdr:col>72</xdr:col>
      <xdr:colOff>73025</xdr:colOff>
      <xdr:row>31</xdr:row>
      <xdr:rowOff>47498</xdr:rowOff>
    </xdr:to>
    <xdr:cxnSp macro="">
      <xdr:nvCxnSpPr>
        <xdr:cNvPr id="137" name="直線コネクタ 136"/>
        <xdr:cNvCxnSpPr/>
      </xdr:nvCxnSpPr>
      <xdr:spPr>
        <a:xfrm>
          <a:off x="13322300" y="5244638"/>
          <a:ext cx="762000" cy="1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97257</xdr:rowOff>
    </xdr:from>
    <xdr:to>
      <xdr:col>64</xdr:col>
      <xdr:colOff>123825</xdr:colOff>
      <xdr:row>34</xdr:row>
      <xdr:rowOff>27407</xdr:rowOff>
    </xdr:to>
    <xdr:sp macro="" textlink="">
      <xdr:nvSpPr>
        <xdr:cNvPr id="138" name="楕円 137"/>
        <xdr:cNvSpPr/>
      </xdr:nvSpPr>
      <xdr:spPr>
        <a:xfrm>
          <a:off x="12509500" y="57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101138</xdr:rowOff>
    </xdr:from>
    <xdr:to>
      <xdr:col>68</xdr:col>
      <xdr:colOff>73025</xdr:colOff>
      <xdr:row>33</xdr:row>
      <xdr:rowOff>148057</xdr:rowOff>
    </xdr:to>
    <xdr:cxnSp macro="">
      <xdr:nvCxnSpPr>
        <xdr:cNvPr id="139" name="直線コネクタ 138"/>
        <xdr:cNvCxnSpPr/>
      </xdr:nvCxnSpPr>
      <xdr:spPr>
        <a:xfrm flipV="1">
          <a:off x="12560300" y="5244638"/>
          <a:ext cx="762000" cy="5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133579</xdr:rowOff>
    </xdr:from>
    <xdr:to>
      <xdr:col>60</xdr:col>
      <xdr:colOff>123825</xdr:colOff>
      <xdr:row>32</xdr:row>
      <xdr:rowOff>63729</xdr:rowOff>
    </xdr:to>
    <xdr:sp macro="" textlink="">
      <xdr:nvSpPr>
        <xdr:cNvPr id="140" name="楕円 139"/>
        <xdr:cNvSpPr/>
      </xdr:nvSpPr>
      <xdr:spPr>
        <a:xfrm>
          <a:off x="11747500" y="544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12929</xdr:rowOff>
    </xdr:from>
    <xdr:to>
      <xdr:col>64</xdr:col>
      <xdr:colOff>73025</xdr:colOff>
      <xdr:row>33</xdr:row>
      <xdr:rowOff>148057</xdr:rowOff>
    </xdr:to>
    <xdr:cxnSp macro="">
      <xdr:nvCxnSpPr>
        <xdr:cNvPr id="141" name="直線コネクタ 140"/>
        <xdr:cNvCxnSpPr/>
      </xdr:nvCxnSpPr>
      <xdr:spPr>
        <a:xfrm>
          <a:off x="11798300" y="5499329"/>
          <a:ext cx="762000" cy="30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42" name="n_1aveValue債務償還比率"/>
        <xdr:cNvSpPr txBox="1"/>
      </xdr:nvSpPr>
      <xdr:spPr>
        <a:xfrm>
          <a:off x="13836727" y="47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43" name="n_2aveValue債務償還比率"/>
        <xdr:cNvSpPr txBox="1"/>
      </xdr:nvSpPr>
      <xdr:spPr>
        <a:xfrm>
          <a:off x="13087427" y="46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76590</xdr:rowOff>
    </xdr:from>
    <xdr:ext cx="469744" cy="259045"/>
    <xdr:sp macro="" textlink="">
      <xdr:nvSpPr>
        <xdr:cNvPr id="144" name="n_3aveValue債務償還比率"/>
        <xdr:cNvSpPr txBox="1"/>
      </xdr:nvSpPr>
      <xdr:spPr>
        <a:xfrm>
          <a:off x="12325427" y="470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45" name="n_4aveValue債務償還比率"/>
        <xdr:cNvSpPr txBox="1"/>
      </xdr:nvSpPr>
      <xdr:spPr>
        <a:xfrm>
          <a:off x="11563427" y="47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89425</xdr:rowOff>
    </xdr:from>
    <xdr:ext cx="560923" cy="259045"/>
    <xdr:sp macro="" textlink="">
      <xdr:nvSpPr>
        <xdr:cNvPr id="146" name="n_1mainValue債務償還比率"/>
        <xdr:cNvSpPr txBox="1"/>
      </xdr:nvSpPr>
      <xdr:spPr>
        <a:xfrm>
          <a:off x="13791138" y="54043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143065</xdr:rowOff>
    </xdr:from>
    <xdr:ext cx="469744" cy="259045"/>
    <xdr:sp macro="" textlink="">
      <xdr:nvSpPr>
        <xdr:cNvPr id="147" name="n_2mainValue債務償還比率"/>
        <xdr:cNvSpPr txBox="1"/>
      </xdr:nvSpPr>
      <xdr:spPr>
        <a:xfrm>
          <a:off x="13087427" y="528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18534</xdr:rowOff>
    </xdr:from>
    <xdr:ext cx="560923" cy="259045"/>
    <xdr:sp macro="" textlink="">
      <xdr:nvSpPr>
        <xdr:cNvPr id="148" name="n_3mainValue債務償還比率"/>
        <xdr:cNvSpPr txBox="1"/>
      </xdr:nvSpPr>
      <xdr:spPr>
        <a:xfrm>
          <a:off x="12279838" y="58478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54856</xdr:rowOff>
    </xdr:from>
    <xdr:ext cx="560923" cy="259045"/>
    <xdr:sp macro="" textlink="">
      <xdr:nvSpPr>
        <xdr:cNvPr id="149" name="n_4mainValue債務償還比率"/>
        <xdr:cNvSpPr txBox="1"/>
      </xdr:nvSpPr>
      <xdr:spPr>
        <a:xfrm>
          <a:off x="11517838" y="55412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99,661
97,689
56.51
68,578,567
68,063,997
135,712
23,556,856
62,555,299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96266</xdr:rowOff>
    </xdr:from>
    <xdr:to>
      <xdr:col>10</xdr:col>
      <xdr:colOff>165100</xdr:colOff>
      <xdr:row>37</xdr:row>
      <xdr:rowOff>26416</xdr:rowOff>
    </xdr:to>
    <xdr:sp macro="" textlink="">
      <xdr:nvSpPr>
        <xdr:cNvPr id="71" name="楕円 70"/>
        <xdr:cNvSpPr/>
      </xdr:nvSpPr>
      <xdr:spPr>
        <a:xfrm>
          <a:off x="1968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57404</xdr:rowOff>
    </xdr:from>
    <xdr:to>
      <xdr:col>6</xdr:col>
      <xdr:colOff>38100</xdr:colOff>
      <xdr:row>36</xdr:row>
      <xdr:rowOff>159004</xdr:rowOff>
    </xdr:to>
    <xdr:sp macro="" textlink="">
      <xdr:nvSpPr>
        <xdr:cNvPr id="72" name="楕円 71"/>
        <xdr:cNvSpPr/>
      </xdr:nvSpPr>
      <xdr:spPr>
        <a:xfrm>
          <a:off x="1079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108204</xdr:rowOff>
    </xdr:from>
    <xdr:to>
      <xdr:col>10</xdr:col>
      <xdr:colOff>114300</xdr:colOff>
      <xdr:row>36</xdr:row>
      <xdr:rowOff>147066</xdr:rowOff>
    </xdr:to>
    <xdr:cxnSp macro="">
      <xdr:nvCxnSpPr>
        <xdr:cNvPr id="73" name="直線コネクタ 72"/>
        <xdr:cNvCxnSpPr/>
      </xdr:nvCxnSpPr>
      <xdr:spPr>
        <a:xfrm>
          <a:off x="1130300" y="628040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74" name="n_1aveValue【道路】&#10;有形固定資産減価償却率"/>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75"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76"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77"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17543</xdr:rowOff>
    </xdr:from>
    <xdr:ext cx="405111" cy="259045"/>
    <xdr:sp macro="" textlink="">
      <xdr:nvSpPr>
        <xdr:cNvPr id="78" name="n_3mainValue【道路】&#10;有形固定資産減価償却率"/>
        <xdr:cNvSpPr txBox="1"/>
      </xdr:nvSpPr>
      <xdr:spPr>
        <a:xfrm>
          <a:off x="1816744" y="63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150131</xdr:rowOff>
    </xdr:from>
    <xdr:ext cx="405111" cy="259045"/>
    <xdr:sp macro="" textlink="">
      <xdr:nvSpPr>
        <xdr:cNvPr id="79" name="n_4mainValue【道路】&#10;有形固定資産減価償却率"/>
        <xdr:cNvSpPr txBox="1"/>
      </xdr:nvSpPr>
      <xdr:spPr>
        <a:xfrm>
          <a:off x="9277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03" name="直線コネクタ 102"/>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04"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05" name="直線コネクタ 104"/>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06"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07" name="直線コネクタ 106"/>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08" name="【道路】&#10;一人当たり延長平均値テキスト"/>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09" name="フローチャート: 判断 108"/>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0" name="フローチャート: 判断 109"/>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11" name="フローチャート: 判断 110"/>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12" name="フローチャート: 判断 111"/>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13" name="フローチャート: 判断 112"/>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115621</xdr:rowOff>
    </xdr:from>
    <xdr:to>
      <xdr:col>41</xdr:col>
      <xdr:colOff>101600</xdr:colOff>
      <xdr:row>41</xdr:row>
      <xdr:rowOff>45771</xdr:rowOff>
    </xdr:to>
    <xdr:sp macro="" textlink="">
      <xdr:nvSpPr>
        <xdr:cNvPr id="119" name="楕円 118"/>
        <xdr:cNvSpPr/>
      </xdr:nvSpPr>
      <xdr:spPr>
        <a:xfrm>
          <a:off x="7810500" y="69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115774</xdr:rowOff>
    </xdr:from>
    <xdr:to>
      <xdr:col>36</xdr:col>
      <xdr:colOff>165100</xdr:colOff>
      <xdr:row>41</xdr:row>
      <xdr:rowOff>45924</xdr:rowOff>
    </xdr:to>
    <xdr:sp macro="" textlink="">
      <xdr:nvSpPr>
        <xdr:cNvPr id="120" name="楕円 119"/>
        <xdr:cNvSpPr/>
      </xdr:nvSpPr>
      <xdr:spPr>
        <a:xfrm>
          <a:off x="6921500" y="69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166421</xdr:rowOff>
    </xdr:from>
    <xdr:to>
      <xdr:col>41</xdr:col>
      <xdr:colOff>50800</xdr:colOff>
      <xdr:row>40</xdr:row>
      <xdr:rowOff>166574</xdr:rowOff>
    </xdr:to>
    <xdr:cxnSp macro="">
      <xdr:nvCxnSpPr>
        <xdr:cNvPr id="121" name="直線コネクタ 120"/>
        <xdr:cNvCxnSpPr/>
      </xdr:nvCxnSpPr>
      <xdr:spPr>
        <a:xfrm flipV="1">
          <a:off x="6972300" y="702442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22"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23"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24"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25"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36898</xdr:rowOff>
    </xdr:from>
    <xdr:ext cx="469744" cy="259045"/>
    <xdr:sp macro="" textlink="">
      <xdr:nvSpPr>
        <xdr:cNvPr id="126" name="n_3mainValue【道路】&#10;一人当たり延長"/>
        <xdr:cNvSpPr txBox="1"/>
      </xdr:nvSpPr>
      <xdr:spPr>
        <a:xfrm>
          <a:off x="7626427" y="70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37051</xdr:rowOff>
    </xdr:from>
    <xdr:ext cx="469744" cy="259045"/>
    <xdr:sp macro="" textlink="">
      <xdr:nvSpPr>
        <xdr:cNvPr id="127" name="n_4mainValue【道路】&#10;一人当たり延長"/>
        <xdr:cNvSpPr txBox="1"/>
      </xdr:nvSpPr>
      <xdr:spPr>
        <a:xfrm>
          <a:off x="6737427" y="706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39" name="直線コネクタ 138"/>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40" name="テキスト ボックス 139"/>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1" name="直線コネクタ 140"/>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2" name="テキスト ボックス 141"/>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3" name="直線コネクタ 142"/>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4" name="テキスト ボックス 143"/>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47" name="直線コネクタ 146"/>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48" name="テキスト ボックス 147"/>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9" name="直線コネクタ 148"/>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0" name="テキスト ボックス 149"/>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1" name="直線コネクタ 150"/>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2" name="テキスト ボックス 151"/>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4" name="テキスト ボックス 15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56" name="直線コネクタ 155"/>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57"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58" name="直線コネクタ 157"/>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59"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60" name="直線コネクタ 159"/>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61"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62" name="フローチャート: 判断 161"/>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3" name="フローチャート: 判断 162"/>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64" name="フローチャート: 判断 163"/>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65" name="フローチャート: 判断 164"/>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66" name="フローチャート: 判断 165"/>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157797</xdr:rowOff>
    </xdr:from>
    <xdr:to>
      <xdr:col>10</xdr:col>
      <xdr:colOff>165100</xdr:colOff>
      <xdr:row>60</xdr:row>
      <xdr:rowOff>87947</xdr:rowOff>
    </xdr:to>
    <xdr:sp macro="" textlink="">
      <xdr:nvSpPr>
        <xdr:cNvPr id="172" name="楕円 171"/>
        <xdr:cNvSpPr/>
      </xdr:nvSpPr>
      <xdr:spPr>
        <a:xfrm>
          <a:off x="1968500" y="102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97790</xdr:rowOff>
    </xdr:from>
    <xdr:to>
      <xdr:col>6</xdr:col>
      <xdr:colOff>38100</xdr:colOff>
      <xdr:row>60</xdr:row>
      <xdr:rowOff>27940</xdr:rowOff>
    </xdr:to>
    <xdr:sp macro="" textlink="">
      <xdr:nvSpPr>
        <xdr:cNvPr id="173" name="楕円 172"/>
        <xdr:cNvSpPr/>
      </xdr:nvSpPr>
      <xdr:spPr>
        <a:xfrm>
          <a:off x="1079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37147</xdr:rowOff>
    </xdr:to>
    <xdr:cxnSp macro="">
      <xdr:nvCxnSpPr>
        <xdr:cNvPr id="174" name="直線コネクタ 173"/>
        <xdr:cNvCxnSpPr/>
      </xdr:nvCxnSpPr>
      <xdr:spPr>
        <a:xfrm>
          <a:off x="1130300" y="10264140"/>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75" name="n_1ave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7320</xdr:rowOff>
    </xdr:from>
    <xdr:ext cx="405111" cy="259045"/>
    <xdr:sp macro="" textlink="">
      <xdr:nvSpPr>
        <xdr:cNvPr id="176" name="n_2aveValue【橋りょう・トンネル】&#10;有形固定資産減価償却率"/>
        <xdr:cNvSpPr txBox="1"/>
      </xdr:nvSpPr>
      <xdr:spPr>
        <a:xfrm>
          <a:off x="2705744" y="977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177" name="n_3aveValue【橋りょう・トンネ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178" name="n_4ave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79074</xdr:rowOff>
    </xdr:from>
    <xdr:ext cx="405111" cy="259045"/>
    <xdr:sp macro="" textlink="">
      <xdr:nvSpPr>
        <xdr:cNvPr id="179" name="n_3mainValue【橋りょう・トンネル】&#10;有形固定資産減価償却率"/>
        <xdr:cNvSpPr txBox="1"/>
      </xdr:nvSpPr>
      <xdr:spPr>
        <a:xfrm>
          <a:off x="1816744" y="1036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180" name="n_4mainValue【橋りょう・トンネル】&#10;有形固定資産減価償却率"/>
        <xdr:cNvSpPr txBox="1"/>
      </xdr:nvSpPr>
      <xdr:spPr>
        <a:xfrm>
          <a:off x="927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4" name="テキスト ボックス 19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6" name="テキスト ボックス 19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8" name="テキスト ボックス 19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0" name="テキスト ボックス 19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04" name="直線コネクタ 203"/>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05"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06" name="直線コネクタ 205"/>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07"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08" name="直線コネクタ 207"/>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09" name="【橋りょう・トンネル】&#10;一人当たり有形固定資産（償却資産）額平均値テキスト"/>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10" name="フローチャート: 判断 209"/>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11" name="フローチャート: 判断 210"/>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12" name="フローチャート: 判断 211"/>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13" name="フローチャート: 判断 212"/>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14" name="フローチャート: 判断 213"/>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167715</xdr:rowOff>
    </xdr:from>
    <xdr:to>
      <xdr:col>41</xdr:col>
      <xdr:colOff>101600</xdr:colOff>
      <xdr:row>64</xdr:row>
      <xdr:rowOff>97865</xdr:rowOff>
    </xdr:to>
    <xdr:sp macro="" textlink="">
      <xdr:nvSpPr>
        <xdr:cNvPr id="220" name="楕円 219"/>
        <xdr:cNvSpPr/>
      </xdr:nvSpPr>
      <xdr:spPr>
        <a:xfrm>
          <a:off x="7810500" y="1096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167734</xdr:rowOff>
    </xdr:from>
    <xdr:to>
      <xdr:col>36</xdr:col>
      <xdr:colOff>165100</xdr:colOff>
      <xdr:row>64</xdr:row>
      <xdr:rowOff>97884</xdr:rowOff>
    </xdr:to>
    <xdr:sp macro="" textlink="">
      <xdr:nvSpPr>
        <xdr:cNvPr id="221" name="楕円 220"/>
        <xdr:cNvSpPr/>
      </xdr:nvSpPr>
      <xdr:spPr>
        <a:xfrm>
          <a:off x="6921500" y="10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47065</xdr:rowOff>
    </xdr:from>
    <xdr:to>
      <xdr:col>41</xdr:col>
      <xdr:colOff>50800</xdr:colOff>
      <xdr:row>64</xdr:row>
      <xdr:rowOff>47084</xdr:rowOff>
    </xdr:to>
    <xdr:cxnSp macro="">
      <xdr:nvCxnSpPr>
        <xdr:cNvPr id="222" name="直線コネクタ 221"/>
        <xdr:cNvCxnSpPr/>
      </xdr:nvCxnSpPr>
      <xdr:spPr>
        <a:xfrm flipV="1">
          <a:off x="6972300" y="1101986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23"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24"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25"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26"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88992</xdr:rowOff>
    </xdr:from>
    <xdr:ext cx="469744" cy="259045"/>
    <xdr:sp macro="" textlink="">
      <xdr:nvSpPr>
        <xdr:cNvPr id="227" name="n_3mainValue【橋りょう・トンネル】&#10;一人当たり有形固定資産（償却資産）額"/>
        <xdr:cNvSpPr txBox="1"/>
      </xdr:nvSpPr>
      <xdr:spPr>
        <a:xfrm>
          <a:off x="7626428" y="1106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89011</xdr:rowOff>
    </xdr:from>
    <xdr:ext cx="469744" cy="259045"/>
    <xdr:sp macro="" textlink="">
      <xdr:nvSpPr>
        <xdr:cNvPr id="228" name="n_4mainValue【橋りょう・トンネル】&#10;一人当たり有形固定資産（償却資産）額"/>
        <xdr:cNvSpPr txBox="1"/>
      </xdr:nvSpPr>
      <xdr:spPr>
        <a:xfrm>
          <a:off x="6737428" y="11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1" name="テキスト ボックス 24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9" name="テキスト ボックス 24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1" name="テキスト ボックス 25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53" name="直線コネクタ 252"/>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54"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55" name="直線コネクタ 254"/>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56"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57" name="直線コネクタ 256"/>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58"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59" name="フローチャート: 判断 258"/>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60" name="フローチャート: 判断 259"/>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61" name="フローチャート: 判断 260"/>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62" name="フローチャート: 判断 261"/>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63" name="フローチャート: 判断 262"/>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84455</xdr:rowOff>
    </xdr:from>
    <xdr:to>
      <xdr:col>10</xdr:col>
      <xdr:colOff>165100</xdr:colOff>
      <xdr:row>82</xdr:row>
      <xdr:rowOff>14605</xdr:rowOff>
    </xdr:to>
    <xdr:sp macro="" textlink="">
      <xdr:nvSpPr>
        <xdr:cNvPr id="269" name="楕円 268"/>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48261</xdr:rowOff>
    </xdr:from>
    <xdr:to>
      <xdr:col>6</xdr:col>
      <xdr:colOff>38100</xdr:colOff>
      <xdr:row>81</xdr:row>
      <xdr:rowOff>149861</xdr:rowOff>
    </xdr:to>
    <xdr:sp macro="" textlink="">
      <xdr:nvSpPr>
        <xdr:cNvPr id="270" name="楕円 269"/>
        <xdr:cNvSpPr/>
      </xdr:nvSpPr>
      <xdr:spPr>
        <a:xfrm>
          <a:off x="1079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99061</xdr:rowOff>
    </xdr:from>
    <xdr:to>
      <xdr:col>10</xdr:col>
      <xdr:colOff>114300</xdr:colOff>
      <xdr:row>81</xdr:row>
      <xdr:rowOff>135255</xdr:rowOff>
    </xdr:to>
    <xdr:cxnSp macro="">
      <xdr:nvCxnSpPr>
        <xdr:cNvPr id="271" name="直線コネクタ 270"/>
        <xdr:cNvCxnSpPr/>
      </xdr:nvCxnSpPr>
      <xdr:spPr>
        <a:xfrm>
          <a:off x="1130300" y="139865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272"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73"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274"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275"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276" name="n_3mainValue【公営住宅】&#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166388</xdr:rowOff>
    </xdr:from>
    <xdr:ext cx="405111" cy="259045"/>
    <xdr:sp macro="" textlink="">
      <xdr:nvSpPr>
        <xdr:cNvPr id="277" name="n_4mainValue【公営住宅】&#10;有形固定資産減価償却率"/>
        <xdr:cNvSpPr txBox="1"/>
      </xdr:nvSpPr>
      <xdr:spPr>
        <a:xfrm>
          <a:off x="927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8" name="直線コネクタ 28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9" name="テキスト ボックス 28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1" name="テキスト ボックス 29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2" name="直線コネクタ 29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3" name="テキスト ボックス 29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297" name="直線コネクタ 296"/>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98"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99" name="直線コネクタ 298"/>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00"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01" name="直線コネクタ 300"/>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02" name="【公営住宅】&#10;一人当たり面積平均値テキスト"/>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03" name="フローチャート: 判断 302"/>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04" name="フローチャート: 判断 303"/>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05" name="フローチャート: 判断 304"/>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06" name="フローチャート: 判断 305"/>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07" name="フローチャート: 判断 306"/>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84455</xdr:rowOff>
    </xdr:from>
    <xdr:to>
      <xdr:col>41</xdr:col>
      <xdr:colOff>101600</xdr:colOff>
      <xdr:row>83</xdr:row>
      <xdr:rowOff>14605</xdr:rowOff>
    </xdr:to>
    <xdr:sp macro="" textlink="">
      <xdr:nvSpPr>
        <xdr:cNvPr id="313" name="楕円 312"/>
        <xdr:cNvSpPr/>
      </xdr:nvSpPr>
      <xdr:spPr>
        <a:xfrm>
          <a:off x="781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85026</xdr:rowOff>
    </xdr:from>
    <xdr:to>
      <xdr:col>36</xdr:col>
      <xdr:colOff>165100</xdr:colOff>
      <xdr:row>83</xdr:row>
      <xdr:rowOff>15176</xdr:rowOff>
    </xdr:to>
    <xdr:sp macro="" textlink="">
      <xdr:nvSpPr>
        <xdr:cNvPr id="314" name="楕円 313"/>
        <xdr:cNvSpPr/>
      </xdr:nvSpPr>
      <xdr:spPr>
        <a:xfrm>
          <a:off x="6921500" y="1414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135255</xdr:rowOff>
    </xdr:from>
    <xdr:to>
      <xdr:col>41</xdr:col>
      <xdr:colOff>50800</xdr:colOff>
      <xdr:row>82</xdr:row>
      <xdr:rowOff>135826</xdr:rowOff>
    </xdr:to>
    <xdr:cxnSp macro="">
      <xdr:nvCxnSpPr>
        <xdr:cNvPr id="315" name="直線コネクタ 314"/>
        <xdr:cNvCxnSpPr/>
      </xdr:nvCxnSpPr>
      <xdr:spPr>
        <a:xfrm flipV="1">
          <a:off x="6972300" y="1419415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16" name="n_1aveValue【公営住宅】&#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17" name="n_2aveValue【公営住宅】&#10;一人当たり面積"/>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18" name="n_3aveValue【公営住宅】&#10;一人当たり面積"/>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19" name="n_4aveValue【公営住宅】&#10;一人当たり面積"/>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20" name="n_3mainValue【公営住宅】&#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31703</xdr:rowOff>
    </xdr:from>
    <xdr:ext cx="469744" cy="259045"/>
    <xdr:sp macro="" textlink="">
      <xdr:nvSpPr>
        <xdr:cNvPr id="321" name="n_4mainValue【公営住宅】&#10;一人当たり面積"/>
        <xdr:cNvSpPr txBox="1"/>
      </xdr:nvSpPr>
      <xdr:spPr>
        <a:xfrm>
          <a:off x="6737427" y="1391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7" name="正方形/長方形 33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8" name="正方形/長方形 3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9" name="正方形/長方形 3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0" name="正方形/長方形 3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1" name="正方形/長方形 3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2" name="正方形/長方形 3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3" name="正方形/長方形 3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4" name="正方形/長方形 3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5" name="正方形/長方形 3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6" name="テキスト ボックス 3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7" name="直線コネクタ 3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8" name="テキスト ボックス 34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9" name="直線コネクタ 34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0" name="テキスト ボックス 34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1" name="直線コネクタ 35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2" name="テキスト ボックス 35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3" name="直線コネクタ 35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4" name="テキスト ボックス 35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5" name="直線コネクタ 35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6" name="テキスト ボックス 35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7" name="直線コネクタ 35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8" name="テキスト ボックス 35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0" name="テキスト ボックス 35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362" name="直線コネクタ 361"/>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363"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364" name="直線コネクタ 363"/>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65"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66" name="直線コネクタ 365"/>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67"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68" name="フローチャート: 判断 36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369" name="フローチャート: 判断 368"/>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370" name="フローチャート: 判断 369"/>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71" name="フローチャート: 判断 370"/>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72" name="フローチャート: 判断 371"/>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124460</xdr:rowOff>
    </xdr:from>
    <xdr:to>
      <xdr:col>72</xdr:col>
      <xdr:colOff>38100</xdr:colOff>
      <xdr:row>34</xdr:row>
      <xdr:rowOff>54610</xdr:rowOff>
    </xdr:to>
    <xdr:sp macro="" textlink="">
      <xdr:nvSpPr>
        <xdr:cNvPr id="378" name="楕円 377"/>
        <xdr:cNvSpPr/>
      </xdr:nvSpPr>
      <xdr:spPr>
        <a:xfrm>
          <a:off x="13652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76835</xdr:rowOff>
    </xdr:from>
    <xdr:to>
      <xdr:col>67</xdr:col>
      <xdr:colOff>101600</xdr:colOff>
      <xdr:row>34</xdr:row>
      <xdr:rowOff>6985</xdr:rowOff>
    </xdr:to>
    <xdr:sp macro="" textlink="">
      <xdr:nvSpPr>
        <xdr:cNvPr id="379" name="楕円 378"/>
        <xdr:cNvSpPr/>
      </xdr:nvSpPr>
      <xdr:spPr>
        <a:xfrm>
          <a:off x="12763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127635</xdr:rowOff>
    </xdr:from>
    <xdr:to>
      <xdr:col>71</xdr:col>
      <xdr:colOff>177800</xdr:colOff>
      <xdr:row>34</xdr:row>
      <xdr:rowOff>3810</xdr:rowOff>
    </xdr:to>
    <xdr:cxnSp macro="">
      <xdr:nvCxnSpPr>
        <xdr:cNvPr id="380" name="直線コネクタ 379"/>
        <xdr:cNvCxnSpPr/>
      </xdr:nvCxnSpPr>
      <xdr:spPr>
        <a:xfrm>
          <a:off x="12814300" y="57854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381"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382"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383"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384"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71137</xdr:rowOff>
    </xdr:from>
    <xdr:ext cx="405111" cy="259045"/>
    <xdr:sp macro="" textlink="">
      <xdr:nvSpPr>
        <xdr:cNvPr id="385" name="n_3mainValue【認定こども園・幼稚園・保育所】&#10;有形固定資産減価償却率"/>
        <xdr:cNvSpPr txBox="1"/>
      </xdr:nvSpPr>
      <xdr:spPr>
        <a:xfrm>
          <a:off x="135007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23512</xdr:rowOff>
    </xdr:from>
    <xdr:ext cx="405111" cy="259045"/>
    <xdr:sp macro="" textlink="">
      <xdr:nvSpPr>
        <xdr:cNvPr id="386" name="n_4mainValue【認定こども園・幼稚園・保育所】&#10;有形固定資産減価償却率"/>
        <xdr:cNvSpPr txBox="1"/>
      </xdr:nvSpPr>
      <xdr:spPr>
        <a:xfrm>
          <a:off x="126117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10" name="直線コネクタ 409"/>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11"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12" name="直線コネクタ 411"/>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13"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14" name="直線コネクタ 413"/>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15"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6" name="フローチャート: 判断 415"/>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7" name="フローチャート: 判断 416"/>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18" name="フローチャート: 判断 417"/>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19" name="フローチャート: 判断 418"/>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20" name="フローチャート: 判断 419"/>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6350</xdr:rowOff>
    </xdr:from>
    <xdr:to>
      <xdr:col>102</xdr:col>
      <xdr:colOff>165100</xdr:colOff>
      <xdr:row>39</xdr:row>
      <xdr:rowOff>107950</xdr:rowOff>
    </xdr:to>
    <xdr:sp macro="" textlink="">
      <xdr:nvSpPr>
        <xdr:cNvPr id="426" name="楕円 425"/>
        <xdr:cNvSpPr/>
      </xdr:nvSpPr>
      <xdr:spPr>
        <a:xfrm>
          <a:off x="19494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27" name="楕円 426"/>
        <xdr:cNvSpPr/>
      </xdr:nvSpPr>
      <xdr:spPr>
        <a:xfrm>
          <a:off x="18605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57150</xdr:rowOff>
    </xdr:from>
    <xdr:to>
      <xdr:col>102</xdr:col>
      <xdr:colOff>114300</xdr:colOff>
      <xdr:row>39</xdr:row>
      <xdr:rowOff>57150</xdr:rowOff>
    </xdr:to>
    <xdr:cxnSp macro="">
      <xdr:nvCxnSpPr>
        <xdr:cNvPr id="428" name="直線コネクタ 427"/>
        <xdr:cNvCxnSpPr/>
      </xdr:nvCxnSpPr>
      <xdr:spPr>
        <a:xfrm>
          <a:off x="18656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29"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30"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431"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32"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33" name="n_3main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34" name="n_4main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5" name="テキスト ボックス 44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6" name="直線コネクタ 4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7" name="テキスト ボックス 4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8" name="直線コネクタ 4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9" name="テキスト ボックス 4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0" name="直線コネクタ 4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1" name="テキスト ボックス 4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2" name="直線コネクタ 4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3" name="テキスト ボックス 4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4" name="直線コネクタ 4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5" name="テキスト ボックス 4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7" name="テキスト ボックス 4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459" name="直線コネクタ 458"/>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60"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61" name="直線コネクタ 460"/>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62"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63" name="直線コネクタ 462"/>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64"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65" name="フローチャート: 判断 464"/>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466" name="フローチャート: 判断 465"/>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67" name="フローチャート: 判断 46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468" name="フローチャート: 判断 467"/>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469" name="フローチャート: 判断 468"/>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158750</xdr:rowOff>
    </xdr:from>
    <xdr:to>
      <xdr:col>72</xdr:col>
      <xdr:colOff>38100</xdr:colOff>
      <xdr:row>58</xdr:row>
      <xdr:rowOff>88900</xdr:rowOff>
    </xdr:to>
    <xdr:sp macro="" textlink="">
      <xdr:nvSpPr>
        <xdr:cNvPr id="475" name="楕円 474"/>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476" name="楕円 475"/>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38100</xdr:rowOff>
    </xdr:to>
    <xdr:cxnSp macro="">
      <xdr:nvCxnSpPr>
        <xdr:cNvPr id="477" name="直線コネクタ 476"/>
        <xdr:cNvCxnSpPr/>
      </xdr:nvCxnSpPr>
      <xdr:spPr>
        <a:xfrm>
          <a:off x="12814300" y="9921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478" name="n_1ave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79"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480"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481"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482" name="n_3mainValue【学校施設】&#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483" name="n_4mainValue【学校施設】&#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4" name="テキスト ボックス 4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95" name="直線コネクタ 4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6" name="テキスト ボックス 4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7" name="直線コネクタ 4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8" name="テキスト ボックス 4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9" name="直線コネクタ 4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0" name="テキスト ボックス 4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1" name="直線コネクタ 5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2" name="テキスト ボックス 5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3" name="直線コネクタ 5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4" name="テキスト ボックス 5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5" name="直線コネクタ 5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6" name="テキスト ボックス 5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10" name="直線コネクタ 509"/>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11"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12" name="直線コネクタ 511"/>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13"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14" name="直線コネクタ 513"/>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15"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16" name="フローチャート: 判断 515"/>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17" name="フローチャート: 判断 516"/>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18" name="フローチャート: 判断 517"/>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519" name="フローチャート: 判断 518"/>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20" name="フローチャート: 判断 519"/>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150585</xdr:rowOff>
    </xdr:from>
    <xdr:to>
      <xdr:col>102</xdr:col>
      <xdr:colOff>165100</xdr:colOff>
      <xdr:row>61</xdr:row>
      <xdr:rowOff>80735</xdr:rowOff>
    </xdr:to>
    <xdr:sp macro="" textlink="">
      <xdr:nvSpPr>
        <xdr:cNvPr id="526" name="楕円 525"/>
        <xdr:cNvSpPr/>
      </xdr:nvSpPr>
      <xdr:spPr>
        <a:xfrm>
          <a:off x="19494500" y="104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150585</xdr:rowOff>
    </xdr:from>
    <xdr:to>
      <xdr:col>98</xdr:col>
      <xdr:colOff>38100</xdr:colOff>
      <xdr:row>61</xdr:row>
      <xdr:rowOff>80735</xdr:rowOff>
    </xdr:to>
    <xdr:sp macro="" textlink="">
      <xdr:nvSpPr>
        <xdr:cNvPr id="527" name="楕円 526"/>
        <xdr:cNvSpPr/>
      </xdr:nvSpPr>
      <xdr:spPr>
        <a:xfrm>
          <a:off x="18605500" y="104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29935</xdr:rowOff>
    </xdr:from>
    <xdr:to>
      <xdr:col>102</xdr:col>
      <xdr:colOff>114300</xdr:colOff>
      <xdr:row>61</xdr:row>
      <xdr:rowOff>29935</xdr:rowOff>
    </xdr:to>
    <xdr:cxnSp macro="">
      <xdr:nvCxnSpPr>
        <xdr:cNvPr id="528" name="直線コネクタ 527"/>
        <xdr:cNvCxnSpPr/>
      </xdr:nvCxnSpPr>
      <xdr:spPr>
        <a:xfrm>
          <a:off x="18656300" y="10488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529"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530"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531"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532"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71862</xdr:rowOff>
    </xdr:from>
    <xdr:ext cx="469744" cy="259045"/>
    <xdr:sp macro="" textlink="">
      <xdr:nvSpPr>
        <xdr:cNvPr id="533" name="n_3mainValue【学校施設】&#10;一人当たり面積"/>
        <xdr:cNvSpPr txBox="1"/>
      </xdr:nvSpPr>
      <xdr:spPr>
        <a:xfrm>
          <a:off x="19310427" y="1053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71862</xdr:rowOff>
    </xdr:from>
    <xdr:ext cx="469744" cy="259045"/>
    <xdr:sp macro="" textlink="">
      <xdr:nvSpPr>
        <xdr:cNvPr id="534" name="n_4mainValue【学校施設】&#10;一人当たり面積"/>
        <xdr:cNvSpPr txBox="1"/>
      </xdr:nvSpPr>
      <xdr:spPr>
        <a:xfrm>
          <a:off x="18421427" y="1053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1" name="テキスト ボックス 56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63" name="テキスト ボックス 56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71" name="テキスト ボックス 57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73" name="テキスト ボックス 57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575" name="直線コネクタ 574"/>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576"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577" name="直線コネクタ 576"/>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578"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579" name="直線コネクタ 578"/>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580" name="【公民館】&#10;有形固定資産減価償却率平均値テキスト"/>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581" name="フローチャート: 判断 580"/>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582" name="フローチャート: 判断 58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83" name="フローチャート: 判断 58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584" name="フローチャート: 判断 583"/>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585" name="フローチャート: 判断 584"/>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118745</xdr:rowOff>
    </xdr:from>
    <xdr:to>
      <xdr:col>72</xdr:col>
      <xdr:colOff>38100</xdr:colOff>
      <xdr:row>103</xdr:row>
      <xdr:rowOff>48895</xdr:rowOff>
    </xdr:to>
    <xdr:sp macro="" textlink="">
      <xdr:nvSpPr>
        <xdr:cNvPr id="591" name="楕円 590"/>
        <xdr:cNvSpPr/>
      </xdr:nvSpPr>
      <xdr:spPr>
        <a:xfrm>
          <a:off x="13652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80645</xdr:rowOff>
    </xdr:from>
    <xdr:to>
      <xdr:col>67</xdr:col>
      <xdr:colOff>101600</xdr:colOff>
      <xdr:row>103</xdr:row>
      <xdr:rowOff>10795</xdr:rowOff>
    </xdr:to>
    <xdr:sp macro="" textlink="">
      <xdr:nvSpPr>
        <xdr:cNvPr id="592" name="楕円 591"/>
        <xdr:cNvSpPr/>
      </xdr:nvSpPr>
      <xdr:spPr>
        <a:xfrm>
          <a:off x="12763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131445</xdr:rowOff>
    </xdr:from>
    <xdr:to>
      <xdr:col>71</xdr:col>
      <xdr:colOff>177800</xdr:colOff>
      <xdr:row>102</xdr:row>
      <xdr:rowOff>169545</xdr:rowOff>
    </xdr:to>
    <xdr:cxnSp macro="">
      <xdr:nvCxnSpPr>
        <xdr:cNvPr id="593" name="直線コネクタ 592"/>
        <xdr:cNvCxnSpPr/>
      </xdr:nvCxnSpPr>
      <xdr:spPr>
        <a:xfrm>
          <a:off x="12814300" y="17619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594" name="n_1aveValue【公民館】&#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95"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596" name="n_3aveValue【公民館】&#10;有形固定資産減価償却率"/>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597" name="n_4aveValue【公民館】&#10;有形固定資産減価償却率"/>
        <xdr:cNvSpPr txBox="1"/>
      </xdr:nvSpPr>
      <xdr:spPr>
        <a:xfrm>
          <a:off x="12611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65422</xdr:rowOff>
    </xdr:from>
    <xdr:ext cx="405111" cy="259045"/>
    <xdr:sp macro="" textlink="">
      <xdr:nvSpPr>
        <xdr:cNvPr id="598" name="n_3mainValue【公民館】&#10;有形固定資産減価償却率"/>
        <xdr:cNvSpPr txBox="1"/>
      </xdr:nvSpPr>
      <xdr:spPr>
        <a:xfrm>
          <a:off x="13500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27322</xdr:rowOff>
    </xdr:from>
    <xdr:ext cx="405111" cy="259045"/>
    <xdr:sp macro="" textlink="">
      <xdr:nvSpPr>
        <xdr:cNvPr id="599" name="n_4mainValue【公民館】&#10;有形固定資産減価償却率"/>
        <xdr:cNvSpPr txBox="1"/>
      </xdr:nvSpPr>
      <xdr:spPr>
        <a:xfrm>
          <a:off x="12611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623" name="直線コネクタ 622"/>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2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25" name="直線コネクタ 62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626"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627" name="直線コネクタ 626"/>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7638</xdr:rowOff>
    </xdr:from>
    <xdr:ext cx="469744" cy="259045"/>
    <xdr:sp macro="" textlink="">
      <xdr:nvSpPr>
        <xdr:cNvPr id="628" name="【公民館】&#10;一人当たり面積平均値テキスト"/>
        <xdr:cNvSpPr txBox="1"/>
      </xdr:nvSpPr>
      <xdr:spPr>
        <a:xfrm>
          <a:off x="22199600" y="1800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629" name="フローチャート: 判断 628"/>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30" name="フローチャート: 判断 62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631" name="フローチャート: 判断 630"/>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632" name="フローチャート: 判断 631"/>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633" name="フローチャート: 判断 63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36830</xdr:rowOff>
    </xdr:from>
    <xdr:to>
      <xdr:col>102</xdr:col>
      <xdr:colOff>165100</xdr:colOff>
      <xdr:row>107</xdr:row>
      <xdr:rowOff>138430</xdr:rowOff>
    </xdr:to>
    <xdr:sp macro="" textlink="">
      <xdr:nvSpPr>
        <xdr:cNvPr id="639" name="楕円 638"/>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640" name="楕円 639"/>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107</xdr:row>
      <xdr:rowOff>87630</xdr:rowOff>
    </xdr:to>
    <xdr:cxnSp macro="">
      <xdr:nvCxnSpPr>
        <xdr:cNvPr id="641" name="直線コネクタ 640"/>
        <xdr:cNvCxnSpPr/>
      </xdr:nvCxnSpPr>
      <xdr:spPr>
        <a:xfrm>
          <a:off x="18656300" y="1843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642"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643"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644" name="n_3ave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645"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646" name="n_3mainValue【公民館】&#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647"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において、類似団体内平均値と比較して有形固定資産減価償却率が低くなっている施設は、認定こども園・幼稚園・保育所、学校施設、公民館、公営住宅である。これは、幼稚園や保育所の民間への委託化やこども園化により施設数が減ったことと、学校施設</a:t>
          </a:r>
          <a:r>
            <a:rPr kumimoji="1" lang="ja-JP" altLang="en-US" sz="1400" strike="noStrike">
              <a:solidFill>
                <a:sysClr val="windowText" lastClr="000000"/>
              </a:solidFill>
              <a:latin typeface="ＭＳ Ｐゴシック" panose="020B0600070205080204" pitchFamily="50" charset="-128"/>
              <a:ea typeface="ＭＳ Ｐゴシック" panose="020B0600070205080204" pitchFamily="50" charset="-128"/>
            </a:rPr>
            <a:t>等の</a:t>
          </a:r>
          <a:r>
            <a:rPr kumimoji="1" lang="ja-JP" altLang="en-US" sz="1400" strike="noStrike" baseline="0">
              <a:solidFill>
                <a:sysClr val="windowText" lastClr="000000"/>
              </a:solidFill>
              <a:latin typeface="ＭＳ Ｐゴシック" panose="020B0600070205080204" pitchFamily="50" charset="-128"/>
              <a:ea typeface="ＭＳ Ｐゴシック" panose="020B0600070205080204" pitchFamily="50" charset="-128"/>
            </a:rPr>
            <a:t>建</a:t>
          </a:r>
          <a:r>
            <a:rPr kumimoji="1" lang="ja-JP" altLang="en-US" sz="1400" strike="noStrike">
              <a:solidFill>
                <a:sysClr val="windowText" lastClr="000000"/>
              </a:solidFill>
              <a:latin typeface="ＭＳ Ｐゴシック" panose="020B0600070205080204" pitchFamily="50" charset="-128"/>
              <a:ea typeface="ＭＳ Ｐゴシック" panose="020B0600070205080204" pitchFamily="50" charset="-128"/>
            </a:rPr>
            <a:t>替え</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が行われたことによるものである。一方、類似団体内平均値と比較して有形固定資産減価償却率が高くなっている施設は道路、橋りょう・トンネルであり、インフラ施設の老朽化が進んでいることによるものである。本市では、高度経済成長期以降の昭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年代に教育系施設、行政系施設を中心に多くの施設が整備され、令和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月末現在で大規模改修が必要となる建築後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年を経過している公共建築物は、全体の</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41.5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％を占めている。今後も、中期財政運営方針に基づき、安定した財政運営を目指すとともに、公共施設等総合管理計画などに基づき公共施設の適正な管理に努めていく。なお、平成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日時点で未整備であるため、本市の数値は表示していない。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99,661
97,689
56.51
68,578,567
68,063,997
135,712
23,556,856
62,555,299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20501</xdr:rowOff>
    </xdr:from>
    <xdr:to>
      <xdr:col>6</xdr:col>
      <xdr:colOff>38100</xdr:colOff>
      <xdr:row>37</xdr:row>
      <xdr:rowOff>122101</xdr:rowOff>
    </xdr:to>
    <xdr:sp macro="" textlink="">
      <xdr:nvSpPr>
        <xdr:cNvPr id="74" name="楕円 73"/>
        <xdr:cNvSpPr/>
      </xdr:nvSpPr>
      <xdr:spPr>
        <a:xfrm>
          <a:off x="1079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128831</xdr:rowOff>
    </xdr:from>
    <xdr:ext cx="405111" cy="259045"/>
    <xdr:sp macro="" textlink="">
      <xdr:nvSpPr>
        <xdr:cNvPr id="75"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76"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77"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78"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113228</xdr:rowOff>
    </xdr:from>
    <xdr:ext cx="405111" cy="259045"/>
    <xdr:sp macro="" textlink="">
      <xdr:nvSpPr>
        <xdr:cNvPr id="79" name="n_4mainValue【図書館】&#10;有形固定資産減価償却率"/>
        <xdr:cNvSpPr txBox="1"/>
      </xdr:nvSpPr>
      <xdr:spPr>
        <a:xfrm>
          <a:off x="927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05" name="直線コネクタ 104"/>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06"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07" name="直線コネクタ 106"/>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08"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09" name="直線コネクタ 108"/>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10" name="【図書館】&#10;一人当たり面積平均値テキスト"/>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11" name="フローチャート: 判断 110"/>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12" name="フローチャート: 判断 111"/>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3" name="フローチャート: 判断 112"/>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14" name="フローチャート: 判断 113"/>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15" name="フローチャート: 判断 114"/>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907</xdr:rowOff>
    </xdr:from>
    <xdr:to>
      <xdr:col>36</xdr:col>
      <xdr:colOff>165100</xdr:colOff>
      <xdr:row>39</xdr:row>
      <xdr:rowOff>102507</xdr:rowOff>
    </xdr:to>
    <xdr:sp macro="" textlink="">
      <xdr:nvSpPr>
        <xdr:cNvPr id="121" name="楕円 120"/>
        <xdr:cNvSpPr/>
      </xdr:nvSpPr>
      <xdr:spPr>
        <a:xfrm>
          <a:off x="692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70049</xdr:rowOff>
    </xdr:from>
    <xdr:ext cx="469744" cy="259045"/>
    <xdr:sp macro="" textlink="">
      <xdr:nvSpPr>
        <xdr:cNvPr id="122"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23"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24"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25"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93634</xdr:rowOff>
    </xdr:from>
    <xdr:ext cx="469744" cy="259045"/>
    <xdr:sp macro="" textlink="">
      <xdr:nvSpPr>
        <xdr:cNvPr id="126" name="n_4mainValue【図書館】&#10;一人当たり面積"/>
        <xdr:cNvSpPr txBox="1"/>
      </xdr:nvSpPr>
      <xdr:spPr>
        <a:xfrm>
          <a:off x="67374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51" name="直線コネクタ 150"/>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2"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3" name="直線コネクタ 152"/>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54"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55" name="直線コネクタ 154"/>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56"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57" name="フローチャート: 判断 156"/>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58" name="フローチャート: 判断 157"/>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9" name="フローチャート: 判断 158"/>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60" name="フローチャート: 判断 159"/>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61" name="フローチャート: 判断 160"/>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168275</xdr:rowOff>
    </xdr:from>
    <xdr:to>
      <xdr:col>10</xdr:col>
      <xdr:colOff>165100</xdr:colOff>
      <xdr:row>59</xdr:row>
      <xdr:rowOff>98425</xdr:rowOff>
    </xdr:to>
    <xdr:sp macro="" textlink="">
      <xdr:nvSpPr>
        <xdr:cNvPr id="167" name="楕円 166"/>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68" name="楕円 167"/>
        <xdr:cNvSpPr/>
      </xdr:nvSpPr>
      <xdr:spPr>
        <a:xfrm>
          <a:off x="1079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19050</xdr:rowOff>
    </xdr:from>
    <xdr:to>
      <xdr:col>10</xdr:col>
      <xdr:colOff>114300</xdr:colOff>
      <xdr:row>59</xdr:row>
      <xdr:rowOff>47625</xdr:rowOff>
    </xdr:to>
    <xdr:cxnSp macro="">
      <xdr:nvCxnSpPr>
        <xdr:cNvPr id="169" name="直線コネクタ 168"/>
        <xdr:cNvCxnSpPr/>
      </xdr:nvCxnSpPr>
      <xdr:spPr>
        <a:xfrm>
          <a:off x="1130300" y="10134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70"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1"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172"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173"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174" name="n_3mainValue【体育館・プール】&#10;有形固定資産減価償却率"/>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175" name="n_4mainValue【体育館・プール】&#10;有形固定資産減価償却率"/>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199" name="直線コネクタ 198"/>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00"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01" name="直線コネクタ 200"/>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02"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03" name="直線コネクタ 202"/>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04"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05" name="フローチャート: 判断 204"/>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6" name="フローチャート: 判断 20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07" name="フローチャート: 判断 206"/>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08" name="フローチャート: 判断 207"/>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09" name="フローチャート: 判断 208"/>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74930</xdr:rowOff>
    </xdr:from>
    <xdr:to>
      <xdr:col>41</xdr:col>
      <xdr:colOff>101600</xdr:colOff>
      <xdr:row>61</xdr:row>
      <xdr:rowOff>5080</xdr:rowOff>
    </xdr:to>
    <xdr:sp macro="" textlink="">
      <xdr:nvSpPr>
        <xdr:cNvPr id="215" name="楕円 214"/>
        <xdr:cNvSpPr/>
      </xdr:nvSpPr>
      <xdr:spPr>
        <a:xfrm>
          <a:off x="781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78740</xdr:rowOff>
    </xdr:from>
    <xdr:to>
      <xdr:col>36</xdr:col>
      <xdr:colOff>165100</xdr:colOff>
      <xdr:row>61</xdr:row>
      <xdr:rowOff>8890</xdr:rowOff>
    </xdr:to>
    <xdr:sp macro="" textlink="">
      <xdr:nvSpPr>
        <xdr:cNvPr id="216" name="楕円 215"/>
        <xdr:cNvSpPr/>
      </xdr:nvSpPr>
      <xdr:spPr>
        <a:xfrm>
          <a:off x="692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125730</xdr:rowOff>
    </xdr:from>
    <xdr:to>
      <xdr:col>41</xdr:col>
      <xdr:colOff>50800</xdr:colOff>
      <xdr:row>60</xdr:row>
      <xdr:rowOff>129540</xdr:rowOff>
    </xdr:to>
    <xdr:cxnSp macro="">
      <xdr:nvCxnSpPr>
        <xdr:cNvPr id="217" name="直線コネクタ 216"/>
        <xdr:cNvCxnSpPr/>
      </xdr:nvCxnSpPr>
      <xdr:spPr>
        <a:xfrm flipV="1">
          <a:off x="6972300" y="10412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1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20" name="n_3aveValue【体育館・プール】&#10;一人当たり面積"/>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21" name="n_4aveValue【体育館・プール】&#10;一人当たり面積"/>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21607</xdr:rowOff>
    </xdr:from>
    <xdr:ext cx="469744" cy="259045"/>
    <xdr:sp macro="" textlink="">
      <xdr:nvSpPr>
        <xdr:cNvPr id="222" name="n_3mainValue【体育館・プール】&#10;一人当たり面積"/>
        <xdr:cNvSpPr txBox="1"/>
      </xdr:nvSpPr>
      <xdr:spPr>
        <a:xfrm>
          <a:off x="76264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25417</xdr:rowOff>
    </xdr:from>
    <xdr:ext cx="469744" cy="259045"/>
    <xdr:sp macro="" textlink="">
      <xdr:nvSpPr>
        <xdr:cNvPr id="223" name="n_4mainValue【体育館・プール】&#10;一人当たり面積"/>
        <xdr:cNvSpPr txBox="1"/>
      </xdr:nvSpPr>
      <xdr:spPr>
        <a:xfrm>
          <a:off x="67374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4" name="テキスト ボックス 23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6" name="テキスト ボックス 235"/>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6" name="テキスト ボックス 245"/>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8" name="テキスト ボックス 24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50" name="直線コネクタ 249"/>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51"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52" name="直線コネクタ 251"/>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53"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54" name="直線コネクタ 253"/>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55"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56" name="フローチャート: 判断 255"/>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57" name="フローチャート: 判断 256"/>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58" name="フローチャート: 判断 257"/>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259" name="フローチャート: 判断 258"/>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260" name="フローチャート: 判断 259"/>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101600</xdr:rowOff>
    </xdr:from>
    <xdr:to>
      <xdr:col>10</xdr:col>
      <xdr:colOff>165100</xdr:colOff>
      <xdr:row>81</xdr:row>
      <xdr:rowOff>31750</xdr:rowOff>
    </xdr:to>
    <xdr:sp macro="" textlink="">
      <xdr:nvSpPr>
        <xdr:cNvPr id="266" name="楕円 265"/>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108131</xdr:rowOff>
    </xdr:from>
    <xdr:to>
      <xdr:col>6</xdr:col>
      <xdr:colOff>38100</xdr:colOff>
      <xdr:row>85</xdr:row>
      <xdr:rowOff>38281</xdr:rowOff>
    </xdr:to>
    <xdr:sp macro="" textlink="">
      <xdr:nvSpPr>
        <xdr:cNvPr id="267" name="楕円 266"/>
        <xdr:cNvSpPr/>
      </xdr:nvSpPr>
      <xdr:spPr>
        <a:xfrm>
          <a:off x="1079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84</xdr:row>
      <xdr:rowOff>158931</xdr:rowOff>
    </xdr:to>
    <xdr:cxnSp macro="">
      <xdr:nvCxnSpPr>
        <xdr:cNvPr id="268" name="直線コネクタ 267"/>
        <xdr:cNvCxnSpPr/>
      </xdr:nvCxnSpPr>
      <xdr:spPr>
        <a:xfrm flipV="1">
          <a:off x="1130300" y="13868400"/>
          <a:ext cx="889000" cy="6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269"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270"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271"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121756</xdr:rowOff>
    </xdr:from>
    <xdr:ext cx="405111" cy="259045"/>
    <xdr:sp macro="" textlink="">
      <xdr:nvSpPr>
        <xdr:cNvPr id="272" name="n_4aveValue【福祉施設】&#10;有形固定資産減価償却率"/>
        <xdr:cNvSpPr txBox="1"/>
      </xdr:nvSpPr>
      <xdr:spPr>
        <a:xfrm>
          <a:off x="927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22877</xdr:rowOff>
    </xdr:from>
    <xdr:ext cx="405111" cy="259045"/>
    <xdr:sp macro="" textlink="">
      <xdr:nvSpPr>
        <xdr:cNvPr id="273" name="n_3mainValue【福祉施設】&#10;有形固定資産減価償却率"/>
        <xdr:cNvSpPr txBox="1"/>
      </xdr:nvSpPr>
      <xdr:spPr>
        <a:xfrm>
          <a:off x="1816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29408</xdr:rowOff>
    </xdr:from>
    <xdr:ext cx="405111" cy="259045"/>
    <xdr:sp macro="" textlink="">
      <xdr:nvSpPr>
        <xdr:cNvPr id="274" name="n_4mainValue【福祉施設】&#10;有形固定資産減価償却率"/>
        <xdr:cNvSpPr txBox="1"/>
      </xdr:nvSpPr>
      <xdr:spPr>
        <a:xfrm>
          <a:off x="927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298" name="直線コネクタ 297"/>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99"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00" name="直線コネクタ 299"/>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01"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02" name="直線コネクタ 301"/>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03"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04" name="フローチャート: 判断 303"/>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05" name="フローチャート: 判断 304"/>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06" name="フローチャート: 判断 305"/>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07" name="フローチャート: 判断 306"/>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08" name="フローチャート: 判断 307"/>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120650</xdr:rowOff>
    </xdr:from>
    <xdr:to>
      <xdr:col>41</xdr:col>
      <xdr:colOff>101600</xdr:colOff>
      <xdr:row>80</xdr:row>
      <xdr:rowOff>50800</xdr:rowOff>
    </xdr:to>
    <xdr:sp macro="" textlink="">
      <xdr:nvSpPr>
        <xdr:cNvPr id="314" name="楕円 313"/>
        <xdr:cNvSpPr/>
      </xdr:nvSpPr>
      <xdr:spPr>
        <a:xfrm>
          <a:off x="781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120650</xdr:rowOff>
    </xdr:from>
    <xdr:to>
      <xdr:col>36</xdr:col>
      <xdr:colOff>165100</xdr:colOff>
      <xdr:row>80</xdr:row>
      <xdr:rowOff>50800</xdr:rowOff>
    </xdr:to>
    <xdr:sp macro="" textlink="">
      <xdr:nvSpPr>
        <xdr:cNvPr id="315" name="楕円 314"/>
        <xdr:cNvSpPr/>
      </xdr:nvSpPr>
      <xdr:spPr>
        <a:xfrm>
          <a:off x="6921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0</xdr:rowOff>
    </xdr:from>
    <xdr:to>
      <xdr:col>41</xdr:col>
      <xdr:colOff>50800</xdr:colOff>
      <xdr:row>80</xdr:row>
      <xdr:rowOff>0</xdr:rowOff>
    </xdr:to>
    <xdr:cxnSp macro="">
      <xdr:nvCxnSpPr>
        <xdr:cNvPr id="316" name="直線コネクタ 315"/>
        <xdr:cNvCxnSpPr/>
      </xdr:nvCxnSpPr>
      <xdr:spPr>
        <a:xfrm>
          <a:off x="6972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17"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18"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19" name="n_3aveValue【福祉施設】&#10;一人当たり面積"/>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20" name="n_4aveValue【福祉施設】&#10;一人当たり面積"/>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67327</xdr:rowOff>
    </xdr:from>
    <xdr:ext cx="469744" cy="259045"/>
    <xdr:sp macro="" textlink="">
      <xdr:nvSpPr>
        <xdr:cNvPr id="321" name="n_3mainValue【福祉施設】&#10;一人当たり面積"/>
        <xdr:cNvSpPr txBox="1"/>
      </xdr:nvSpPr>
      <xdr:spPr>
        <a:xfrm>
          <a:off x="7626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67327</xdr:rowOff>
    </xdr:from>
    <xdr:ext cx="469744" cy="259045"/>
    <xdr:sp macro="" textlink="">
      <xdr:nvSpPr>
        <xdr:cNvPr id="322" name="n_4mainValue【福祉施設】&#10;一人当たり面積"/>
        <xdr:cNvSpPr txBox="1"/>
      </xdr:nvSpPr>
      <xdr:spPr>
        <a:xfrm>
          <a:off x="6737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1" name="テキスト ボックス 33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3" name="テキスト ボックス 33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5" name="テキスト ボックス 33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7" name="テキスト ボックス 33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9" name="テキスト ボックス 33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1" name="テキスト ボックス 34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3" name="テキスト ボックス 34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5" name="テキスト ボックス 34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47" name="直線コネクタ 34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4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49" name="直線コネクタ 34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5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51" name="直線コネクタ 35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52"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3" name="フローチャート: 判断 35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54" name="フローチャート: 判断 35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55" name="フローチャート: 判断 35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56" name="フローチャート: 判断 35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57" name="フローチャート: 判断 35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102</xdr:row>
      <xdr:rowOff>147320</xdr:rowOff>
    </xdr:from>
    <xdr:to>
      <xdr:col>6</xdr:col>
      <xdr:colOff>38100</xdr:colOff>
      <xdr:row>103</xdr:row>
      <xdr:rowOff>77470</xdr:rowOff>
    </xdr:to>
    <xdr:sp macro="" textlink="">
      <xdr:nvSpPr>
        <xdr:cNvPr id="363" name="楕円 362"/>
        <xdr:cNvSpPr/>
      </xdr:nvSpPr>
      <xdr:spPr>
        <a:xfrm>
          <a:off x="1079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10177</xdr:rowOff>
    </xdr:from>
    <xdr:ext cx="405111" cy="259045"/>
    <xdr:sp macro="" textlink="">
      <xdr:nvSpPr>
        <xdr:cNvPr id="364" name="n_1aveValue【市民会館】&#10;有形固定資産減価償却率"/>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365" name="n_2aveValue【市民会館】&#10;有形固定資産減価償却率"/>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66" name="n_3aveValue【市民会館】&#10;有形固定資産減価償却率"/>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367"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93997</xdr:rowOff>
    </xdr:from>
    <xdr:ext cx="405111" cy="259045"/>
    <xdr:sp macro="" textlink="">
      <xdr:nvSpPr>
        <xdr:cNvPr id="368" name="n_4mainValue【市民会館】&#10;有形固定資産減価償却率"/>
        <xdr:cNvSpPr txBox="1"/>
      </xdr:nvSpPr>
      <xdr:spPr>
        <a:xfrm>
          <a:off x="927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9" name="直線コネクタ 37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0" name="テキスト ボックス 37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1" name="直線コネクタ 38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2" name="テキスト ボックス 38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3" name="直線コネクタ 38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4" name="テキスト ボックス 38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5" name="直線コネクタ 38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6" name="テキスト ボックス 38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390" name="直線コネクタ 389"/>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91"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92" name="直線コネクタ 391"/>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393"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394" name="直線コネクタ 393"/>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395"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96" name="フローチャート: 判断 395"/>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97" name="フローチャート: 判断 396"/>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98" name="フローチャート: 判断 397"/>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399" name="フローチャート: 判断 398"/>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00" name="フローチャート: 判断 399"/>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1" name="テキスト ボックス 40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2" name="テキスト ボックス 40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3" name="テキスト ボックス 40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4" name="テキスト ボックス 40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5" name="テキスト ボックス 40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146558</xdr:rowOff>
    </xdr:from>
    <xdr:to>
      <xdr:col>36</xdr:col>
      <xdr:colOff>165100</xdr:colOff>
      <xdr:row>100</xdr:row>
      <xdr:rowOff>76708</xdr:rowOff>
    </xdr:to>
    <xdr:sp macro="" textlink="">
      <xdr:nvSpPr>
        <xdr:cNvPr id="406" name="楕円 405"/>
        <xdr:cNvSpPr/>
      </xdr:nvSpPr>
      <xdr:spPr>
        <a:xfrm>
          <a:off x="692150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10940</xdr:rowOff>
    </xdr:from>
    <xdr:ext cx="469744" cy="259045"/>
    <xdr:sp macro="" textlink="">
      <xdr:nvSpPr>
        <xdr:cNvPr id="407"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08" name="n_2aveValue【市民会館】&#10;一人当たり面積"/>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09" name="n_3aveValue【市民会館】&#10;一人当たり面積"/>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10"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93235</xdr:rowOff>
    </xdr:from>
    <xdr:ext cx="469744" cy="259045"/>
    <xdr:sp macro="" textlink="">
      <xdr:nvSpPr>
        <xdr:cNvPr id="411" name="n_4mainValue【市民会館】&#10;一人当たり面積"/>
        <xdr:cNvSpPr txBox="1"/>
      </xdr:nvSpPr>
      <xdr:spPr>
        <a:xfrm>
          <a:off x="6737427" y="168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22" name="テキスト ボックス 42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24" name="テキスト ボックス 42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34" name="テキスト ボックス 43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37" name="直線コネクタ 436"/>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38"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39" name="直線コネクタ 438"/>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40"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41" name="直線コネクタ 440"/>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442" name="【一般廃棄物処理施設】&#10;有形固定資産減価償却率平均値テキスト"/>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43" name="フローチャート: 判断 442"/>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44" name="フローチャート: 判断 443"/>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45" name="フローチャート: 判断 444"/>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46" name="フローチャート: 判断 445"/>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47" name="フローチャート: 判断 446"/>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54791</xdr:rowOff>
    </xdr:from>
    <xdr:to>
      <xdr:col>72</xdr:col>
      <xdr:colOff>38100</xdr:colOff>
      <xdr:row>41</xdr:row>
      <xdr:rowOff>156391</xdr:rowOff>
    </xdr:to>
    <xdr:sp macro="" textlink="">
      <xdr:nvSpPr>
        <xdr:cNvPr id="453" name="楕円 452"/>
        <xdr:cNvSpPr/>
      </xdr:nvSpPr>
      <xdr:spPr>
        <a:xfrm>
          <a:off x="13652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58057</xdr:rowOff>
    </xdr:from>
    <xdr:to>
      <xdr:col>67</xdr:col>
      <xdr:colOff>101600</xdr:colOff>
      <xdr:row>41</xdr:row>
      <xdr:rowOff>159657</xdr:rowOff>
    </xdr:to>
    <xdr:sp macro="" textlink="">
      <xdr:nvSpPr>
        <xdr:cNvPr id="454" name="楕円 453"/>
        <xdr:cNvSpPr/>
      </xdr:nvSpPr>
      <xdr:spPr>
        <a:xfrm>
          <a:off x="12763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105591</xdr:rowOff>
    </xdr:from>
    <xdr:to>
      <xdr:col>71</xdr:col>
      <xdr:colOff>177800</xdr:colOff>
      <xdr:row>41</xdr:row>
      <xdr:rowOff>108857</xdr:rowOff>
    </xdr:to>
    <xdr:cxnSp macro="">
      <xdr:nvCxnSpPr>
        <xdr:cNvPr id="455" name="直線コネクタ 454"/>
        <xdr:cNvCxnSpPr/>
      </xdr:nvCxnSpPr>
      <xdr:spPr>
        <a:xfrm flipV="1">
          <a:off x="12814300" y="713504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456"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57"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458"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459"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147518</xdr:rowOff>
    </xdr:from>
    <xdr:ext cx="405111" cy="259045"/>
    <xdr:sp macro="" textlink="">
      <xdr:nvSpPr>
        <xdr:cNvPr id="460" name="n_3mainValue【一般廃棄物処理施設】&#10;有形固定資産減価償却率"/>
        <xdr:cNvSpPr txBox="1"/>
      </xdr:nvSpPr>
      <xdr:spPr>
        <a:xfrm>
          <a:off x="13500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150784</xdr:rowOff>
    </xdr:from>
    <xdr:ext cx="405111" cy="259045"/>
    <xdr:sp macro="" textlink="">
      <xdr:nvSpPr>
        <xdr:cNvPr id="461" name="n_4mainValue【一般廃棄物処理施設】&#10;有形固定資産減価償却率"/>
        <xdr:cNvSpPr txBox="1"/>
      </xdr:nvSpPr>
      <xdr:spPr>
        <a:xfrm>
          <a:off x="126117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2" name="直線コネクタ 4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3" name="テキスト ボックス 47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4" name="直線コネクタ 4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5" name="テキスト ボックス 47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6" name="直線コネクタ 4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7" name="テキスト ボックス 47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8" name="直線コネクタ 4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9" name="テキスト ボックス 47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83" name="直線コネクタ 482"/>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84"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85" name="直線コネクタ 484"/>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86"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87" name="直線コネクタ 486"/>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488" name="【一般廃棄物処理施設】&#10;一人当たり有形固定資産（償却資産）額平均値テキスト"/>
        <xdr:cNvSpPr txBox="1"/>
      </xdr:nvSpPr>
      <xdr:spPr>
        <a:xfrm>
          <a:off x="22199600" y="6698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9" name="フローチャート: 判断 488"/>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90" name="フローチャート: 判断 489"/>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91" name="フローチャート: 判断 490"/>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92" name="フローチャート: 判断 491"/>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93" name="フローチャート: 判断 492"/>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93372</xdr:rowOff>
    </xdr:from>
    <xdr:to>
      <xdr:col>102</xdr:col>
      <xdr:colOff>165100</xdr:colOff>
      <xdr:row>41</xdr:row>
      <xdr:rowOff>23522</xdr:rowOff>
    </xdr:to>
    <xdr:sp macro="" textlink="">
      <xdr:nvSpPr>
        <xdr:cNvPr id="499" name="楕円 498"/>
        <xdr:cNvSpPr/>
      </xdr:nvSpPr>
      <xdr:spPr>
        <a:xfrm>
          <a:off x="19494500" y="69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98136</xdr:rowOff>
    </xdr:from>
    <xdr:to>
      <xdr:col>98</xdr:col>
      <xdr:colOff>38100</xdr:colOff>
      <xdr:row>41</xdr:row>
      <xdr:rowOff>28286</xdr:rowOff>
    </xdr:to>
    <xdr:sp macro="" textlink="">
      <xdr:nvSpPr>
        <xdr:cNvPr id="500" name="楕円 499"/>
        <xdr:cNvSpPr/>
      </xdr:nvSpPr>
      <xdr:spPr>
        <a:xfrm>
          <a:off x="18605500" y="69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144172</xdr:rowOff>
    </xdr:from>
    <xdr:to>
      <xdr:col>102</xdr:col>
      <xdr:colOff>114300</xdr:colOff>
      <xdr:row>40</xdr:row>
      <xdr:rowOff>148936</xdr:rowOff>
    </xdr:to>
    <xdr:cxnSp macro="">
      <xdr:nvCxnSpPr>
        <xdr:cNvPr id="501" name="直線コネクタ 500"/>
        <xdr:cNvCxnSpPr/>
      </xdr:nvCxnSpPr>
      <xdr:spPr>
        <a:xfrm flipV="1">
          <a:off x="18656300" y="7002172"/>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02"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04"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05"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14649</xdr:rowOff>
    </xdr:from>
    <xdr:ext cx="534377" cy="259045"/>
    <xdr:sp macro="" textlink="">
      <xdr:nvSpPr>
        <xdr:cNvPr id="506" name="n_3mainValue【一般廃棄物処理施設】&#10;一人当たり有形固定資産（償却資産）額"/>
        <xdr:cNvSpPr txBox="1"/>
      </xdr:nvSpPr>
      <xdr:spPr>
        <a:xfrm>
          <a:off x="19278111" y="70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19413</xdr:rowOff>
    </xdr:from>
    <xdr:ext cx="534377" cy="259045"/>
    <xdr:sp macro="" textlink="">
      <xdr:nvSpPr>
        <xdr:cNvPr id="507" name="n_4mainValue【一般廃棄物処理施設】&#10;一人当たり有形固定資産（償却資産）額"/>
        <xdr:cNvSpPr txBox="1"/>
      </xdr:nvSpPr>
      <xdr:spPr>
        <a:xfrm>
          <a:off x="18389111" y="704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1" name="直線コネクタ 530"/>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2"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3" name="直線コネクタ 532"/>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4"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5" name="直線コネクタ 534"/>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536" name="【保健センター・保健所】&#10;有形固定資産減価償却率平均値テキスト"/>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37" name="フローチャート: 判断 536"/>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38" name="フローチャート: 判断 537"/>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39" name="フローチャート: 判断 538"/>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0" name="フローチャート: 判断 539"/>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1" name="フローチャート: 判断 540"/>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62</xdr:row>
      <xdr:rowOff>137795</xdr:rowOff>
    </xdr:from>
    <xdr:to>
      <xdr:col>72</xdr:col>
      <xdr:colOff>38100</xdr:colOff>
      <xdr:row>63</xdr:row>
      <xdr:rowOff>67945</xdr:rowOff>
    </xdr:to>
    <xdr:sp macro="" textlink="">
      <xdr:nvSpPr>
        <xdr:cNvPr id="547" name="楕円 546"/>
        <xdr:cNvSpPr/>
      </xdr:nvSpPr>
      <xdr:spPr>
        <a:xfrm>
          <a:off x="13652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133985</xdr:rowOff>
    </xdr:from>
    <xdr:to>
      <xdr:col>67</xdr:col>
      <xdr:colOff>101600</xdr:colOff>
      <xdr:row>63</xdr:row>
      <xdr:rowOff>64135</xdr:rowOff>
    </xdr:to>
    <xdr:sp macro="" textlink="">
      <xdr:nvSpPr>
        <xdr:cNvPr id="548" name="楕円 547"/>
        <xdr:cNvSpPr/>
      </xdr:nvSpPr>
      <xdr:spPr>
        <a:xfrm>
          <a:off x="12763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13335</xdr:rowOff>
    </xdr:from>
    <xdr:to>
      <xdr:col>71</xdr:col>
      <xdr:colOff>177800</xdr:colOff>
      <xdr:row>63</xdr:row>
      <xdr:rowOff>17145</xdr:rowOff>
    </xdr:to>
    <xdr:cxnSp macro="">
      <xdr:nvCxnSpPr>
        <xdr:cNvPr id="549" name="直線コネクタ 548"/>
        <xdr:cNvCxnSpPr/>
      </xdr:nvCxnSpPr>
      <xdr:spPr>
        <a:xfrm>
          <a:off x="12814300" y="108146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550"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551"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52"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553"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59072</xdr:rowOff>
    </xdr:from>
    <xdr:ext cx="405111" cy="259045"/>
    <xdr:sp macro="" textlink="">
      <xdr:nvSpPr>
        <xdr:cNvPr id="554" name="n_3mainValue【保健センター・保健所】&#10;有形固定資産減価償却率"/>
        <xdr:cNvSpPr txBox="1"/>
      </xdr:nvSpPr>
      <xdr:spPr>
        <a:xfrm>
          <a:off x="13500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55262</xdr:rowOff>
    </xdr:from>
    <xdr:ext cx="405111" cy="259045"/>
    <xdr:sp macro="" textlink="">
      <xdr:nvSpPr>
        <xdr:cNvPr id="555" name="n_4mainValue【保健センター・保健所】&#10;有形固定資産減価償却率"/>
        <xdr:cNvSpPr txBox="1"/>
      </xdr:nvSpPr>
      <xdr:spPr>
        <a:xfrm>
          <a:off x="12611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79" name="直線コネクタ 578"/>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0"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1" name="直線コネクタ 580"/>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82"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83" name="直線コネクタ 582"/>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8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5" name="フローチャート: 判断 58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86" name="フローチャート: 判断 585"/>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87" name="フローチャート: 判断 58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88" name="フローチャート: 判断 587"/>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89" name="フローチャート: 判断 588"/>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120650</xdr:rowOff>
    </xdr:from>
    <xdr:to>
      <xdr:col>102</xdr:col>
      <xdr:colOff>165100</xdr:colOff>
      <xdr:row>63</xdr:row>
      <xdr:rowOff>50800</xdr:rowOff>
    </xdr:to>
    <xdr:sp macro="" textlink="">
      <xdr:nvSpPr>
        <xdr:cNvPr id="595" name="楕円 594"/>
        <xdr:cNvSpPr/>
      </xdr:nvSpPr>
      <xdr:spPr>
        <a:xfrm>
          <a:off x="19494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120650</xdr:rowOff>
    </xdr:from>
    <xdr:to>
      <xdr:col>98</xdr:col>
      <xdr:colOff>38100</xdr:colOff>
      <xdr:row>63</xdr:row>
      <xdr:rowOff>50800</xdr:rowOff>
    </xdr:to>
    <xdr:sp macro="" textlink="">
      <xdr:nvSpPr>
        <xdr:cNvPr id="596" name="楕円 595"/>
        <xdr:cNvSpPr/>
      </xdr:nvSpPr>
      <xdr:spPr>
        <a:xfrm>
          <a:off x="18605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0</xdr:rowOff>
    </xdr:from>
    <xdr:to>
      <xdr:col>102</xdr:col>
      <xdr:colOff>114300</xdr:colOff>
      <xdr:row>63</xdr:row>
      <xdr:rowOff>0</xdr:rowOff>
    </xdr:to>
    <xdr:cxnSp macro="">
      <xdr:nvCxnSpPr>
        <xdr:cNvPr id="597" name="直線コネクタ 596"/>
        <xdr:cNvCxnSpPr/>
      </xdr:nvCxnSpPr>
      <xdr:spPr>
        <a:xfrm>
          <a:off x="18656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599"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00"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01"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602" name="n_3main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603" name="n_4mainValue【保健センター・保健所】&#10;一人当たり面積"/>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4" name="テキスト ボックス 6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6" name="テキスト ボックス 6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4" name="テキスト ボックス 6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6" name="テキスト ボックス 6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28" name="直線コネクタ 62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2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30" name="直線コネクタ 62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3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32" name="直線コネクタ 63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633" name="【消防施設】&#10;有形固定資産減価償却率平均値テキスト"/>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34" name="フローチャート: 判断 63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35" name="フローチャート: 判断 63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36" name="フローチャート: 判断 63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37" name="フローチャート: 判断 63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38" name="フローチャート: 判断 63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19686</xdr:rowOff>
    </xdr:from>
    <xdr:to>
      <xdr:col>72</xdr:col>
      <xdr:colOff>38100</xdr:colOff>
      <xdr:row>80</xdr:row>
      <xdr:rowOff>121286</xdr:rowOff>
    </xdr:to>
    <xdr:sp macro="" textlink="">
      <xdr:nvSpPr>
        <xdr:cNvPr id="644" name="楕円 643"/>
        <xdr:cNvSpPr/>
      </xdr:nvSpPr>
      <xdr:spPr>
        <a:xfrm>
          <a:off x="13652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114936</xdr:rowOff>
    </xdr:from>
    <xdr:to>
      <xdr:col>67</xdr:col>
      <xdr:colOff>101600</xdr:colOff>
      <xdr:row>81</xdr:row>
      <xdr:rowOff>45086</xdr:rowOff>
    </xdr:to>
    <xdr:sp macro="" textlink="">
      <xdr:nvSpPr>
        <xdr:cNvPr id="645" name="楕円 644"/>
        <xdr:cNvSpPr/>
      </xdr:nvSpPr>
      <xdr:spPr>
        <a:xfrm>
          <a:off x="12763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70486</xdr:rowOff>
    </xdr:from>
    <xdr:to>
      <xdr:col>71</xdr:col>
      <xdr:colOff>177800</xdr:colOff>
      <xdr:row>80</xdr:row>
      <xdr:rowOff>165736</xdr:rowOff>
    </xdr:to>
    <xdr:cxnSp macro="">
      <xdr:nvCxnSpPr>
        <xdr:cNvPr id="646" name="直線コネクタ 645"/>
        <xdr:cNvCxnSpPr/>
      </xdr:nvCxnSpPr>
      <xdr:spPr>
        <a:xfrm flipV="1">
          <a:off x="12814300" y="13786486"/>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647"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48"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649" name="n_3aveValue【消防施設】&#10;有形固定資産減価償却率"/>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650"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137813</xdr:rowOff>
    </xdr:from>
    <xdr:ext cx="405111" cy="259045"/>
    <xdr:sp macro="" textlink="">
      <xdr:nvSpPr>
        <xdr:cNvPr id="651" name="n_3mainValue【消防施設】&#10;有形固定資産減価償却率"/>
        <xdr:cNvSpPr txBox="1"/>
      </xdr:nvSpPr>
      <xdr:spPr>
        <a:xfrm>
          <a:off x="13500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652" name="n_4mainValue【消防施設】&#10;有形固定資産減価償却率"/>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676" name="直線コネクタ 675"/>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77"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78" name="直線コネクタ 677"/>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9"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80" name="直線コネクタ 679"/>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81"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82" name="フローチャート: 判断 681"/>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683" name="フローチャート: 判断 682"/>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84" name="フローチャート: 判断 683"/>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85" name="フローチャート: 判断 684"/>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686" name="フローチャート: 判断 685"/>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7" name="テキスト ボックス 6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8" name="テキスト ボックス 6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9" name="テキスト ボックス 6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0" name="テキスト ボックス 6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1" name="テキスト ボックス 6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59689</xdr:rowOff>
    </xdr:from>
    <xdr:to>
      <xdr:col>102</xdr:col>
      <xdr:colOff>165100</xdr:colOff>
      <xdr:row>85</xdr:row>
      <xdr:rowOff>161289</xdr:rowOff>
    </xdr:to>
    <xdr:sp macro="" textlink="">
      <xdr:nvSpPr>
        <xdr:cNvPr id="692" name="楕円 691"/>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82550</xdr:rowOff>
    </xdr:from>
    <xdr:to>
      <xdr:col>98</xdr:col>
      <xdr:colOff>38100</xdr:colOff>
      <xdr:row>86</xdr:row>
      <xdr:rowOff>12700</xdr:rowOff>
    </xdr:to>
    <xdr:sp macro="" textlink="">
      <xdr:nvSpPr>
        <xdr:cNvPr id="693" name="楕円 692"/>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110489</xdr:rowOff>
    </xdr:from>
    <xdr:to>
      <xdr:col>102</xdr:col>
      <xdr:colOff>114300</xdr:colOff>
      <xdr:row>85</xdr:row>
      <xdr:rowOff>133350</xdr:rowOff>
    </xdr:to>
    <xdr:cxnSp macro="">
      <xdr:nvCxnSpPr>
        <xdr:cNvPr id="694" name="直線コネクタ 693"/>
        <xdr:cNvCxnSpPr/>
      </xdr:nvCxnSpPr>
      <xdr:spPr>
        <a:xfrm flipV="1">
          <a:off x="18656300" y="14683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695"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96"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97"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698"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699" name="n_3mainValue【消防施設】&#10;一人当たり面積"/>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00" name="n_4mainValue【消防施設】&#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26" name="直線コネクタ 725"/>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29"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30" name="直線コネクタ 729"/>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731" name="【庁舎】&#10;有形固定資産減価償却率平均値テキスト"/>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32" name="フローチャート: 判断 731"/>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33" name="フローチャート: 判断 732"/>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34" name="フローチャート: 判断 733"/>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35" name="フローチャート: 判断 734"/>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36" name="フローチャート: 判断 735"/>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129902</xdr:rowOff>
    </xdr:from>
    <xdr:to>
      <xdr:col>72</xdr:col>
      <xdr:colOff>38100</xdr:colOff>
      <xdr:row>106</xdr:row>
      <xdr:rowOff>60052</xdr:rowOff>
    </xdr:to>
    <xdr:sp macro="" textlink="">
      <xdr:nvSpPr>
        <xdr:cNvPr id="742" name="楕円 741"/>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98879</xdr:rowOff>
    </xdr:from>
    <xdr:to>
      <xdr:col>67</xdr:col>
      <xdr:colOff>101600</xdr:colOff>
      <xdr:row>106</xdr:row>
      <xdr:rowOff>29029</xdr:rowOff>
    </xdr:to>
    <xdr:sp macro="" textlink="">
      <xdr:nvSpPr>
        <xdr:cNvPr id="743" name="楕円 742"/>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9252</xdr:rowOff>
    </xdr:to>
    <xdr:cxnSp macro="">
      <xdr:nvCxnSpPr>
        <xdr:cNvPr id="744" name="直線コネクタ 743"/>
        <xdr:cNvCxnSpPr/>
      </xdr:nvCxnSpPr>
      <xdr:spPr>
        <a:xfrm>
          <a:off x="12814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745"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746"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47"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748"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749" name="n_3mainValue【庁舎】&#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750" name="n_4mainValue【庁舎】&#10;有形固定資産減価償却率"/>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1" name="直線コネクタ 7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2" name="テキスト ボックス 7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3" name="直線コネクタ 7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4" name="テキスト ボックス 7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5" name="直線コネクタ 7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6" name="テキスト ボックス 7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7" name="直線コネクタ 7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8" name="テキスト ボックス 7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9" name="直線コネクタ 7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0" name="テキスト ボックス 7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1" name="直線コネクタ 7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2" name="テキスト ボックス 7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776" name="直線コネクタ 775"/>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777"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778" name="直線コネクタ 777"/>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79"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80" name="直線コネクタ 779"/>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781" name="【庁舎】&#10;一人当たり面積平均値テキスト"/>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82" name="フローチャート: 判断 781"/>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783" name="フローチャート: 判断 782"/>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784" name="フローチャート: 判断 783"/>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785" name="フローチャート: 判断 784"/>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786" name="フローチャート: 判断 785"/>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168548</xdr:rowOff>
    </xdr:from>
    <xdr:to>
      <xdr:col>102</xdr:col>
      <xdr:colOff>165100</xdr:colOff>
      <xdr:row>108</xdr:row>
      <xdr:rowOff>98698</xdr:rowOff>
    </xdr:to>
    <xdr:sp macro="" textlink="">
      <xdr:nvSpPr>
        <xdr:cNvPr id="792" name="楕円 791"/>
        <xdr:cNvSpPr/>
      </xdr:nvSpPr>
      <xdr:spPr>
        <a:xfrm>
          <a:off x="19494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168548</xdr:rowOff>
    </xdr:from>
    <xdr:to>
      <xdr:col>98</xdr:col>
      <xdr:colOff>38100</xdr:colOff>
      <xdr:row>108</xdr:row>
      <xdr:rowOff>98698</xdr:rowOff>
    </xdr:to>
    <xdr:sp macro="" textlink="">
      <xdr:nvSpPr>
        <xdr:cNvPr id="793" name="楕円 792"/>
        <xdr:cNvSpPr/>
      </xdr:nvSpPr>
      <xdr:spPr>
        <a:xfrm>
          <a:off x="18605500" y="1851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47898</xdr:rowOff>
    </xdr:from>
    <xdr:to>
      <xdr:col>102</xdr:col>
      <xdr:colOff>114300</xdr:colOff>
      <xdr:row>108</xdr:row>
      <xdr:rowOff>47898</xdr:rowOff>
    </xdr:to>
    <xdr:cxnSp macro="">
      <xdr:nvCxnSpPr>
        <xdr:cNvPr id="794" name="直線コネクタ 793"/>
        <xdr:cNvCxnSpPr/>
      </xdr:nvCxnSpPr>
      <xdr:spPr>
        <a:xfrm>
          <a:off x="18656300" y="18564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795"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796"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797"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798"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89825</xdr:rowOff>
    </xdr:from>
    <xdr:ext cx="469744" cy="259045"/>
    <xdr:sp macro="" textlink="">
      <xdr:nvSpPr>
        <xdr:cNvPr id="799" name="n_3mainValue【庁舎】&#10;一人当たり面積"/>
        <xdr:cNvSpPr txBox="1"/>
      </xdr:nvSpPr>
      <xdr:spPr>
        <a:xfrm>
          <a:off x="19310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89825</xdr:rowOff>
    </xdr:from>
    <xdr:ext cx="469744" cy="259045"/>
    <xdr:sp macro="" textlink="">
      <xdr:nvSpPr>
        <xdr:cNvPr id="800" name="n_4mainValue【庁舎】&#10;一人当たり面積"/>
        <xdr:cNvSpPr txBox="1"/>
      </xdr:nvSpPr>
      <xdr:spPr>
        <a:xfrm>
          <a:off x="18421427" y="1860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において、類似団体内平均値と比較して有形固定資産減価償却率が高くなっている施設は、福祉施設、一般廃棄物処理施設、保健センター・保健所、庁舎である。こうした施設では、大規模改修などの整備ができなかったことにより、老朽化が進んでいる。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月末現在で大規模改修が必要となる建築後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年を経過している公共建築物は、全体の</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41.5</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％を占めており、今後も、中期財政運営方針に基づき、安定した財政運営をめざすとともに、公共施設等総合管理計画などに基づき公共施設の適正な管理に努めていく。なお、平成</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年度決算に係る固定資産台帳については、令和</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4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日時点で未整備であるため、本市の数値は表示していない。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99,661
97,689
56.51
68,578,567
68,063,997
135,712
23,556,856
62,555,299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関西国際空港（以下「空港」）の関連事業所等からの固定資産税等により類似団体内平均値を上回る税収があることから、財政力指数が高く、</a:t>
          </a:r>
          <a:r>
            <a:rPr kumimoji="1" lang="en-US" altLang="ja-JP" sz="1100">
              <a:solidFill>
                <a:srgbClr val="000000"/>
              </a:solidFill>
              <a:latin typeface="ＭＳ Ｐゴシック" panose="020B0600070205080204" pitchFamily="50" charset="-128"/>
              <a:ea typeface="ＭＳ Ｐゴシック" panose="020B0600070205080204" pitchFamily="50" charset="-128"/>
            </a:rPr>
            <a:t>0.95</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38</xdr:row>
      <xdr:rowOff>168275</xdr:rowOff>
    </xdr:to>
    <xdr:cxnSp macro="">
      <xdr:nvCxnSpPr>
        <xdr:cNvPr id="69" name="直線コネクタ 68"/>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38</xdr:row>
      <xdr:rowOff>168275</xdr:rowOff>
    </xdr:to>
    <xdr:cxnSp macro="">
      <xdr:nvCxnSpPr>
        <xdr:cNvPr id="72" name="直線コネクタ 71"/>
        <xdr:cNvCxnSpPr/>
      </xdr:nvCxnSpPr>
      <xdr:spPr>
        <a:xfrm>
          <a:off x="3225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168275</xdr:rowOff>
    </xdr:from>
    <xdr:to>
      <xdr:col>15</xdr:col>
      <xdr:colOff>82550</xdr:colOff>
      <xdr:row>38</xdr:row>
      <xdr:rowOff>168275</xdr:rowOff>
    </xdr:to>
    <xdr:cxnSp macro="">
      <xdr:nvCxnSpPr>
        <xdr:cNvPr id="75" name="直線コネクタ 74"/>
        <xdr:cNvCxnSpPr/>
      </xdr:nvCxnSpPr>
      <xdr:spPr>
        <a:xfrm>
          <a:off x="2336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16933</xdr:rowOff>
    </xdr:to>
    <xdr:cxnSp macro="">
      <xdr:nvCxnSpPr>
        <xdr:cNvPr id="78" name="直線コネクタ 77"/>
        <xdr:cNvCxnSpPr/>
      </xdr:nvCxnSpPr>
      <xdr:spPr>
        <a:xfrm flipV="1">
          <a:off x="1447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117475</xdr:rowOff>
    </xdr:from>
    <xdr:to>
      <xdr:col>15</xdr:col>
      <xdr:colOff>133350</xdr:colOff>
      <xdr:row>39</xdr:row>
      <xdr:rowOff>47625</xdr:rowOff>
    </xdr:to>
    <xdr:sp macro="" textlink="">
      <xdr:nvSpPr>
        <xdr:cNvPr id="92" name="楕円 91"/>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57802</xdr:rowOff>
    </xdr:from>
    <xdr:ext cx="762000" cy="259045"/>
    <xdr:sp macro="" textlink="">
      <xdr:nvSpPr>
        <xdr:cNvPr id="93" name="テキスト ボックス 92"/>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歳出面では、人件費の増があったものの、繰出金が減となったため全体ではほぼ同額となっている。一方で歳入面では、新型コロナウイルス感染症拡大の影響により、市税などの大幅な減があり、経常収支比率は昨年度と比べ、</a:t>
          </a:r>
          <a:r>
            <a:rPr kumimoji="1" lang="en-US" altLang="ja-JP" sz="1100">
              <a:solidFill>
                <a:srgbClr val="000000"/>
              </a:solidFill>
              <a:latin typeface="ＭＳ Ｐゴシック" panose="020B0600070205080204" pitchFamily="50" charset="-128"/>
              <a:ea typeface="ＭＳ Ｐゴシック" panose="020B0600070205080204" pitchFamily="50" charset="-128"/>
            </a:rPr>
            <a:t>6.3</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ポイントの上昇となっている。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経常収支比率の構成費では、類似団体内平均値と比較して公債費が著しく高い水準となっている。令和元年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12</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月に策定した中期財政運営方針（令和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r>
            <a:rPr kumimoji="1" lang="en-US" altLang="ja-JP" sz="1100">
              <a:solidFill>
                <a:srgbClr val="000000"/>
              </a:solidFill>
              <a:latin typeface="ＭＳ Ｐゴシック" panose="020B0600070205080204" pitchFamily="50" charset="-128"/>
              <a:ea typeface="ＭＳ Ｐゴシック" panose="020B0600070205080204" pitchFamily="50" charset="-128"/>
            </a:rPr>
            <a:t>6</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年度）に基づき、地方債の繰上償還や遊休土地の積極的な売却など、今後も健全な財政運営に努め、財政構造の弾力性について改善を図る。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41656</xdr:rowOff>
    </xdr:from>
    <xdr:to>
      <xdr:col>23</xdr:col>
      <xdr:colOff>133350</xdr:colOff>
      <xdr:row>67</xdr:row>
      <xdr:rowOff>2794</xdr:rowOff>
    </xdr:to>
    <xdr:cxnSp macro="">
      <xdr:nvCxnSpPr>
        <xdr:cNvPr id="130" name="直線コネクタ 129"/>
        <xdr:cNvCxnSpPr/>
      </xdr:nvCxnSpPr>
      <xdr:spPr>
        <a:xfrm>
          <a:off x="4114800" y="11185906"/>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41656</xdr:rowOff>
    </xdr:from>
    <xdr:to>
      <xdr:col>19</xdr:col>
      <xdr:colOff>133350</xdr:colOff>
      <xdr:row>65</xdr:row>
      <xdr:rowOff>123698</xdr:rowOff>
    </xdr:to>
    <xdr:cxnSp macro="">
      <xdr:nvCxnSpPr>
        <xdr:cNvPr id="133" name="直線コネクタ 132"/>
        <xdr:cNvCxnSpPr/>
      </xdr:nvCxnSpPr>
      <xdr:spPr>
        <a:xfrm flipV="1">
          <a:off x="3225800" y="1118590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67</xdr:row>
      <xdr:rowOff>12446</xdr:rowOff>
    </xdr:to>
    <xdr:cxnSp macro="">
      <xdr:nvCxnSpPr>
        <xdr:cNvPr id="136" name="直線コネクタ 135"/>
        <xdr:cNvCxnSpPr/>
      </xdr:nvCxnSpPr>
      <xdr:spPr>
        <a:xfrm flipV="1">
          <a:off x="2336800" y="1126794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67</xdr:row>
      <xdr:rowOff>12446</xdr:rowOff>
    </xdr:to>
    <xdr:cxnSp macro="">
      <xdr:nvCxnSpPr>
        <xdr:cNvPr id="139" name="直線コネクタ 138"/>
        <xdr:cNvCxnSpPr/>
      </xdr:nvCxnSpPr>
      <xdr:spPr>
        <a:xfrm>
          <a:off x="1447800" y="11214862"/>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123444</xdr:rowOff>
    </xdr:from>
    <xdr:to>
      <xdr:col>23</xdr:col>
      <xdr:colOff>184150</xdr:colOff>
      <xdr:row>67</xdr:row>
      <xdr:rowOff>53594</xdr:rowOff>
    </xdr:to>
    <xdr:sp macro="" textlink="">
      <xdr:nvSpPr>
        <xdr:cNvPr id="149" name="楕円 148"/>
        <xdr:cNvSpPr/>
      </xdr:nvSpPr>
      <xdr:spPr>
        <a:xfrm>
          <a:off x="4902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19321</xdr:rowOff>
    </xdr:from>
    <xdr:ext cx="762000" cy="259045"/>
    <xdr:sp macro="" textlink="">
      <xdr:nvSpPr>
        <xdr:cNvPr id="150" name="財政構造の弾力性該当値テキスト"/>
        <xdr:cNvSpPr txBox="1"/>
      </xdr:nvSpPr>
      <xdr:spPr>
        <a:xfrm>
          <a:off x="5041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162306</xdr:rowOff>
    </xdr:from>
    <xdr:to>
      <xdr:col>19</xdr:col>
      <xdr:colOff>184150</xdr:colOff>
      <xdr:row>65</xdr:row>
      <xdr:rowOff>92456</xdr:rowOff>
    </xdr:to>
    <xdr:sp macro="" textlink="">
      <xdr:nvSpPr>
        <xdr:cNvPr id="151" name="楕円 150"/>
        <xdr:cNvSpPr/>
      </xdr:nvSpPr>
      <xdr:spPr>
        <a:xfrm>
          <a:off x="4064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77233</xdr:rowOff>
    </xdr:from>
    <xdr:ext cx="736600" cy="259045"/>
    <xdr:sp macro="" textlink="">
      <xdr:nvSpPr>
        <xdr:cNvPr id="152" name="テキスト ボックス 151"/>
        <xdr:cNvSpPr txBox="1"/>
      </xdr:nvSpPr>
      <xdr:spPr>
        <a:xfrm>
          <a:off x="3733800" y="11221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133096</xdr:rowOff>
    </xdr:from>
    <xdr:to>
      <xdr:col>11</xdr:col>
      <xdr:colOff>82550</xdr:colOff>
      <xdr:row>67</xdr:row>
      <xdr:rowOff>63246</xdr:rowOff>
    </xdr:to>
    <xdr:sp macro="" textlink="">
      <xdr:nvSpPr>
        <xdr:cNvPr id="155" name="楕円 154"/>
        <xdr:cNvSpPr/>
      </xdr:nvSpPr>
      <xdr:spPr>
        <a:xfrm>
          <a:off x="2286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48023</xdr:rowOff>
    </xdr:from>
    <xdr:ext cx="762000" cy="259045"/>
    <xdr:sp macro="" textlink="">
      <xdr:nvSpPr>
        <xdr:cNvPr id="156" name="テキスト ボックス 155"/>
        <xdr:cNvSpPr txBox="1"/>
      </xdr:nvSpPr>
      <xdr:spPr>
        <a:xfrm>
          <a:off x="1955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7" name="楕円 156"/>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8" name="テキスト ボックス 157"/>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[136,301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これまで行ってきた職員定員の削減等の効果により人件費の減に取り組んできたが、令和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年度は会計年度任用職員制度の開始に伴い、実質職員給全体では増となったものの、委託料等の物件費が減少しているため、全体としては昨年度と比べ減少している。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類似団体内平均値より高い水準となっているため、今後も中期財政運営方針等に基づき人件費の適正化に努めるが、これと並行して事務の委託化の推進に伴う物件費の増加が見込まれる。今後は、人件費と物件費の合算額に注意した行財政運営を行う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163874</xdr:rowOff>
    </xdr:from>
    <xdr:to>
      <xdr:col>23</xdr:col>
      <xdr:colOff>133350</xdr:colOff>
      <xdr:row>85</xdr:row>
      <xdr:rowOff>70800</xdr:rowOff>
    </xdr:to>
    <xdr:cxnSp macro="">
      <xdr:nvCxnSpPr>
        <xdr:cNvPr id="188" name="直線コネクタ 187"/>
        <xdr:cNvCxnSpPr/>
      </xdr:nvCxnSpPr>
      <xdr:spPr>
        <a:xfrm flipV="1">
          <a:off x="4953000" y="13708424"/>
          <a:ext cx="0" cy="93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42877</xdr:rowOff>
    </xdr:from>
    <xdr:ext cx="762000" cy="259045"/>
    <xdr:sp macro="" textlink="">
      <xdr:nvSpPr>
        <xdr:cNvPr id="189" name="人件費・物件費等の状況最小値テキスト"/>
        <xdr:cNvSpPr txBox="1"/>
      </xdr:nvSpPr>
      <xdr:spPr>
        <a:xfrm>
          <a:off x="5041900" y="146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85</xdr:row>
      <xdr:rowOff>70800</xdr:rowOff>
    </xdr:from>
    <xdr:to>
      <xdr:col>24</xdr:col>
      <xdr:colOff>12700</xdr:colOff>
      <xdr:row>85</xdr:row>
      <xdr:rowOff>70800</xdr:rowOff>
    </xdr:to>
    <xdr:cxnSp macro="">
      <xdr:nvCxnSpPr>
        <xdr:cNvPr id="190" name="直線コネクタ 189"/>
        <xdr:cNvCxnSpPr/>
      </xdr:nvCxnSpPr>
      <xdr:spPr>
        <a:xfrm>
          <a:off x="4864100" y="146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78801</xdr:rowOff>
    </xdr:from>
    <xdr:ext cx="762000" cy="259045"/>
    <xdr:sp macro="" textlink="">
      <xdr:nvSpPr>
        <xdr:cNvPr id="191" name="人件費・物件費等の状況最大値テキスト"/>
        <xdr:cNvSpPr txBox="1"/>
      </xdr:nvSpPr>
      <xdr:spPr>
        <a:xfrm>
          <a:off x="5041900" y="1345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163874</xdr:rowOff>
    </xdr:from>
    <xdr:to>
      <xdr:col>24</xdr:col>
      <xdr:colOff>12700</xdr:colOff>
      <xdr:row>79</xdr:row>
      <xdr:rowOff>163874</xdr:rowOff>
    </xdr:to>
    <xdr:cxnSp macro="">
      <xdr:nvCxnSpPr>
        <xdr:cNvPr id="192" name="直線コネクタ 191"/>
        <xdr:cNvCxnSpPr/>
      </xdr:nvCxnSpPr>
      <xdr:spPr>
        <a:xfrm>
          <a:off x="4864100" y="1370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19557</xdr:rowOff>
    </xdr:from>
    <xdr:to>
      <xdr:col>23</xdr:col>
      <xdr:colOff>133350</xdr:colOff>
      <xdr:row>86</xdr:row>
      <xdr:rowOff>16354</xdr:rowOff>
    </xdr:to>
    <xdr:cxnSp macro="">
      <xdr:nvCxnSpPr>
        <xdr:cNvPr id="193" name="直線コネクタ 192"/>
        <xdr:cNvCxnSpPr/>
      </xdr:nvCxnSpPr>
      <xdr:spPr>
        <a:xfrm flipV="1">
          <a:off x="4114800" y="14421357"/>
          <a:ext cx="838200" cy="33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106511</xdr:rowOff>
    </xdr:from>
    <xdr:ext cx="762000" cy="259045"/>
    <xdr:sp macro="" textlink="">
      <xdr:nvSpPr>
        <xdr:cNvPr id="194" name="人件費・物件費等の状況平均値テキスト"/>
        <xdr:cNvSpPr txBox="1"/>
      </xdr:nvSpPr>
      <xdr:spPr>
        <a:xfrm>
          <a:off x="5041900" y="13993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89984</xdr:rowOff>
    </xdr:from>
    <xdr:to>
      <xdr:col>23</xdr:col>
      <xdr:colOff>184150</xdr:colOff>
      <xdr:row>83</xdr:row>
      <xdr:rowOff>20134</xdr:rowOff>
    </xdr:to>
    <xdr:sp macro="" textlink="">
      <xdr:nvSpPr>
        <xdr:cNvPr id="195" name="フローチャート: 判断 194"/>
        <xdr:cNvSpPr/>
      </xdr:nvSpPr>
      <xdr:spPr>
        <a:xfrm>
          <a:off x="49022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16354</xdr:rowOff>
    </xdr:from>
    <xdr:to>
      <xdr:col>19</xdr:col>
      <xdr:colOff>133350</xdr:colOff>
      <xdr:row>88</xdr:row>
      <xdr:rowOff>123734</xdr:rowOff>
    </xdr:to>
    <xdr:cxnSp macro="">
      <xdr:nvCxnSpPr>
        <xdr:cNvPr id="196" name="直線コネクタ 195"/>
        <xdr:cNvCxnSpPr/>
      </xdr:nvCxnSpPr>
      <xdr:spPr>
        <a:xfrm flipV="1">
          <a:off x="3225800" y="14761054"/>
          <a:ext cx="889000" cy="4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4014</xdr:rowOff>
    </xdr:from>
    <xdr:to>
      <xdr:col>19</xdr:col>
      <xdr:colOff>184150</xdr:colOff>
      <xdr:row>82</xdr:row>
      <xdr:rowOff>105614</xdr:rowOff>
    </xdr:to>
    <xdr:sp macro="" textlink="">
      <xdr:nvSpPr>
        <xdr:cNvPr id="197" name="フローチャート: 判断 196"/>
        <xdr:cNvSpPr/>
      </xdr:nvSpPr>
      <xdr:spPr>
        <a:xfrm>
          <a:off x="4064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115791</xdr:rowOff>
    </xdr:from>
    <xdr:ext cx="736600" cy="259045"/>
    <xdr:sp macro="" textlink="">
      <xdr:nvSpPr>
        <xdr:cNvPr id="198" name="テキスト ボックス 197"/>
        <xdr:cNvSpPr txBox="1"/>
      </xdr:nvSpPr>
      <xdr:spPr>
        <a:xfrm>
          <a:off x="3733800" y="13831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17413</xdr:rowOff>
    </xdr:from>
    <xdr:to>
      <xdr:col>15</xdr:col>
      <xdr:colOff>82550</xdr:colOff>
      <xdr:row>88</xdr:row>
      <xdr:rowOff>123734</xdr:rowOff>
    </xdr:to>
    <xdr:cxnSp macro="">
      <xdr:nvCxnSpPr>
        <xdr:cNvPr id="199" name="直線コネクタ 198"/>
        <xdr:cNvCxnSpPr/>
      </xdr:nvCxnSpPr>
      <xdr:spPr>
        <a:xfrm>
          <a:off x="2336800" y="14419213"/>
          <a:ext cx="889000" cy="79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137874</xdr:rowOff>
    </xdr:from>
    <xdr:to>
      <xdr:col>15</xdr:col>
      <xdr:colOff>133350</xdr:colOff>
      <xdr:row>82</xdr:row>
      <xdr:rowOff>68024</xdr:rowOff>
    </xdr:to>
    <xdr:sp macro="" textlink="">
      <xdr:nvSpPr>
        <xdr:cNvPr id="200" name="フローチャート: 判断 199"/>
        <xdr:cNvSpPr/>
      </xdr:nvSpPr>
      <xdr:spPr>
        <a:xfrm>
          <a:off x="3175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78201</xdr:rowOff>
    </xdr:from>
    <xdr:ext cx="762000" cy="259045"/>
    <xdr:sp macro="" textlink="">
      <xdr:nvSpPr>
        <xdr:cNvPr id="201" name="テキスト ボックス 200"/>
        <xdr:cNvSpPr txBox="1"/>
      </xdr:nvSpPr>
      <xdr:spPr>
        <a:xfrm>
          <a:off x="2844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19034</xdr:rowOff>
    </xdr:from>
    <xdr:to>
      <xdr:col>11</xdr:col>
      <xdr:colOff>31750</xdr:colOff>
      <xdr:row>84</xdr:row>
      <xdr:rowOff>17413</xdr:rowOff>
    </xdr:to>
    <xdr:cxnSp macro="">
      <xdr:nvCxnSpPr>
        <xdr:cNvPr id="202" name="直線コネクタ 201"/>
        <xdr:cNvCxnSpPr/>
      </xdr:nvCxnSpPr>
      <xdr:spPr>
        <a:xfrm>
          <a:off x="1447800" y="14077934"/>
          <a:ext cx="889000" cy="34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109173</xdr:rowOff>
    </xdr:from>
    <xdr:to>
      <xdr:col>11</xdr:col>
      <xdr:colOff>82550</xdr:colOff>
      <xdr:row>82</xdr:row>
      <xdr:rowOff>39323</xdr:rowOff>
    </xdr:to>
    <xdr:sp macro="" textlink="">
      <xdr:nvSpPr>
        <xdr:cNvPr id="203" name="フローチャート: 判断 202"/>
        <xdr:cNvSpPr/>
      </xdr:nvSpPr>
      <xdr:spPr>
        <a:xfrm>
          <a:off x="2286000" y="1399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49500</xdr:rowOff>
    </xdr:from>
    <xdr:ext cx="762000" cy="259045"/>
    <xdr:sp macro="" textlink="">
      <xdr:nvSpPr>
        <xdr:cNvPr id="204" name="テキスト ボックス 203"/>
        <xdr:cNvSpPr txBox="1"/>
      </xdr:nvSpPr>
      <xdr:spPr>
        <a:xfrm>
          <a:off x="1955800" y="1376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93985</xdr:rowOff>
    </xdr:from>
    <xdr:to>
      <xdr:col>7</xdr:col>
      <xdr:colOff>31750</xdr:colOff>
      <xdr:row>82</xdr:row>
      <xdr:rowOff>24135</xdr:rowOff>
    </xdr:to>
    <xdr:sp macro="" textlink="">
      <xdr:nvSpPr>
        <xdr:cNvPr id="205" name="フローチャート: 判断 204"/>
        <xdr:cNvSpPr/>
      </xdr:nvSpPr>
      <xdr:spPr>
        <a:xfrm>
          <a:off x="1397000" y="1398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34312</xdr:rowOff>
    </xdr:from>
    <xdr:ext cx="762000" cy="259045"/>
    <xdr:sp macro="" textlink="">
      <xdr:nvSpPr>
        <xdr:cNvPr id="206" name="テキスト ボックス 205"/>
        <xdr:cNvSpPr txBox="1"/>
      </xdr:nvSpPr>
      <xdr:spPr>
        <a:xfrm>
          <a:off x="1066800" y="1375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140207</xdr:rowOff>
    </xdr:from>
    <xdr:to>
      <xdr:col>23</xdr:col>
      <xdr:colOff>184150</xdr:colOff>
      <xdr:row>84</xdr:row>
      <xdr:rowOff>70357</xdr:rowOff>
    </xdr:to>
    <xdr:sp macro="" textlink="">
      <xdr:nvSpPr>
        <xdr:cNvPr id="212" name="楕円 211"/>
        <xdr:cNvSpPr/>
      </xdr:nvSpPr>
      <xdr:spPr>
        <a:xfrm>
          <a:off x="4902200" y="1437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112284</xdr:rowOff>
    </xdr:from>
    <xdr:ext cx="762000" cy="259045"/>
    <xdr:sp macro="" textlink="">
      <xdr:nvSpPr>
        <xdr:cNvPr id="213" name="人件費・物件費等の状況該当値テキスト"/>
        <xdr:cNvSpPr txBox="1"/>
      </xdr:nvSpPr>
      <xdr:spPr>
        <a:xfrm>
          <a:off x="5041900" y="1434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137004</xdr:rowOff>
    </xdr:from>
    <xdr:to>
      <xdr:col>19</xdr:col>
      <xdr:colOff>184150</xdr:colOff>
      <xdr:row>86</xdr:row>
      <xdr:rowOff>67154</xdr:rowOff>
    </xdr:to>
    <xdr:sp macro="" textlink="">
      <xdr:nvSpPr>
        <xdr:cNvPr id="214" name="楕円 213"/>
        <xdr:cNvSpPr/>
      </xdr:nvSpPr>
      <xdr:spPr>
        <a:xfrm>
          <a:off x="4064000" y="147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51931</xdr:rowOff>
    </xdr:from>
    <xdr:ext cx="736600" cy="259045"/>
    <xdr:sp macro="" textlink="">
      <xdr:nvSpPr>
        <xdr:cNvPr id="215" name="テキスト ボックス 214"/>
        <xdr:cNvSpPr txBox="1"/>
      </xdr:nvSpPr>
      <xdr:spPr>
        <a:xfrm>
          <a:off x="3733800" y="1479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72934</xdr:rowOff>
    </xdr:from>
    <xdr:to>
      <xdr:col>15</xdr:col>
      <xdr:colOff>133350</xdr:colOff>
      <xdr:row>89</xdr:row>
      <xdr:rowOff>3084</xdr:rowOff>
    </xdr:to>
    <xdr:sp macro="" textlink="">
      <xdr:nvSpPr>
        <xdr:cNvPr id="216" name="楕円 215"/>
        <xdr:cNvSpPr/>
      </xdr:nvSpPr>
      <xdr:spPr>
        <a:xfrm>
          <a:off x="3175000" y="151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159311</xdr:rowOff>
    </xdr:from>
    <xdr:ext cx="762000" cy="259045"/>
    <xdr:sp macro="" textlink="">
      <xdr:nvSpPr>
        <xdr:cNvPr id="217" name="テキスト ボックス 216"/>
        <xdr:cNvSpPr txBox="1"/>
      </xdr:nvSpPr>
      <xdr:spPr>
        <a:xfrm>
          <a:off x="2844800" y="152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138063</xdr:rowOff>
    </xdr:from>
    <xdr:to>
      <xdr:col>11</xdr:col>
      <xdr:colOff>82550</xdr:colOff>
      <xdr:row>84</xdr:row>
      <xdr:rowOff>68213</xdr:rowOff>
    </xdr:to>
    <xdr:sp macro="" textlink="">
      <xdr:nvSpPr>
        <xdr:cNvPr id="218" name="楕円 217"/>
        <xdr:cNvSpPr/>
      </xdr:nvSpPr>
      <xdr:spPr>
        <a:xfrm>
          <a:off x="2286000" y="143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52990</xdr:rowOff>
    </xdr:from>
    <xdr:ext cx="762000" cy="259045"/>
    <xdr:sp macro="" textlink="">
      <xdr:nvSpPr>
        <xdr:cNvPr id="219" name="テキスト ボックス 218"/>
        <xdr:cNvSpPr txBox="1"/>
      </xdr:nvSpPr>
      <xdr:spPr>
        <a:xfrm>
          <a:off x="1955800" y="144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139684</xdr:rowOff>
    </xdr:from>
    <xdr:to>
      <xdr:col>7</xdr:col>
      <xdr:colOff>31750</xdr:colOff>
      <xdr:row>82</xdr:row>
      <xdr:rowOff>69834</xdr:rowOff>
    </xdr:to>
    <xdr:sp macro="" textlink="">
      <xdr:nvSpPr>
        <xdr:cNvPr id="220" name="楕円 219"/>
        <xdr:cNvSpPr/>
      </xdr:nvSpPr>
      <xdr:spPr>
        <a:xfrm>
          <a:off x="1397000" y="140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54611</xdr:rowOff>
    </xdr:from>
    <xdr:ext cx="762000" cy="259045"/>
    <xdr:sp macro="" textlink="">
      <xdr:nvSpPr>
        <xdr:cNvPr id="221" name="テキスト ボックス 220"/>
        <xdr:cNvSpPr txBox="1"/>
      </xdr:nvSpPr>
      <xdr:spPr>
        <a:xfrm>
          <a:off x="1066800" y="1411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行財政改革推進計画に基づき、平成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13</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24</a:t>
          </a:r>
          <a:r>
            <a:rPr kumimoji="1" lang="ja-JP" altLang="en-US" sz="1100">
              <a:solidFill>
                <a:srgbClr val="000000"/>
              </a:solidFill>
              <a:latin typeface="ＭＳ Ｐゴシック" panose="020B0600070205080204" pitchFamily="50" charset="-128"/>
              <a:ea typeface="ＭＳ Ｐゴシック" panose="020B0600070205080204" pitchFamily="50" charset="-128"/>
            </a:rPr>
            <a:t>ヶ月昇給延伸を行ったこと及び平成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23</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年度より給与カット等を行ってきた。平成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日から段階的に削減率を緩和したことで上昇したものの、令和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年度は前年度と比べ微減。依然として類似団体内平均値を大きく下回る低水準にある。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52916</xdr:rowOff>
    </xdr:from>
    <xdr:to>
      <xdr:col>81</xdr:col>
      <xdr:colOff>44450</xdr:colOff>
      <xdr:row>88</xdr:row>
      <xdr:rowOff>160866</xdr:rowOff>
    </xdr:to>
    <xdr:cxnSp macro="">
      <xdr:nvCxnSpPr>
        <xdr:cNvPr id="252" name="直線コネクタ 251"/>
        <xdr:cNvCxnSpPr/>
      </xdr:nvCxnSpPr>
      <xdr:spPr>
        <a:xfrm flipV="1">
          <a:off x="17018000" y="1428326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3"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4" name="直線コネクタ 253"/>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139293</xdr:rowOff>
    </xdr:from>
    <xdr:ext cx="762000" cy="259045"/>
    <xdr:sp macro="" textlink="">
      <xdr:nvSpPr>
        <xdr:cNvPr id="255" name="給与水準   （国との比較）最大値テキスト"/>
        <xdr:cNvSpPr txBox="1"/>
      </xdr:nvSpPr>
      <xdr:spPr>
        <a:xfrm>
          <a:off x="17106900" y="1402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52916</xdr:rowOff>
    </xdr:from>
    <xdr:to>
      <xdr:col>81</xdr:col>
      <xdr:colOff>133350</xdr:colOff>
      <xdr:row>83</xdr:row>
      <xdr:rowOff>52916</xdr:rowOff>
    </xdr:to>
    <xdr:cxnSp macro="">
      <xdr:nvCxnSpPr>
        <xdr:cNvPr id="256" name="直線コネクタ 255"/>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110368</xdr:rowOff>
    </xdr:from>
    <xdr:to>
      <xdr:col>81</xdr:col>
      <xdr:colOff>44450</xdr:colOff>
      <xdr:row>83</xdr:row>
      <xdr:rowOff>144841</xdr:rowOff>
    </xdr:to>
    <xdr:cxnSp macro="">
      <xdr:nvCxnSpPr>
        <xdr:cNvPr id="257" name="直線コネクタ 256"/>
        <xdr:cNvCxnSpPr/>
      </xdr:nvCxnSpPr>
      <xdr:spPr>
        <a:xfrm flipV="1">
          <a:off x="16179800" y="143407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148365</xdr:rowOff>
    </xdr:from>
    <xdr:ext cx="762000" cy="259045"/>
    <xdr:sp macro="" textlink="">
      <xdr:nvSpPr>
        <xdr:cNvPr id="258" name="給与水準   （国との比較）平均値テキスト"/>
        <xdr:cNvSpPr txBox="1"/>
      </xdr:nvSpPr>
      <xdr:spPr>
        <a:xfrm>
          <a:off x="17106900" y="14721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4838</xdr:rowOff>
    </xdr:from>
    <xdr:to>
      <xdr:col>81</xdr:col>
      <xdr:colOff>95250</xdr:colOff>
      <xdr:row>86</xdr:row>
      <xdr:rowOff>106438</xdr:rowOff>
    </xdr:to>
    <xdr:sp macro="" textlink="">
      <xdr:nvSpPr>
        <xdr:cNvPr id="259" name="フローチャート: 判断 258"/>
        <xdr:cNvSpPr/>
      </xdr:nvSpPr>
      <xdr:spPr>
        <a:xfrm>
          <a:off x="169672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83</xdr:row>
      <xdr:rowOff>144841</xdr:rowOff>
    </xdr:to>
    <xdr:cxnSp macro="">
      <xdr:nvCxnSpPr>
        <xdr:cNvPr id="260" name="直線コネクタ 259"/>
        <xdr:cNvCxnSpPr/>
      </xdr:nvCxnSpPr>
      <xdr:spPr>
        <a:xfrm>
          <a:off x="15290800" y="13812157"/>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2" name="テキスト ボックス 261"/>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80</xdr:row>
      <xdr:rowOff>96157</xdr:rowOff>
    </xdr:to>
    <xdr:cxnSp macro="">
      <xdr:nvCxnSpPr>
        <xdr:cNvPr id="263" name="直線コネクタ 262"/>
        <xdr:cNvCxnSpPr/>
      </xdr:nvCxnSpPr>
      <xdr:spPr>
        <a:xfrm>
          <a:off x="14401800" y="1381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4" name="フローチャート: 判断 263"/>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5" name="テキスト ボックス 264"/>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80</xdr:row>
      <xdr:rowOff>165100</xdr:rowOff>
    </xdr:to>
    <xdr:cxnSp macro="">
      <xdr:nvCxnSpPr>
        <xdr:cNvPr id="266" name="直線コネクタ 265"/>
        <xdr:cNvCxnSpPr/>
      </xdr:nvCxnSpPr>
      <xdr:spPr>
        <a:xfrm flipV="1">
          <a:off x="13512800" y="138121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73782</xdr:rowOff>
    </xdr:from>
    <xdr:to>
      <xdr:col>68</xdr:col>
      <xdr:colOff>203200</xdr:colOff>
      <xdr:row>87</xdr:row>
      <xdr:rowOff>3932</xdr:rowOff>
    </xdr:to>
    <xdr:sp macro="" textlink="">
      <xdr:nvSpPr>
        <xdr:cNvPr id="267" name="フローチャート: 判断 266"/>
        <xdr:cNvSpPr/>
      </xdr:nvSpPr>
      <xdr:spPr>
        <a:xfrm>
          <a:off x="14351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68" name="テキスト ボックス 267"/>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73782</xdr:rowOff>
    </xdr:from>
    <xdr:to>
      <xdr:col>64</xdr:col>
      <xdr:colOff>152400</xdr:colOff>
      <xdr:row>87</xdr:row>
      <xdr:rowOff>3932</xdr:rowOff>
    </xdr:to>
    <xdr:sp macro="" textlink="">
      <xdr:nvSpPr>
        <xdr:cNvPr id="269" name="フローチャート: 判断 268"/>
        <xdr:cNvSpPr/>
      </xdr:nvSpPr>
      <xdr:spPr>
        <a:xfrm>
          <a:off x="13462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160159</xdr:rowOff>
    </xdr:from>
    <xdr:ext cx="762000" cy="259045"/>
    <xdr:sp macro="" textlink="">
      <xdr:nvSpPr>
        <xdr:cNvPr id="270" name="テキスト ボックス 269"/>
        <xdr:cNvSpPr txBox="1"/>
      </xdr:nvSpPr>
      <xdr:spPr>
        <a:xfrm>
          <a:off x="13131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59568</xdr:rowOff>
    </xdr:from>
    <xdr:to>
      <xdr:col>81</xdr:col>
      <xdr:colOff>95250</xdr:colOff>
      <xdr:row>83</xdr:row>
      <xdr:rowOff>161168</xdr:rowOff>
    </xdr:to>
    <xdr:sp macro="" textlink="">
      <xdr:nvSpPr>
        <xdr:cNvPr id="276" name="楕円 275"/>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152295</xdr:rowOff>
    </xdr:from>
    <xdr:ext cx="762000" cy="259045"/>
    <xdr:sp macro="" textlink="">
      <xdr:nvSpPr>
        <xdr:cNvPr id="277" name="給与水準   （国との比較）該当値テキスト"/>
        <xdr:cNvSpPr txBox="1"/>
      </xdr:nvSpPr>
      <xdr:spPr>
        <a:xfrm>
          <a:off x="17106900" y="1421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94041</xdr:rowOff>
    </xdr:from>
    <xdr:to>
      <xdr:col>77</xdr:col>
      <xdr:colOff>95250</xdr:colOff>
      <xdr:row>84</xdr:row>
      <xdr:rowOff>24191</xdr:rowOff>
    </xdr:to>
    <xdr:sp macro="" textlink="">
      <xdr:nvSpPr>
        <xdr:cNvPr id="278" name="楕円 277"/>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34368</xdr:rowOff>
    </xdr:from>
    <xdr:ext cx="736600" cy="259045"/>
    <xdr:sp macro="" textlink="">
      <xdr:nvSpPr>
        <xdr:cNvPr id="279" name="テキスト ボックス 278"/>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80" name="楕円 279"/>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81" name="テキスト ボックス 280"/>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45357</xdr:rowOff>
    </xdr:from>
    <xdr:to>
      <xdr:col>68</xdr:col>
      <xdr:colOff>203200</xdr:colOff>
      <xdr:row>80</xdr:row>
      <xdr:rowOff>146957</xdr:rowOff>
    </xdr:to>
    <xdr:sp macro="" textlink="">
      <xdr:nvSpPr>
        <xdr:cNvPr id="282" name="楕円 281"/>
        <xdr:cNvSpPr/>
      </xdr:nvSpPr>
      <xdr:spPr>
        <a:xfrm>
          <a:off x="14351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157134</xdr:rowOff>
    </xdr:from>
    <xdr:ext cx="762000" cy="259045"/>
    <xdr:sp macro="" textlink="">
      <xdr:nvSpPr>
        <xdr:cNvPr id="283" name="テキスト ボックス 282"/>
        <xdr:cNvSpPr txBox="1"/>
      </xdr:nvSpPr>
      <xdr:spPr>
        <a:xfrm>
          <a:off x="14020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84" name="楕円 283"/>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85" name="テキスト ボックス 284"/>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空港関連の都市基盤整備等の事業推進や空港を管轄する消防業務のために必要な人員を確保したことにより、類似団体内平均値と比較して高い水準となっていたが、消防事務を一部事務組合（泉州南消防組合）へ移管した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24</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年度から同平均値と比較して低い水準となった。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年度は、概ね前年度並みで推移しており、今後も中期財政運営方針及び定員適正化計画等に基づき、より適正な定員管理に努める。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133456</xdr:rowOff>
    </xdr:from>
    <xdr:to>
      <xdr:col>81</xdr:col>
      <xdr:colOff>44450</xdr:colOff>
      <xdr:row>61</xdr:row>
      <xdr:rowOff>163619</xdr:rowOff>
    </xdr:to>
    <xdr:cxnSp macro="">
      <xdr:nvCxnSpPr>
        <xdr:cNvPr id="320" name="直線コネクタ 319"/>
        <xdr:cNvCxnSpPr/>
      </xdr:nvCxnSpPr>
      <xdr:spPr>
        <a:xfrm>
          <a:off x="16179800" y="105919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105304</xdr:rowOff>
    </xdr:from>
    <xdr:to>
      <xdr:col>77</xdr:col>
      <xdr:colOff>44450</xdr:colOff>
      <xdr:row>61</xdr:row>
      <xdr:rowOff>133456</xdr:rowOff>
    </xdr:to>
    <xdr:cxnSp macro="">
      <xdr:nvCxnSpPr>
        <xdr:cNvPr id="323" name="直線コネクタ 322"/>
        <xdr:cNvCxnSpPr/>
      </xdr:nvCxnSpPr>
      <xdr:spPr>
        <a:xfrm>
          <a:off x="15290800" y="1056375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69109</xdr:rowOff>
    </xdr:from>
    <xdr:to>
      <xdr:col>72</xdr:col>
      <xdr:colOff>203200</xdr:colOff>
      <xdr:row>61</xdr:row>
      <xdr:rowOff>105304</xdr:rowOff>
    </xdr:to>
    <xdr:cxnSp macro="">
      <xdr:nvCxnSpPr>
        <xdr:cNvPr id="326" name="直線コネクタ 325"/>
        <xdr:cNvCxnSpPr/>
      </xdr:nvCxnSpPr>
      <xdr:spPr>
        <a:xfrm>
          <a:off x="14401800" y="1052755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69109</xdr:rowOff>
    </xdr:from>
    <xdr:to>
      <xdr:col>68</xdr:col>
      <xdr:colOff>152400</xdr:colOff>
      <xdr:row>61</xdr:row>
      <xdr:rowOff>75142</xdr:rowOff>
    </xdr:to>
    <xdr:cxnSp macro="">
      <xdr:nvCxnSpPr>
        <xdr:cNvPr id="329" name="直線コネクタ 328"/>
        <xdr:cNvCxnSpPr/>
      </xdr:nvCxnSpPr>
      <xdr:spPr>
        <a:xfrm flipV="1">
          <a:off x="13512800" y="1052755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112819</xdr:rowOff>
    </xdr:from>
    <xdr:to>
      <xdr:col>81</xdr:col>
      <xdr:colOff>95250</xdr:colOff>
      <xdr:row>62</xdr:row>
      <xdr:rowOff>42969</xdr:rowOff>
    </xdr:to>
    <xdr:sp macro="" textlink="">
      <xdr:nvSpPr>
        <xdr:cNvPr id="339" name="楕円 338"/>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129346</xdr:rowOff>
    </xdr:from>
    <xdr:ext cx="762000" cy="259045"/>
    <xdr:sp macro="" textlink="">
      <xdr:nvSpPr>
        <xdr:cNvPr id="340" name="定員管理の状況該当値テキスト"/>
        <xdr:cNvSpPr txBox="1"/>
      </xdr:nvSpPr>
      <xdr:spPr>
        <a:xfrm>
          <a:off x="17106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82656</xdr:rowOff>
    </xdr:from>
    <xdr:to>
      <xdr:col>77</xdr:col>
      <xdr:colOff>95250</xdr:colOff>
      <xdr:row>62</xdr:row>
      <xdr:rowOff>12806</xdr:rowOff>
    </xdr:to>
    <xdr:sp macro="" textlink="">
      <xdr:nvSpPr>
        <xdr:cNvPr id="341" name="楕円 340"/>
        <xdr:cNvSpPr/>
      </xdr:nvSpPr>
      <xdr:spPr>
        <a:xfrm>
          <a:off x="16129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22983</xdr:rowOff>
    </xdr:from>
    <xdr:ext cx="736600" cy="259045"/>
    <xdr:sp macro="" textlink="">
      <xdr:nvSpPr>
        <xdr:cNvPr id="342" name="テキスト ボックス 341"/>
        <xdr:cNvSpPr txBox="1"/>
      </xdr:nvSpPr>
      <xdr:spPr>
        <a:xfrm>
          <a:off x="15798800" y="10309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54504</xdr:rowOff>
    </xdr:from>
    <xdr:to>
      <xdr:col>73</xdr:col>
      <xdr:colOff>44450</xdr:colOff>
      <xdr:row>61</xdr:row>
      <xdr:rowOff>156104</xdr:rowOff>
    </xdr:to>
    <xdr:sp macro="" textlink="">
      <xdr:nvSpPr>
        <xdr:cNvPr id="343" name="楕円 342"/>
        <xdr:cNvSpPr/>
      </xdr:nvSpPr>
      <xdr:spPr>
        <a:xfrm>
          <a:off x="15240000" y="105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166281</xdr:rowOff>
    </xdr:from>
    <xdr:ext cx="762000" cy="259045"/>
    <xdr:sp macro="" textlink="">
      <xdr:nvSpPr>
        <xdr:cNvPr id="344" name="テキスト ボックス 343"/>
        <xdr:cNvSpPr txBox="1"/>
      </xdr:nvSpPr>
      <xdr:spPr>
        <a:xfrm>
          <a:off x="14909800" y="1028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18309</xdr:rowOff>
    </xdr:from>
    <xdr:to>
      <xdr:col>68</xdr:col>
      <xdr:colOff>203200</xdr:colOff>
      <xdr:row>61</xdr:row>
      <xdr:rowOff>119909</xdr:rowOff>
    </xdr:to>
    <xdr:sp macro="" textlink="">
      <xdr:nvSpPr>
        <xdr:cNvPr id="345" name="楕円 344"/>
        <xdr:cNvSpPr/>
      </xdr:nvSpPr>
      <xdr:spPr>
        <a:xfrm>
          <a:off x="14351000" y="104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46" name="テキスト ボックス 345"/>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47" name="楕円 346"/>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48" name="テキスト ボックス 347"/>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空港関連の都市基盤整備等を進め、その財源に地方債を活用した影響で、類似団体と比べて公債費の負担が重くなっている。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年度は、新型コロナウイルス感染症拡大による減収に対応するため減収補てん債やりんくう総合医療センターへの貸付のため特別減収対策企業債を新規発行したものの、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10</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億円の繰上償還などにより実質公債費比率は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1.5</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ポイント改善した。今後も中期財政運営方針に基づき、計画的な地方債の発行を行うことで、公債費の抑制に努める。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50038</xdr:rowOff>
    </xdr:from>
    <xdr:to>
      <xdr:col>81</xdr:col>
      <xdr:colOff>44450</xdr:colOff>
      <xdr:row>42</xdr:row>
      <xdr:rowOff>121920</xdr:rowOff>
    </xdr:to>
    <xdr:cxnSp macro="">
      <xdr:nvCxnSpPr>
        <xdr:cNvPr id="374" name="直線コネクタ 373"/>
        <xdr:cNvCxnSpPr/>
      </xdr:nvCxnSpPr>
      <xdr:spPr>
        <a:xfrm flipV="1">
          <a:off x="17018000" y="6565138"/>
          <a:ext cx="0" cy="757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93997</xdr:rowOff>
    </xdr:from>
    <xdr:ext cx="762000" cy="259045"/>
    <xdr:sp macro="" textlink="">
      <xdr:nvSpPr>
        <xdr:cNvPr id="375" name="公債費負担の状況最小値テキスト"/>
        <xdr:cNvSpPr txBox="1"/>
      </xdr:nvSpPr>
      <xdr:spPr>
        <a:xfrm>
          <a:off x="17106900" y="729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121920</xdr:rowOff>
    </xdr:from>
    <xdr:to>
      <xdr:col>81</xdr:col>
      <xdr:colOff>133350</xdr:colOff>
      <xdr:row>42</xdr:row>
      <xdr:rowOff>121920</xdr:rowOff>
    </xdr:to>
    <xdr:cxnSp macro="">
      <xdr:nvCxnSpPr>
        <xdr:cNvPr id="376" name="直線コネクタ 375"/>
        <xdr:cNvCxnSpPr/>
      </xdr:nvCxnSpPr>
      <xdr:spPr>
        <a:xfrm>
          <a:off x="169291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136415</xdr:rowOff>
    </xdr:from>
    <xdr:ext cx="762000" cy="259045"/>
    <xdr:sp macro="" textlink="">
      <xdr:nvSpPr>
        <xdr:cNvPr id="377" name="公債費負担の状況最大値テキスト"/>
        <xdr:cNvSpPr txBox="1"/>
      </xdr:nvSpPr>
      <xdr:spPr>
        <a:xfrm>
          <a:off x="17106900" y="630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50038</xdr:rowOff>
    </xdr:from>
    <xdr:to>
      <xdr:col>81</xdr:col>
      <xdr:colOff>133350</xdr:colOff>
      <xdr:row>38</xdr:row>
      <xdr:rowOff>50038</xdr:rowOff>
    </xdr:to>
    <xdr:cxnSp macro="">
      <xdr:nvCxnSpPr>
        <xdr:cNvPr id="378" name="直線コネクタ 377"/>
        <xdr:cNvCxnSpPr/>
      </xdr:nvCxnSpPr>
      <xdr:spPr>
        <a:xfrm>
          <a:off x="16929100" y="656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22860</xdr:rowOff>
    </xdr:to>
    <xdr:cxnSp macro="">
      <xdr:nvCxnSpPr>
        <xdr:cNvPr id="379" name="直線コネクタ 378"/>
        <xdr:cNvCxnSpPr/>
      </xdr:nvCxnSpPr>
      <xdr:spPr>
        <a:xfrm flipV="1">
          <a:off x="16179800" y="73228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54119</xdr:rowOff>
    </xdr:from>
    <xdr:ext cx="762000" cy="259045"/>
    <xdr:sp macro="" textlink="">
      <xdr:nvSpPr>
        <xdr:cNvPr id="380" name="公債費負担の状況平均値テキスト"/>
        <xdr:cNvSpPr txBox="1"/>
      </xdr:nvSpPr>
      <xdr:spPr>
        <a:xfrm>
          <a:off x="17106900" y="67406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81" name="フローチャート: 判断 380"/>
        <xdr:cNvSpPr/>
      </xdr:nvSpPr>
      <xdr:spPr>
        <a:xfrm>
          <a:off x="169672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143510</xdr:rowOff>
    </xdr:to>
    <xdr:cxnSp macro="">
      <xdr:nvCxnSpPr>
        <xdr:cNvPr id="382" name="直線コネクタ 381"/>
        <xdr:cNvCxnSpPr/>
      </xdr:nvCxnSpPr>
      <xdr:spPr>
        <a:xfrm flipV="1">
          <a:off x="15290800" y="73952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37592</xdr:rowOff>
    </xdr:from>
    <xdr:to>
      <xdr:col>77</xdr:col>
      <xdr:colOff>95250</xdr:colOff>
      <xdr:row>40</xdr:row>
      <xdr:rowOff>139192</xdr:rowOff>
    </xdr:to>
    <xdr:sp macro="" textlink="">
      <xdr:nvSpPr>
        <xdr:cNvPr id="383" name="フローチャート: 判断 382"/>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84" name="テキスト ボックス 383"/>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44</xdr:row>
      <xdr:rowOff>78232</xdr:rowOff>
    </xdr:to>
    <xdr:cxnSp macro="">
      <xdr:nvCxnSpPr>
        <xdr:cNvPr id="385" name="直線コネクタ 384"/>
        <xdr:cNvCxnSpPr/>
      </xdr:nvCxnSpPr>
      <xdr:spPr>
        <a:xfrm flipV="1">
          <a:off x="14401800" y="75158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6" name="フローチャート: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78232</xdr:rowOff>
    </xdr:from>
    <xdr:to>
      <xdr:col>68</xdr:col>
      <xdr:colOff>152400</xdr:colOff>
      <xdr:row>45</xdr:row>
      <xdr:rowOff>37084</xdr:rowOff>
    </xdr:to>
    <xdr:cxnSp macro="">
      <xdr:nvCxnSpPr>
        <xdr:cNvPr id="388" name="直線コネクタ 387"/>
        <xdr:cNvCxnSpPr/>
      </xdr:nvCxnSpPr>
      <xdr:spPr>
        <a:xfrm flipV="1">
          <a:off x="13512800" y="762203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66548</xdr:rowOff>
    </xdr:from>
    <xdr:to>
      <xdr:col>68</xdr:col>
      <xdr:colOff>203200</xdr:colOff>
      <xdr:row>40</xdr:row>
      <xdr:rowOff>168148</xdr:rowOff>
    </xdr:to>
    <xdr:sp macro="" textlink="">
      <xdr:nvSpPr>
        <xdr:cNvPr id="389" name="フローチャート: 判断 388"/>
        <xdr:cNvSpPr/>
      </xdr:nvSpPr>
      <xdr:spPr>
        <a:xfrm>
          <a:off x="143510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390" name="テキスト ボックス 389"/>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1" name="フローチャート: 判断 390"/>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2" name="テキスト ボックス 391"/>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138447</xdr:rowOff>
    </xdr:from>
    <xdr:ext cx="762000" cy="259045"/>
    <xdr:sp macro="" textlink="">
      <xdr:nvSpPr>
        <xdr:cNvPr id="399" name="公債費負担の状況該当値テキスト"/>
        <xdr:cNvSpPr txBox="1"/>
      </xdr:nvSpPr>
      <xdr:spPr>
        <a:xfrm>
          <a:off x="17106900" y="716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0" name="楕円 399"/>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1" name="テキスト ボックス 400"/>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92710</xdr:rowOff>
    </xdr:from>
    <xdr:to>
      <xdr:col>73</xdr:col>
      <xdr:colOff>44450</xdr:colOff>
      <xdr:row>44</xdr:row>
      <xdr:rowOff>22860</xdr:rowOff>
    </xdr:to>
    <xdr:sp macro="" textlink="">
      <xdr:nvSpPr>
        <xdr:cNvPr id="402" name="楕円 401"/>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7637</xdr:rowOff>
    </xdr:from>
    <xdr:ext cx="762000" cy="259045"/>
    <xdr:sp macro="" textlink="">
      <xdr:nvSpPr>
        <xdr:cNvPr id="403" name="テキスト ボックス 402"/>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27432</xdr:rowOff>
    </xdr:from>
    <xdr:to>
      <xdr:col>68</xdr:col>
      <xdr:colOff>203200</xdr:colOff>
      <xdr:row>44</xdr:row>
      <xdr:rowOff>129032</xdr:rowOff>
    </xdr:to>
    <xdr:sp macro="" textlink="">
      <xdr:nvSpPr>
        <xdr:cNvPr id="404" name="楕円 403"/>
        <xdr:cNvSpPr/>
      </xdr:nvSpPr>
      <xdr:spPr>
        <a:xfrm>
          <a:off x="14351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113809</xdr:rowOff>
    </xdr:from>
    <xdr:ext cx="762000" cy="259045"/>
    <xdr:sp macro="" textlink="">
      <xdr:nvSpPr>
        <xdr:cNvPr id="405" name="テキスト ボックス 404"/>
        <xdr:cNvSpPr txBox="1"/>
      </xdr:nvSpPr>
      <xdr:spPr>
        <a:xfrm>
          <a:off x="14020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157734</xdr:rowOff>
    </xdr:from>
    <xdr:to>
      <xdr:col>64</xdr:col>
      <xdr:colOff>152400</xdr:colOff>
      <xdr:row>45</xdr:row>
      <xdr:rowOff>87884</xdr:rowOff>
    </xdr:to>
    <xdr:sp macro="" textlink="">
      <xdr:nvSpPr>
        <xdr:cNvPr id="406" name="楕円 405"/>
        <xdr:cNvSpPr/>
      </xdr:nvSpPr>
      <xdr:spPr>
        <a:xfrm>
          <a:off x="13462000" y="77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72661</xdr:rowOff>
    </xdr:from>
    <xdr:ext cx="762000" cy="259045"/>
    <xdr:sp macro="" textlink="">
      <xdr:nvSpPr>
        <xdr:cNvPr id="407" name="テキスト ボックス 406"/>
        <xdr:cNvSpPr txBox="1"/>
      </xdr:nvSpPr>
      <xdr:spPr>
        <a:xfrm>
          <a:off x="13131800" y="778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空港関連の都市基盤整備等を進め、その財源に地方債を活用した影響で、一般会計等の地方債現在高が標準財政規模の約</a:t>
          </a:r>
          <a:r>
            <a:rPr kumimoji="1" lang="en-US" altLang="ja-JP" sz="1100">
              <a:solidFill>
                <a:srgbClr val="000000"/>
              </a:solidFill>
              <a:latin typeface="ＭＳ Ｐゴシック" panose="020B0600070205080204" pitchFamily="50" charset="-128"/>
              <a:ea typeface="ＭＳ Ｐゴシック" panose="020B0600070205080204" pitchFamily="50" charset="-128"/>
            </a:rPr>
            <a:t>2.92</a:t>
          </a:r>
          <a:r>
            <a:rPr kumimoji="1" lang="ja-JP" altLang="en-US" sz="1100">
              <a:solidFill>
                <a:srgbClr val="000000"/>
              </a:solidFill>
              <a:latin typeface="ＭＳ Ｐゴシック" panose="020B0600070205080204" pitchFamily="50" charset="-128"/>
              <a:ea typeface="ＭＳ Ｐゴシック" panose="020B0600070205080204" pitchFamily="50" charset="-128"/>
            </a:rPr>
            <a:t>倍の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688</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億円となっている。また、空港対岸の「りんくうタウン」の造成に関して、公費負担となる雨水整備を最優先で進めたため、公営企業債等繰出見込額が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146</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億円となっていることが将来負担比率を押し上げている要因である。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年度は、標準財政規模の増などで将来負担比率の分母は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億円増加したが、基金残高の減などで分子が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9</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億円増加したことにより将来負担比率は前年度より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3.7</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ポイント増加した。地方債残高は依然として高水準であるため、今後も中期財政運営方針に基づき、計画的な地方債の発行に努める。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17</xdr:row>
      <xdr:rowOff>123613</xdr:rowOff>
    </xdr:to>
    <xdr:cxnSp macro="">
      <xdr:nvCxnSpPr>
        <xdr:cNvPr id="436" name="直線コネクタ 435"/>
        <xdr:cNvCxnSpPr/>
      </xdr:nvCxnSpPr>
      <xdr:spPr>
        <a:xfrm flipV="1">
          <a:off x="17018000" y="2370667"/>
          <a:ext cx="0" cy="667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95690</xdr:rowOff>
    </xdr:from>
    <xdr:ext cx="762000" cy="259045"/>
    <xdr:sp macro="" textlink="">
      <xdr:nvSpPr>
        <xdr:cNvPr id="437" name="将来負担の状況最小値テキスト"/>
        <xdr:cNvSpPr txBox="1"/>
      </xdr:nvSpPr>
      <xdr:spPr>
        <a:xfrm>
          <a:off x="17106900" y="301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17</xdr:row>
      <xdr:rowOff>123613</xdr:rowOff>
    </xdr:from>
    <xdr:to>
      <xdr:col>81</xdr:col>
      <xdr:colOff>133350</xdr:colOff>
      <xdr:row>17</xdr:row>
      <xdr:rowOff>123613</xdr:rowOff>
    </xdr:to>
    <xdr:cxnSp macro="">
      <xdr:nvCxnSpPr>
        <xdr:cNvPr id="438" name="直線コネクタ 437"/>
        <xdr:cNvCxnSpPr/>
      </xdr:nvCxnSpPr>
      <xdr:spPr>
        <a:xfrm>
          <a:off x="16929100" y="303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93853</xdr:rowOff>
    </xdr:from>
    <xdr:to>
      <xdr:col>81</xdr:col>
      <xdr:colOff>44450</xdr:colOff>
      <xdr:row>17</xdr:row>
      <xdr:rowOff>123613</xdr:rowOff>
    </xdr:to>
    <xdr:cxnSp macro="">
      <xdr:nvCxnSpPr>
        <xdr:cNvPr id="441" name="直線コネクタ 440"/>
        <xdr:cNvCxnSpPr/>
      </xdr:nvCxnSpPr>
      <xdr:spPr>
        <a:xfrm>
          <a:off x="16179800" y="3008503"/>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2" name="将来負担の状況平均値テキスト"/>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122386</xdr:rowOff>
    </xdr:from>
    <xdr:to>
      <xdr:col>81</xdr:col>
      <xdr:colOff>95250</xdr:colOff>
      <xdr:row>14</xdr:row>
      <xdr:rowOff>52536</xdr:rowOff>
    </xdr:to>
    <xdr:sp macro="" textlink="">
      <xdr:nvSpPr>
        <xdr:cNvPr id="443" name="フローチャート: 判断 442"/>
        <xdr:cNvSpPr/>
      </xdr:nvSpPr>
      <xdr:spPr>
        <a:xfrm>
          <a:off x="16967200" y="23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86064</xdr:rowOff>
    </xdr:from>
    <xdr:to>
      <xdr:col>77</xdr:col>
      <xdr:colOff>44450</xdr:colOff>
      <xdr:row>17</xdr:row>
      <xdr:rowOff>93853</xdr:rowOff>
    </xdr:to>
    <xdr:cxnSp macro="">
      <xdr:nvCxnSpPr>
        <xdr:cNvPr id="444" name="直線コネクタ 443"/>
        <xdr:cNvCxnSpPr/>
      </xdr:nvCxnSpPr>
      <xdr:spPr>
        <a:xfrm>
          <a:off x="15290800" y="2657814"/>
          <a:ext cx="889000" cy="35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134451</xdr:rowOff>
    </xdr:from>
    <xdr:to>
      <xdr:col>77</xdr:col>
      <xdr:colOff>95250</xdr:colOff>
      <xdr:row>14</xdr:row>
      <xdr:rowOff>64601</xdr:rowOff>
    </xdr:to>
    <xdr:sp macro="" textlink="">
      <xdr:nvSpPr>
        <xdr:cNvPr id="445" name="フローチャート: 判断 444"/>
        <xdr:cNvSpPr/>
      </xdr:nvSpPr>
      <xdr:spPr>
        <a:xfrm>
          <a:off x="16129000" y="23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74778</xdr:rowOff>
    </xdr:from>
    <xdr:ext cx="736600" cy="259045"/>
    <xdr:sp macro="" textlink="">
      <xdr:nvSpPr>
        <xdr:cNvPr id="446" name="テキスト ボックス 445"/>
        <xdr:cNvSpPr txBox="1"/>
      </xdr:nvSpPr>
      <xdr:spPr>
        <a:xfrm>
          <a:off x="15798800" y="2132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86064</xdr:rowOff>
    </xdr:from>
    <xdr:to>
      <xdr:col>72</xdr:col>
      <xdr:colOff>203200</xdr:colOff>
      <xdr:row>20</xdr:row>
      <xdr:rowOff>140928</xdr:rowOff>
    </xdr:to>
    <xdr:cxnSp macro="">
      <xdr:nvCxnSpPr>
        <xdr:cNvPr id="447" name="直線コネクタ 446"/>
        <xdr:cNvCxnSpPr/>
      </xdr:nvCxnSpPr>
      <xdr:spPr>
        <a:xfrm flipV="1">
          <a:off x="14401800" y="2657814"/>
          <a:ext cx="889000" cy="9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131233</xdr:rowOff>
    </xdr:from>
    <xdr:to>
      <xdr:col>73</xdr:col>
      <xdr:colOff>44450</xdr:colOff>
      <xdr:row>14</xdr:row>
      <xdr:rowOff>61383</xdr:rowOff>
    </xdr:to>
    <xdr:sp macro="" textlink="">
      <xdr:nvSpPr>
        <xdr:cNvPr id="448" name="フローチャート: 判断 447"/>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49" name="テキスト ボックス 448"/>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140928</xdr:rowOff>
    </xdr:from>
    <xdr:to>
      <xdr:col>68</xdr:col>
      <xdr:colOff>152400</xdr:colOff>
      <xdr:row>22</xdr:row>
      <xdr:rowOff>16002</xdr:rowOff>
    </xdr:to>
    <xdr:cxnSp macro="">
      <xdr:nvCxnSpPr>
        <xdr:cNvPr id="450" name="直線コネクタ 449"/>
        <xdr:cNvCxnSpPr/>
      </xdr:nvCxnSpPr>
      <xdr:spPr>
        <a:xfrm flipV="1">
          <a:off x="13512800" y="3569928"/>
          <a:ext cx="889000" cy="2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17695</xdr:rowOff>
    </xdr:from>
    <xdr:to>
      <xdr:col>68</xdr:col>
      <xdr:colOff>203200</xdr:colOff>
      <xdr:row>14</xdr:row>
      <xdr:rowOff>119295</xdr:rowOff>
    </xdr:to>
    <xdr:sp macro="" textlink="">
      <xdr:nvSpPr>
        <xdr:cNvPr id="451" name="フローチャート: 判断 450"/>
        <xdr:cNvSpPr/>
      </xdr:nvSpPr>
      <xdr:spPr>
        <a:xfrm>
          <a:off x="14351000" y="241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129472</xdr:rowOff>
    </xdr:from>
    <xdr:ext cx="762000" cy="259045"/>
    <xdr:sp macro="" textlink="">
      <xdr:nvSpPr>
        <xdr:cNvPr id="452" name="テキスト ボックス 451"/>
        <xdr:cNvSpPr txBox="1"/>
      </xdr:nvSpPr>
      <xdr:spPr>
        <a:xfrm>
          <a:off x="14020800" y="218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3" name="フローチャート: 判断 452"/>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4" name="テキスト ボックス 453"/>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72813</xdr:rowOff>
    </xdr:from>
    <xdr:to>
      <xdr:col>81</xdr:col>
      <xdr:colOff>95250</xdr:colOff>
      <xdr:row>18</xdr:row>
      <xdr:rowOff>2963</xdr:rowOff>
    </xdr:to>
    <xdr:sp macro="" textlink="">
      <xdr:nvSpPr>
        <xdr:cNvPr id="460" name="楕円 459"/>
        <xdr:cNvSpPr/>
      </xdr:nvSpPr>
      <xdr:spPr>
        <a:xfrm>
          <a:off x="16967200" y="2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140140</xdr:rowOff>
    </xdr:from>
    <xdr:ext cx="762000" cy="259045"/>
    <xdr:sp macro="" textlink="">
      <xdr:nvSpPr>
        <xdr:cNvPr id="461" name="将来負担の状況該当値テキスト"/>
        <xdr:cNvSpPr txBox="1"/>
      </xdr:nvSpPr>
      <xdr:spPr>
        <a:xfrm>
          <a:off x="17106900" y="288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43053</xdr:rowOff>
    </xdr:from>
    <xdr:to>
      <xdr:col>77</xdr:col>
      <xdr:colOff>95250</xdr:colOff>
      <xdr:row>17</xdr:row>
      <xdr:rowOff>144653</xdr:rowOff>
    </xdr:to>
    <xdr:sp macro="" textlink="">
      <xdr:nvSpPr>
        <xdr:cNvPr id="462" name="楕円 461"/>
        <xdr:cNvSpPr/>
      </xdr:nvSpPr>
      <xdr:spPr>
        <a:xfrm>
          <a:off x="16129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129430</xdr:rowOff>
    </xdr:from>
    <xdr:ext cx="736600" cy="259045"/>
    <xdr:sp macro="" textlink="">
      <xdr:nvSpPr>
        <xdr:cNvPr id="463" name="テキスト ボックス 462"/>
        <xdr:cNvSpPr txBox="1"/>
      </xdr:nvSpPr>
      <xdr:spPr>
        <a:xfrm>
          <a:off x="15798800" y="304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35264</xdr:rowOff>
    </xdr:from>
    <xdr:to>
      <xdr:col>73</xdr:col>
      <xdr:colOff>44450</xdr:colOff>
      <xdr:row>15</xdr:row>
      <xdr:rowOff>136864</xdr:rowOff>
    </xdr:to>
    <xdr:sp macro="" textlink="">
      <xdr:nvSpPr>
        <xdr:cNvPr id="464" name="楕円 463"/>
        <xdr:cNvSpPr/>
      </xdr:nvSpPr>
      <xdr:spPr>
        <a:xfrm>
          <a:off x="15240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121641</xdr:rowOff>
    </xdr:from>
    <xdr:ext cx="762000" cy="259045"/>
    <xdr:sp macro="" textlink="">
      <xdr:nvSpPr>
        <xdr:cNvPr id="465" name="テキスト ボックス 464"/>
        <xdr:cNvSpPr txBox="1"/>
      </xdr:nvSpPr>
      <xdr:spPr>
        <a:xfrm>
          <a:off x="14909800" y="26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90128</xdr:rowOff>
    </xdr:from>
    <xdr:to>
      <xdr:col>68</xdr:col>
      <xdr:colOff>203200</xdr:colOff>
      <xdr:row>21</xdr:row>
      <xdr:rowOff>20278</xdr:rowOff>
    </xdr:to>
    <xdr:sp macro="" textlink="">
      <xdr:nvSpPr>
        <xdr:cNvPr id="466" name="楕円 465"/>
        <xdr:cNvSpPr/>
      </xdr:nvSpPr>
      <xdr:spPr>
        <a:xfrm>
          <a:off x="14351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5055</xdr:rowOff>
    </xdr:from>
    <xdr:ext cx="762000" cy="259045"/>
    <xdr:sp macro="" textlink="">
      <xdr:nvSpPr>
        <xdr:cNvPr id="467" name="テキスト ボックス 466"/>
        <xdr:cNvSpPr txBox="1"/>
      </xdr:nvSpPr>
      <xdr:spPr>
        <a:xfrm>
          <a:off x="14020800" y="36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136652</xdr:rowOff>
    </xdr:from>
    <xdr:to>
      <xdr:col>64</xdr:col>
      <xdr:colOff>152400</xdr:colOff>
      <xdr:row>22</xdr:row>
      <xdr:rowOff>66802</xdr:rowOff>
    </xdr:to>
    <xdr:sp macro="" textlink="">
      <xdr:nvSpPr>
        <xdr:cNvPr id="468" name="楕円 467"/>
        <xdr:cNvSpPr/>
      </xdr:nvSpPr>
      <xdr:spPr>
        <a:xfrm>
          <a:off x="13462000" y="37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51579</xdr:rowOff>
    </xdr:from>
    <xdr:ext cx="762000" cy="259045"/>
    <xdr:sp macro="" textlink="">
      <xdr:nvSpPr>
        <xdr:cNvPr id="469" name="テキスト ボックス 468"/>
        <xdr:cNvSpPr txBox="1"/>
      </xdr:nvSpPr>
      <xdr:spPr>
        <a:xfrm>
          <a:off x="13131800" y="38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99,661
97,689
56.51
68,578,567
68,063,997
135,712
23,556,856
62,555,299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会計年度任用職員制度の開始に伴い実質職員給全体では増加となったため、昨年度と比べて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ポイント増加したものの、人員適正化等の取組により類似団体内平均値は下回っており、職員の給与水準を示すラスパイレス指数も類似団体内平均値を下回っている。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今後も中期財政運営方針及び定員適正化計画等に基づき、人件費の適正化に努める。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119380</xdr:rowOff>
    </xdr:from>
    <xdr:to>
      <xdr:col>24</xdr:col>
      <xdr:colOff>25400</xdr:colOff>
      <xdr:row>35</xdr:row>
      <xdr:rowOff>161290</xdr:rowOff>
    </xdr:to>
    <xdr:cxnSp macro="">
      <xdr:nvCxnSpPr>
        <xdr:cNvPr id="66" name="直線コネクタ 65"/>
        <xdr:cNvCxnSpPr/>
      </xdr:nvCxnSpPr>
      <xdr:spPr>
        <a:xfrm>
          <a:off x="3987800" y="59486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34</xdr:row>
      <xdr:rowOff>149860</xdr:rowOff>
    </xdr:to>
    <xdr:cxnSp macro="">
      <xdr:nvCxnSpPr>
        <xdr:cNvPr id="69" name="直線コネクタ 68"/>
        <xdr:cNvCxnSpPr/>
      </xdr:nvCxnSpPr>
      <xdr:spPr>
        <a:xfrm flipV="1">
          <a:off x="3098800" y="5948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77470</xdr:rowOff>
    </xdr:to>
    <xdr:cxnSp macro="">
      <xdr:nvCxnSpPr>
        <xdr:cNvPr id="72" name="直線コネクタ 71"/>
        <xdr:cNvCxnSpPr/>
      </xdr:nvCxnSpPr>
      <xdr:spPr>
        <a:xfrm flipV="1">
          <a:off x="2209800" y="5979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35</xdr:row>
      <xdr:rowOff>77470</xdr:rowOff>
    </xdr:to>
    <xdr:cxnSp macro="">
      <xdr:nvCxnSpPr>
        <xdr:cNvPr id="75" name="直線コネクタ 74"/>
        <xdr:cNvCxnSpPr/>
      </xdr:nvCxnSpPr>
      <xdr:spPr>
        <a:xfrm>
          <a:off x="1320800" y="5933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68580</xdr:rowOff>
    </xdr:from>
    <xdr:to>
      <xdr:col>20</xdr:col>
      <xdr:colOff>38100</xdr:colOff>
      <xdr:row>34</xdr:row>
      <xdr:rowOff>170180</xdr:rowOff>
    </xdr:to>
    <xdr:sp macro="" textlink="">
      <xdr:nvSpPr>
        <xdr:cNvPr id="87" name="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前年度並みで推移しているが、類似団体内平均値より高い水準であり、主な要因は各種業務の委託料である。今後も職員の定員削減に伴う事務委託の増加が見込まれるため、新たに発生する委託料について、特に注意を払いながら物件費全体の精査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18</xdr:row>
      <xdr:rowOff>137886</xdr:rowOff>
    </xdr:to>
    <xdr:cxnSp macro="">
      <xdr:nvCxnSpPr>
        <xdr:cNvPr id="129" name="直線コネクタ 128"/>
        <xdr:cNvCxnSpPr/>
      </xdr:nvCxnSpPr>
      <xdr:spPr>
        <a:xfrm>
          <a:off x="15671800" y="3223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137886</xdr:rowOff>
    </xdr:to>
    <xdr:cxnSp macro="">
      <xdr:nvCxnSpPr>
        <xdr:cNvPr id="132" name="直線コネクタ 131"/>
        <xdr:cNvCxnSpPr/>
      </xdr:nvCxnSpPr>
      <xdr:spPr>
        <a:xfrm>
          <a:off x="14782800" y="3038929"/>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124279</xdr:rowOff>
    </xdr:from>
    <xdr:to>
      <xdr:col>73</xdr:col>
      <xdr:colOff>180975</xdr:colOff>
      <xdr:row>18</xdr:row>
      <xdr:rowOff>7257</xdr:rowOff>
    </xdr:to>
    <xdr:cxnSp macro="">
      <xdr:nvCxnSpPr>
        <xdr:cNvPr id="135" name="直線コネクタ 134"/>
        <xdr:cNvCxnSpPr/>
      </xdr:nvCxnSpPr>
      <xdr:spPr>
        <a:xfrm flipV="1">
          <a:off x="13893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18</xdr:row>
      <xdr:rowOff>7257</xdr:rowOff>
    </xdr:to>
    <xdr:cxnSp macro="">
      <xdr:nvCxnSpPr>
        <xdr:cNvPr id="138" name="直線コネクタ 137"/>
        <xdr:cNvCxnSpPr/>
      </xdr:nvCxnSpPr>
      <xdr:spPr>
        <a:xfrm>
          <a:off x="13004800" y="2940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0" name="楕円 149"/>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1" name="テキスト ボックス 150"/>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13806</xdr:rowOff>
    </xdr:from>
    <xdr:ext cx="762000" cy="259045"/>
    <xdr:sp macro="" textlink="">
      <xdr:nvSpPr>
        <xdr:cNvPr id="153" name="テキスト ボックス 152"/>
        <xdr:cNvSpPr txBox="1"/>
      </xdr:nvSpPr>
      <xdr:spPr>
        <a:xfrm>
          <a:off x="14401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7" name="テキスト ボックス 156"/>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障害者福祉に係る扶助費が増加したことなどにより、前年度比</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ポイント増加。類似団体内平均値を若干下回る水準であるが、各種扶助費の支給については、今後も増加すると見込まれるため、適正化に努めていく。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64407</xdr:rowOff>
    </xdr:to>
    <xdr:cxnSp macro="">
      <xdr:nvCxnSpPr>
        <xdr:cNvPr id="192" name="直線コネクタ 191"/>
        <xdr:cNvCxnSpPr/>
      </xdr:nvCxnSpPr>
      <xdr:spPr>
        <a:xfrm>
          <a:off x="3987800" y="9428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20865</xdr:rowOff>
    </xdr:to>
    <xdr:cxnSp macro="">
      <xdr:nvCxnSpPr>
        <xdr:cNvPr id="195" name="直線コネクタ 194"/>
        <xdr:cNvCxnSpPr/>
      </xdr:nvCxnSpPr>
      <xdr:spPr>
        <a:xfrm flipV="1">
          <a:off x="3098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75293</xdr:rowOff>
    </xdr:to>
    <xdr:cxnSp macro="">
      <xdr:nvCxnSpPr>
        <xdr:cNvPr id="198" name="直線コネクタ 197"/>
        <xdr:cNvCxnSpPr/>
      </xdr:nvCxnSpPr>
      <xdr:spPr>
        <a:xfrm flipV="1">
          <a:off x="2209800" y="9450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55</xdr:row>
      <xdr:rowOff>75293</xdr:rowOff>
    </xdr:to>
    <xdr:cxnSp macro="">
      <xdr:nvCxnSpPr>
        <xdr:cNvPr id="201" name="直線コネクタ 200"/>
        <xdr:cNvCxnSpPr/>
      </xdr:nvCxnSpPr>
      <xdr:spPr>
        <a:xfrm>
          <a:off x="1320800" y="92873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11" name="楕円 210"/>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12"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119743</xdr:rowOff>
    </xdr:from>
    <xdr:to>
      <xdr:col>20</xdr:col>
      <xdr:colOff>38100</xdr:colOff>
      <xdr:row>55</xdr:row>
      <xdr:rowOff>49893</xdr:rowOff>
    </xdr:to>
    <xdr:sp macro="" textlink="">
      <xdr:nvSpPr>
        <xdr:cNvPr id="213" name="楕円 212"/>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60070</xdr:rowOff>
    </xdr:from>
    <xdr:ext cx="736600" cy="259045"/>
    <xdr:sp macro="" textlink="">
      <xdr:nvSpPr>
        <xdr:cNvPr id="214" name="テキスト ボックス 213"/>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7" name="楕円 216"/>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8" name="テキスト ボックス 217"/>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149678</xdr:rowOff>
    </xdr:from>
    <xdr:to>
      <xdr:col>6</xdr:col>
      <xdr:colOff>171450</xdr:colOff>
      <xdr:row>54</xdr:row>
      <xdr:rowOff>79828</xdr:rowOff>
    </xdr:to>
    <xdr:sp macro="" textlink="">
      <xdr:nvSpPr>
        <xdr:cNvPr id="219" name="楕円 218"/>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90005</xdr:rowOff>
    </xdr:from>
    <xdr:ext cx="762000" cy="259045"/>
    <xdr:sp macro="" textlink="">
      <xdr:nvSpPr>
        <xdr:cNvPr id="220" name="テキスト ボックス 219"/>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類似団体内平均値と比較して高い水準となっているものの、繰出金の減により昨年度と比べて</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3.6</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ポイント改善している。これは、空港対岸の「りんくうタウン」の造成に関して進めた雨水整備に対する下水道事業への繰出金が減少したことによるものである。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下水道事業は令和</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年度より法適化となることから、繰出金が減少し、補助費等が増加したものである。</a:t>
          </a:r>
          <a:endParaRPr kumimoji="1" lang="en-US" altLang="ja-JP" sz="1300"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60</xdr:row>
      <xdr:rowOff>67128</xdr:rowOff>
    </xdr:to>
    <xdr:cxnSp macro="">
      <xdr:nvCxnSpPr>
        <xdr:cNvPr id="255" name="直線コネクタ 254"/>
        <xdr:cNvCxnSpPr/>
      </xdr:nvCxnSpPr>
      <xdr:spPr>
        <a:xfrm flipV="1">
          <a:off x="15671800" y="9962243"/>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34472</xdr:rowOff>
    </xdr:from>
    <xdr:to>
      <xdr:col>78</xdr:col>
      <xdr:colOff>69850</xdr:colOff>
      <xdr:row>60</xdr:row>
      <xdr:rowOff>67128</xdr:rowOff>
    </xdr:to>
    <xdr:cxnSp macro="">
      <xdr:nvCxnSpPr>
        <xdr:cNvPr id="258" name="直線コネクタ 257"/>
        <xdr:cNvCxnSpPr/>
      </xdr:nvCxnSpPr>
      <xdr:spPr>
        <a:xfrm>
          <a:off x="14782800" y="10321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34472</xdr:rowOff>
    </xdr:from>
    <xdr:to>
      <xdr:col>73</xdr:col>
      <xdr:colOff>180975</xdr:colOff>
      <xdr:row>60</xdr:row>
      <xdr:rowOff>132443</xdr:rowOff>
    </xdr:to>
    <xdr:cxnSp macro="">
      <xdr:nvCxnSpPr>
        <xdr:cNvPr id="261" name="直線コネクタ 260"/>
        <xdr:cNvCxnSpPr/>
      </xdr:nvCxnSpPr>
      <xdr:spPr>
        <a:xfrm flipV="1">
          <a:off x="13893800" y="10321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140607</xdr:rowOff>
    </xdr:from>
    <xdr:to>
      <xdr:col>69</xdr:col>
      <xdr:colOff>92075</xdr:colOff>
      <xdr:row>60</xdr:row>
      <xdr:rowOff>132443</xdr:rowOff>
    </xdr:to>
    <xdr:cxnSp macro="">
      <xdr:nvCxnSpPr>
        <xdr:cNvPr id="264" name="直線コネクタ 263"/>
        <xdr:cNvCxnSpPr/>
      </xdr:nvCxnSpPr>
      <xdr:spPr>
        <a:xfrm>
          <a:off x="13004800" y="10256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138793</xdr:rowOff>
    </xdr:from>
    <xdr:to>
      <xdr:col>82</xdr:col>
      <xdr:colOff>158750</xdr:colOff>
      <xdr:row>58</xdr:row>
      <xdr:rowOff>68943</xdr:rowOff>
    </xdr:to>
    <xdr:sp macro="" textlink="">
      <xdr:nvSpPr>
        <xdr:cNvPr id="274" name="楕円 273"/>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110870</xdr:rowOff>
    </xdr:from>
    <xdr:ext cx="762000" cy="259045"/>
    <xdr:sp macro="" textlink="">
      <xdr:nvSpPr>
        <xdr:cNvPr id="275" name="その他該当値テキスト"/>
        <xdr:cNvSpPr txBox="1"/>
      </xdr:nvSpPr>
      <xdr:spPr>
        <a:xfrm>
          <a:off x="16598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16328</xdr:rowOff>
    </xdr:from>
    <xdr:to>
      <xdr:col>78</xdr:col>
      <xdr:colOff>120650</xdr:colOff>
      <xdr:row>60</xdr:row>
      <xdr:rowOff>117928</xdr:rowOff>
    </xdr:to>
    <xdr:sp macro="" textlink="">
      <xdr:nvSpPr>
        <xdr:cNvPr id="276" name="楕円 275"/>
        <xdr:cNvSpPr/>
      </xdr:nvSpPr>
      <xdr:spPr>
        <a:xfrm>
          <a:off x="15621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102705</xdr:rowOff>
    </xdr:from>
    <xdr:ext cx="736600" cy="259045"/>
    <xdr:sp macro="" textlink="">
      <xdr:nvSpPr>
        <xdr:cNvPr id="277" name="テキスト ボックス 276"/>
        <xdr:cNvSpPr txBox="1"/>
      </xdr:nvSpPr>
      <xdr:spPr>
        <a:xfrm>
          <a:off x="15290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155122</xdr:rowOff>
    </xdr:from>
    <xdr:to>
      <xdr:col>74</xdr:col>
      <xdr:colOff>31750</xdr:colOff>
      <xdr:row>60</xdr:row>
      <xdr:rowOff>85272</xdr:rowOff>
    </xdr:to>
    <xdr:sp macro="" textlink="">
      <xdr:nvSpPr>
        <xdr:cNvPr id="278" name="楕円 277"/>
        <xdr:cNvSpPr/>
      </xdr:nvSpPr>
      <xdr:spPr>
        <a:xfrm>
          <a:off x="14732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70049</xdr:rowOff>
    </xdr:from>
    <xdr:ext cx="762000" cy="259045"/>
    <xdr:sp macro="" textlink="">
      <xdr:nvSpPr>
        <xdr:cNvPr id="279" name="テキスト ボックス 278"/>
        <xdr:cNvSpPr txBox="1"/>
      </xdr:nvSpPr>
      <xdr:spPr>
        <a:xfrm>
          <a:off x="14401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81643</xdr:rowOff>
    </xdr:from>
    <xdr:to>
      <xdr:col>69</xdr:col>
      <xdr:colOff>142875</xdr:colOff>
      <xdr:row>61</xdr:row>
      <xdr:rowOff>11793</xdr:rowOff>
    </xdr:to>
    <xdr:sp macro="" textlink="">
      <xdr:nvSpPr>
        <xdr:cNvPr id="280" name="楕円 279"/>
        <xdr:cNvSpPr/>
      </xdr:nvSpPr>
      <xdr:spPr>
        <a:xfrm>
          <a:off x="13843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168020</xdr:rowOff>
    </xdr:from>
    <xdr:ext cx="762000" cy="259045"/>
    <xdr:sp macro="" textlink="">
      <xdr:nvSpPr>
        <xdr:cNvPr id="281" name="テキスト ボックス 280"/>
        <xdr:cNvSpPr txBox="1"/>
      </xdr:nvSpPr>
      <xdr:spPr>
        <a:xfrm>
          <a:off x="13512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89807</xdr:rowOff>
    </xdr:from>
    <xdr:to>
      <xdr:col>65</xdr:col>
      <xdr:colOff>53975</xdr:colOff>
      <xdr:row>60</xdr:row>
      <xdr:rowOff>19957</xdr:rowOff>
    </xdr:to>
    <xdr:sp macro="" textlink="">
      <xdr:nvSpPr>
        <xdr:cNvPr id="282" name="楕円 281"/>
        <xdr:cNvSpPr/>
      </xdr:nvSpPr>
      <xdr:spPr>
        <a:xfrm>
          <a:off x="12954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4734</xdr:rowOff>
    </xdr:from>
    <xdr:ext cx="762000" cy="259045"/>
    <xdr:sp macro="" textlink="">
      <xdr:nvSpPr>
        <xdr:cNvPr id="283" name="テキスト ボックス 282"/>
        <xdr:cNvSpPr txBox="1"/>
      </xdr:nvSpPr>
      <xdr:spPr>
        <a:xfrm>
          <a:off x="12623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年度は昨年度と比べて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5.9</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増加となっており、下水道事業の法適化による繰出金から補助費等への組みかえが増加の主な要因である。また、類似団体内平均値を大きく上回っており、これは泉州南消防組合、泉佐野市田尻町清掃施設組合及び地方独立行政法人りんくう総合医療センターへの負担金が主な要因であ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それぞれ自立的・効率的な経営に努めるが、引き続き、これらを含めた補助費等全体の精査に努める。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41</xdr:row>
      <xdr:rowOff>133858</xdr:rowOff>
    </xdr:to>
    <xdr:cxnSp macro="">
      <xdr:nvCxnSpPr>
        <xdr:cNvPr id="314" name="直線コネクタ 313"/>
        <xdr:cNvCxnSpPr/>
      </xdr:nvCxnSpPr>
      <xdr:spPr>
        <a:xfrm>
          <a:off x="15671800" y="6623812"/>
          <a:ext cx="838200" cy="5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38</xdr:row>
      <xdr:rowOff>154432</xdr:rowOff>
    </xdr:to>
    <xdr:cxnSp macro="">
      <xdr:nvCxnSpPr>
        <xdr:cNvPr id="317" name="直線コネクタ 316"/>
        <xdr:cNvCxnSpPr/>
      </xdr:nvCxnSpPr>
      <xdr:spPr>
        <a:xfrm flipV="1">
          <a:off x="14782800" y="66238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38</xdr:row>
      <xdr:rowOff>154432</xdr:rowOff>
    </xdr:to>
    <xdr:cxnSp macro="">
      <xdr:nvCxnSpPr>
        <xdr:cNvPr id="320" name="直線コネクタ 319"/>
        <xdr:cNvCxnSpPr/>
      </xdr:nvCxnSpPr>
      <xdr:spPr>
        <a:xfrm>
          <a:off x="13893800" y="6596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81280</xdr:rowOff>
    </xdr:to>
    <xdr:cxnSp macro="">
      <xdr:nvCxnSpPr>
        <xdr:cNvPr id="323" name="直線コネクタ 322"/>
        <xdr:cNvCxnSpPr/>
      </xdr:nvCxnSpPr>
      <xdr:spPr>
        <a:xfrm>
          <a:off x="13004800" y="6568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83058</xdr:rowOff>
    </xdr:from>
    <xdr:to>
      <xdr:col>82</xdr:col>
      <xdr:colOff>158750</xdr:colOff>
      <xdr:row>42</xdr:row>
      <xdr:rowOff>13208</xdr:rowOff>
    </xdr:to>
    <xdr:sp macro="" textlink="">
      <xdr:nvSpPr>
        <xdr:cNvPr id="333" name="楕円 332"/>
        <xdr:cNvSpPr/>
      </xdr:nvSpPr>
      <xdr:spPr>
        <a:xfrm>
          <a:off x="164592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163085</xdr:rowOff>
    </xdr:from>
    <xdr:ext cx="762000" cy="259045"/>
    <xdr:sp macro="" textlink="">
      <xdr:nvSpPr>
        <xdr:cNvPr id="334" name="補助費等該当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35" name="楕円 334"/>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36" name="テキスト ボックス 335"/>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37" name="楕円 336"/>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38" name="テキスト ボックス 337"/>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9" name="楕円 338"/>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40" name="テキスト ボックス 339"/>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41" name="楕円 340"/>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42" name="テキスト ボックス 341"/>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は経常収支比率（合計分）が類似団体内平均値と比較して高い水準となっている主な要因であり、費目別の経常収支比率において類似団体内で高い水準である。これは、空港関連の都市基盤整備等を積極的に進め、その財源に地方債を活用した影響で公債費負担が重くなっている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今後も中期財政運営方針に基づき、計画的な地方債の発行を行うことで、公債費の抑制に努める。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168148</xdr:rowOff>
    </xdr:from>
    <xdr:to>
      <xdr:col>24</xdr:col>
      <xdr:colOff>25400</xdr:colOff>
      <xdr:row>78</xdr:row>
      <xdr:rowOff>149861</xdr:rowOff>
    </xdr:to>
    <xdr:cxnSp macro="">
      <xdr:nvCxnSpPr>
        <xdr:cNvPr id="367" name="直線コネクタ 366"/>
        <xdr:cNvCxnSpPr/>
      </xdr:nvCxnSpPr>
      <xdr:spPr>
        <a:xfrm flipV="1">
          <a:off x="4826000" y="12855448"/>
          <a:ext cx="0" cy="66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121938</xdr:rowOff>
    </xdr:from>
    <xdr:ext cx="762000" cy="259045"/>
    <xdr:sp macro="" textlink="">
      <xdr:nvSpPr>
        <xdr:cNvPr id="368" name="公債費最小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149861</xdr:rowOff>
    </xdr:from>
    <xdr:to>
      <xdr:col>24</xdr:col>
      <xdr:colOff>114300</xdr:colOff>
      <xdr:row>78</xdr:row>
      <xdr:rowOff>149861</xdr:rowOff>
    </xdr:to>
    <xdr:cxnSp macro="">
      <xdr:nvCxnSpPr>
        <xdr:cNvPr id="369" name="直線コネクタ 368"/>
        <xdr:cNvCxnSpPr/>
      </xdr:nvCxnSpPr>
      <xdr:spPr>
        <a:xfrm>
          <a:off x="4737100" y="1352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83075</xdr:rowOff>
    </xdr:from>
    <xdr:ext cx="762000" cy="259045"/>
    <xdr:sp macro="" textlink="">
      <xdr:nvSpPr>
        <xdr:cNvPr id="370" name="公債費最大値テキスト"/>
        <xdr:cNvSpPr txBox="1"/>
      </xdr:nvSpPr>
      <xdr:spPr>
        <a:xfrm>
          <a:off x="4914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168148</xdr:rowOff>
    </xdr:from>
    <xdr:to>
      <xdr:col>24</xdr:col>
      <xdr:colOff>114300</xdr:colOff>
      <xdr:row>74</xdr:row>
      <xdr:rowOff>168148</xdr:rowOff>
    </xdr:to>
    <xdr:cxnSp macro="">
      <xdr:nvCxnSpPr>
        <xdr:cNvPr id="371" name="直線コネクタ 370"/>
        <xdr:cNvCxnSpPr/>
      </xdr:nvCxnSpPr>
      <xdr:spPr>
        <a:xfrm>
          <a:off x="4737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78</xdr:row>
      <xdr:rowOff>145287</xdr:rowOff>
    </xdr:to>
    <xdr:cxnSp macro="">
      <xdr:nvCxnSpPr>
        <xdr:cNvPr id="372" name="直線コネクタ 371"/>
        <xdr:cNvCxnSpPr/>
      </xdr:nvCxnSpPr>
      <xdr:spPr>
        <a:xfrm>
          <a:off x="3987800" y="134909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73" name="公債費平均値テキスト"/>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4" name="フローチャート: 判断 373"/>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79</xdr:row>
      <xdr:rowOff>65278</xdr:rowOff>
    </xdr:to>
    <xdr:cxnSp macro="">
      <xdr:nvCxnSpPr>
        <xdr:cNvPr id="375" name="直線コネクタ 374"/>
        <xdr:cNvCxnSpPr/>
      </xdr:nvCxnSpPr>
      <xdr:spPr>
        <a:xfrm flipV="1">
          <a:off x="3098800" y="134909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6" name="フローチャート: 判断 375"/>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7" name="テキスト ボックス 376"/>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65278</xdr:rowOff>
    </xdr:from>
    <xdr:to>
      <xdr:col>15</xdr:col>
      <xdr:colOff>98425</xdr:colOff>
      <xdr:row>80</xdr:row>
      <xdr:rowOff>3556</xdr:rowOff>
    </xdr:to>
    <xdr:cxnSp macro="">
      <xdr:nvCxnSpPr>
        <xdr:cNvPr id="378" name="直線コネクタ 377"/>
        <xdr:cNvCxnSpPr/>
      </xdr:nvCxnSpPr>
      <xdr:spPr>
        <a:xfrm flipV="1">
          <a:off x="2209800" y="136098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9" name="フローチャート: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xdr:rowOff>
    </xdr:from>
    <xdr:to>
      <xdr:col>11</xdr:col>
      <xdr:colOff>9525</xdr:colOff>
      <xdr:row>80</xdr:row>
      <xdr:rowOff>58420</xdr:rowOff>
    </xdr:to>
    <xdr:cxnSp macro="">
      <xdr:nvCxnSpPr>
        <xdr:cNvPr id="381" name="直線コネクタ 380"/>
        <xdr:cNvCxnSpPr/>
      </xdr:nvCxnSpPr>
      <xdr:spPr>
        <a:xfrm flipV="1">
          <a:off x="1320800" y="13719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2" name="フローチャート: 判断 381"/>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3" name="テキスト ボックス 382"/>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84" name="フローチャート: 判断 383"/>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85" name="テキスト ボックス 384"/>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91" name="楕円 390"/>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3064</xdr:rowOff>
    </xdr:from>
    <xdr:ext cx="762000" cy="259045"/>
    <xdr:sp macro="" textlink="">
      <xdr:nvSpPr>
        <xdr:cNvPr id="392" name="公債費該当値テキスト"/>
        <xdr:cNvSpPr txBox="1"/>
      </xdr:nvSpPr>
      <xdr:spPr>
        <a:xfrm>
          <a:off x="4914900" y="13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93" name="楕円 392"/>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94" name="テキスト ボックス 393"/>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95" name="楕円 394"/>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96" name="テキスト ボックス 395"/>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124206</xdr:rowOff>
    </xdr:from>
    <xdr:to>
      <xdr:col>11</xdr:col>
      <xdr:colOff>60325</xdr:colOff>
      <xdr:row>80</xdr:row>
      <xdr:rowOff>54356</xdr:rowOff>
    </xdr:to>
    <xdr:sp macro="" textlink="">
      <xdr:nvSpPr>
        <xdr:cNvPr id="397" name="楕円 396"/>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39133</xdr:rowOff>
    </xdr:from>
    <xdr:ext cx="762000" cy="259045"/>
    <xdr:sp macro="" textlink="">
      <xdr:nvSpPr>
        <xdr:cNvPr id="398" name="テキスト ボックス 397"/>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99" name="楕円 398"/>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400" name="テキスト ボックス 399"/>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年度は人件費が増加したことなどにより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5.7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構成比は高い方から順に人件費、補助費等、物件費、扶助費、その他となっており、構成比において高い割合を占める各費目について、人件費、扶助費以外は類似団体内平均値より高くなっているため、注意して比率の改善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28" name="直線コネクタ 427"/>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9"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0" name="直線コネクタ 429"/>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1"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2" name="直線コネクタ 431"/>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81</xdr:row>
      <xdr:rowOff>69850</xdr:rowOff>
    </xdr:to>
    <xdr:cxnSp macro="">
      <xdr:nvCxnSpPr>
        <xdr:cNvPr id="433" name="直線コネクタ 432"/>
        <xdr:cNvCxnSpPr/>
      </xdr:nvCxnSpPr>
      <xdr:spPr>
        <a:xfrm>
          <a:off x="15671800" y="13522961"/>
          <a:ext cx="8382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4"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35" name="フローチャート: 判断 434"/>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149861</xdr:rowOff>
    </xdr:to>
    <xdr:cxnSp macro="">
      <xdr:nvCxnSpPr>
        <xdr:cNvPr id="436" name="直線コネクタ 435"/>
        <xdr:cNvCxnSpPr/>
      </xdr:nvCxnSpPr>
      <xdr:spPr>
        <a:xfrm>
          <a:off x="14782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37" name="フローチャート: 判断 43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38" name="テキスト ボックス 43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92711</xdr:rowOff>
    </xdr:to>
    <xdr:cxnSp macro="">
      <xdr:nvCxnSpPr>
        <xdr:cNvPr id="439" name="直線コネクタ 438"/>
        <xdr:cNvCxnSpPr/>
      </xdr:nvCxnSpPr>
      <xdr:spPr>
        <a:xfrm flipV="1">
          <a:off x="13893800" y="134543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0" name="フローチャート: 判断 439"/>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1" name="テキスト ボックス 440"/>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79</xdr:row>
      <xdr:rowOff>92711</xdr:rowOff>
    </xdr:to>
    <xdr:cxnSp macro="">
      <xdr:nvCxnSpPr>
        <xdr:cNvPr id="442" name="直線コネクタ 441"/>
        <xdr:cNvCxnSpPr/>
      </xdr:nvCxnSpPr>
      <xdr:spPr>
        <a:xfrm>
          <a:off x="13004800" y="13096239"/>
          <a:ext cx="889000" cy="54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3" name="フローチャート: 判断 442"/>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4" name="テキスト ボックス 443"/>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5" name="フローチャート: 判断 444"/>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6" name="テキスト ボックス 445"/>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19050</xdr:rowOff>
    </xdr:from>
    <xdr:to>
      <xdr:col>82</xdr:col>
      <xdr:colOff>158750</xdr:colOff>
      <xdr:row>81</xdr:row>
      <xdr:rowOff>120650</xdr:rowOff>
    </xdr:to>
    <xdr:sp macro="" textlink="">
      <xdr:nvSpPr>
        <xdr:cNvPr id="452" name="楕円 451"/>
        <xdr:cNvSpPr/>
      </xdr:nvSpPr>
      <xdr:spPr>
        <a:xfrm>
          <a:off x="164592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99077</xdr:rowOff>
    </xdr:from>
    <xdr:ext cx="762000" cy="259045"/>
    <xdr:sp macro="" textlink="">
      <xdr:nvSpPr>
        <xdr:cNvPr id="453" name="公債費以外該当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4" name="楕円 45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5" name="テキスト ボックス 45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6" name="楕円 45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7" name="テキスト ボックス 456"/>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41911</xdr:rowOff>
    </xdr:from>
    <xdr:to>
      <xdr:col>69</xdr:col>
      <xdr:colOff>142875</xdr:colOff>
      <xdr:row>79</xdr:row>
      <xdr:rowOff>143511</xdr:rowOff>
    </xdr:to>
    <xdr:sp macro="" textlink="">
      <xdr:nvSpPr>
        <xdr:cNvPr id="458" name="楕円 457"/>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128288</xdr:rowOff>
    </xdr:from>
    <xdr:ext cx="762000" cy="259045"/>
    <xdr:sp macro="" textlink="">
      <xdr:nvSpPr>
        <xdr:cNvPr id="459" name="テキスト ボックス 458"/>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60" name="楕円 459"/>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61" name="テキスト ボックス 460"/>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6147</xdr:rowOff>
    </xdr:from>
    <xdr:to>
      <xdr:col>29</xdr:col>
      <xdr:colOff>127000</xdr:colOff>
      <xdr:row>16</xdr:row>
      <xdr:rowOff>35179</xdr:rowOff>
    </xdr:to>
    <xdr:cxnSp macro="">
      <xdr:nvCxnSpPr>
        <xdr:cNvPr id="52" name="直線コネクタ 51"/>
        <xdr:cNvCxnSpPr/>
      </xdr:nvCxnSpPr>
      <xdr:spPr bwMode="auto">
        <a:xfrm flipV="1">
          <a:off x="5003800" y="2625522"/>
          <a:ext cx="647700" cy="200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30770</xdr:rowOff>
    </xdr:from>
    <xdr:to>
      <xdr:col>26</xdr:col>
      <xdr:colOff>50800</xdr:colOff>
      <xdr:row>16</xdr:row>
      <xdr:rowOff>35179</xdr:rowOff>
    </xdr:to>
    <xdr:cxnSp macro="">
      <xdr:nvCxnSpPr>
        <xdr:cNvPr id="55" name="直線コネクタ 54"/>
        <xdr:cNvCxnSpPr/>
      </xdr:nvCxnSpPr>
      <xdr:spPr bwMode="auto">
        <a:xfrm>
          <a:off x="4305300" y="2821595"/>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30770</xdr:rowOff>
    </xdr:from>
    <xdr:to>
      <xdr:col>22</xdr:col>
      <xdr:colOff>114300</xdr:colOff>
      <xdr:row>16</xdr:row>
      <xdr:rowOff>88116</xdr:rowOff>
    </xdr:to>
    <xdr:cxnSp macro="">
      <xdr:nvCxnSpPr>
        <xdr:cNvPr id="58" name="直線コネクタ 57"/>
        <xdr:cNvCxnSpPr/>
      </xdr:nvCxnSpPr>
      <xdr:spPr bwMode="auto">
        <a:xfrm flipV="1">
          <a:off x="3606800" y="2821595"/>
          <a:ext cx="698500" cy="5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88116</xdr:rowOff>
    </xdr:from>
    <xdr:to>
      <xdr:col>18</xdr:col>
      <xdr:colOff>177800</xdr:colOff>
      <xdr:row>16</xdr:row>
      <xdr:rowOff>134130</xdr:rowOff>
    </xdr:to>
    <xdr:cxnSp macro="">
      <xdr:nvCxnSpPr>
        <xdr:cNvPr id="61" name="直線コネクタ 60"/>
        <xdr:cNvCxnSpPr/>
      </xdr:nvCxnSpPr>
      <xdr:spPr bwMode="auto">
        <a:xfrm flipV="1">
          <a:off x="2908300" y="2878941"/>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126797</xdr:rowOff>
    </xdr:from>
    <xdr:to>
      <xdr:col>29</xdr:col>
      <xdr:colOff>177800</xdr:colOff>
      <xdr:row>15</xdr:row>
      <xdr:rowOff>56947</xdr:rowOff>
    </xdr:to>
    <xdr:sp macro="" textlink="">
      <xdr:nvSpPr>
        <xdr:cNvPr id="71" name="楕円 70"/>
        <xdr:cNvSpPr/>
      </xdr:nvSpPr>
      <xdr:spPr bwMode="auto">
        <a:xfrm>
          <a:off x="5600700" y="257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143324</xdr:rowOff>
    </xdr:from>
    <xdr:ext cx="762000" cy="259045"/>
    <xdr:sp macro="" textlink="">
      <xdr:nvSpPr>
        <xdr:cNvPr id="72" name="人口1人当たり決算額の推移該当値テキスト130"/>
        <xdr:cNvSpPr txBox="1"/>
      </xdr:nvSpPr>
      <xdr:spPr>
        <a:xfrm>
          <a:off x="5740400" y="241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155829</xdr:rowOff>
    </xdr:from>
    <xdr:to>
      <xdr:col>26</xdr:col>
      <xdr:colOff>101600</xdr:colOff>
      <xdr:row>16</xdr:row>
      <xdr:rowOff>85979</xdr:rowOff>
    </xdr:to>
    <xdr:sp macro="" textlink="">
      <xdr:nvSpPr>
        <xdr:cNvPr id="73" name="楕円 72"/>
        <xdr:cNvSpPr/>
      </xdr:nvSpPr>
      <xdr:spPr bwMode="auto">
        <a:xfrm>
          <a:off x="4953000" y="2775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96156</xdr:rowOff>
    </xdr:from>
    <xdr:ext cx="736600" cy="259045"/>
    <xdr:sp macro="" textlink="">
      <xdr:nvSpPr>
        <xdr:cNvPr id="74" name="テキスト ボックス 73"/>
        <xdr:cNvSpPr txBox="1"/>
      </xdr:nvSpPr>
      <xdr:spPr>
        <a:xfrm>
          <a:off x="4622800" y="2544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151420</xdr:rowOff>
    </xdr:from>
    <xdr:to>
      <xdr:col>22</xdr:col>
      <xdr:colOff>165100</xdr:colOff>
      <xdr:row>16</xdr:row>
      <xdr:rowOff>81570</xdr:rowOff>
    </xdr:to>
    <xdr:sp macro="" textlink="">
      <xdr:nvSpPr>
        <xdr:cNvPr id="75" name="楕円 74"/>
        <xdr:cNvSpPr/>
      </xdr:nvSpPr>
      <xdr:spPr bwMode="auto">
        <a:xfrm>
          <a:off x="4254500" y="2770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91747</xdr:rowOff>
    </xdr:from>
    <xdr:ext cx="762000" cy="259045"/>
    <xdr:sp macro="" textlink="">
      <xdr:nvSpPr>
        <xdr:cNvPr id="76" name="テキスト ボックス 75"/>
        <xdr:cNvSpPr txBox="1"/>
      </xdr:nvSpPr>
      <xdr:spPr>
        <a:xfrm>
          <a:off x="3924300" y="253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37316</xdr:rowOff>
    </xdr:from>
    <xdr:to>
      <xdr:col>19</xdr:col>
      <xdr:colOff>38100</xdr:colOff>
      <xdr:row>16</xdr:row>
      <xdr:rowOff>138916</xdr:rowOff>
    </xdr:to>
    <xdr:sp macro="" textlink="">
      <xdr:nvSpPr>
        <xdr:cNvPr id="77" name="楕円 76"/>
        <xdr:cNvSpPr/>
      </xdr:nvSpPr>
      <xdr:spPr bwMode="auto">
        <a:xfrm>
          <a:off x="3556000" y="282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123693</xdr:rowOff>
    </xdr:from>
    <xdr:ext cx="762000" cy="259045"/>
    <xdr:sp macro="" textlink="">
      <xdr:nvSpPr>
        <xdr:cNvPr id="78" name="テキスト ボックス 77"/>
        <xdr:cNvSpPr txBox="1"/>
      </xdr:nvSpPr>
      <xdr:spPr>
        <a:xfrm>
          <a:off x="3225800" y="291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83330</xdr:rowOff>
    </xdr:from>
    <xdr:to>
      <xdr:col>15</xdr:col>
      <xdr:colOff>101600</xdr:colOff>
      <xdr:row>17</xdr:row>
      <xdr:rowOff>13480</xdr:rowOff>
    </xdr:to>
    <xdr:sp macro="" textlink="">
      <xdr:nvSpPr>
        <xdr:cNvPr id="79" name="楕円 78"/>
        <xdr:cNvSpPr/>
      </xdr:nvSpPr>
      <xdr:spPr bwMode="auto">
        <a:xfrm>
          <a:off x="2857500" y="287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169707</xdr:rowOff>
    </xdr:from>
    <xdr:ext cx="762000" cy="259045"/>
    <xdr:sp macro="" textlink="">
      <xdr:nvSpPr>
        <xdr:cNvPr id="80" name="テキスト ボックス 79"/>
        <xdr:cNvSpPr txBox="1"/>
      </xdr:nvSpPr>
      <xdr:spPr>
        <a:xfrm>
          <a:off x="2527300" y="29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35</xdr:row>
      <xdr:rowOff>257</xdr:rowOff>
    </xdr:from>
    <xdr:to>
      <xdr:col>29</xdr:col>
      <xdr:colOff>127000</xdr:colOff>
      <xdr:row>38</xdr:row>
      <xdr:rowOff>96139</xdr:rowOff>
    </xdr:to>
    <xdr:cxnSp macro="">
      <xdr:nvCxnSpPr>
        <xdr:cNvPr id="110" name="直線コネクタ 109"/>
        <xdr:cNvCxnSpPr/>
      </xdr:nvCxnSpPr>
      <xdr:spPr bwMode="auto">
        <a:xfrm flipV="1">
          <a:off x="5651500" y="6610607"/>
          <a:ext cx="0" cy="953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68216</xdr:rowOff>
    </xdr:from>
    <xdr:ext cx="762000" cy="259045"/>
    <xdr:sp macro="" textlink="">
      <xdr:nvSpPr>
        <xdr:cNvPr id="111" name="人口1人当たり決算額の推移最小値テキスト445"/>
        <xdr:cNvSpPr txBox="1"/>
      </xdr:nvSpPr>
      <xdr:spPr>
        <a:xfrm>
          <a:off x="5740400" y="753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96139</xdr:rowOff>
    </xdr:from>
    <xdr:to>
      <xdr:col>30</xdr:col>
      <xdr:colOff>25400</xdr:colOff>
      <xdr:row>38</xdr:row>
      <xdr:rowOff>96139</xdr:rowOff>
    </xdr:to>
    <xdr:cxnSp macro="">
      <xdr:nvCxnSpPr>
        <xdr:cNvPr id="112" name="直線コネクタ 111"/>
        <xdr:cNvCxnSpPr/>
      </xdr:nvCxnSpPr>
      <xdr:spPr bwMode="auto">
        <a:xfrm>
          <a:off x="5562600" y="7563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86635</xdr:rowOff>
    </xdr:from>
    <xdr:ext cx="762000" cy="259045"/>
    <xdr:sp macro="" textlink="">
      <xdr:nvSpPr>
        <xdr:cNvPr id="113" name="人口1人当たり決算額の推移最大値テキスト445"/>
        <xdr:cNvSpPr txBox="1"/>
      </xdr:nvSpPr>
      <xdr:spPr>
        <a:xfrm>
          <a:off x="5740400" y="635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257</xdr:rowOff>
    </xdr:from>
    <xdr:to>
      <xdr:col>30</xdr:col>
      <xdr:colOff>25400</xdr:colOff>
      <xdr:row>35</xdr:row>
      <xdr:rowOff>257</xdr:rowOff>
    </xdr:to>
    <xdr:cxnSp macro="">
      <xdr:nvCxnSpPr>
        <xdr:cNvPr id="114" name="直線コネクタ 113"/>
        <xdr:cNvCxnSpPr/>
      </xdr:nvCxnSpPr>
      <xdr:spPr bwMode="auto">
        <a:xfrm>
          <a:off x="5562600" y="66106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270169</xdr:rowOff>
    </xdr:from>
    <xdr:to>
      <xdr:col>29</xdr:col>
      <xdr:colOff>127000</xdr:colOff>
      <xdr:row>35</xdr:row>
      <xdr:rowOff>257</xdr:rowOff>
    </xdr:to>
    <xdr:cxnSp macro="">
      <xdr:nvCxnSpPr>
        <xdr:cNvPr id="115" name="直線コネクタ 114"/>
        <xdr:cNvCxnSpPr/>
      </xdr:nvCxnSpPr>
      <xdr:spPr bwMode="auto">
        <a:xfrm>
          <a:off x="5003800" y="6537619"/>
          <a:ext cx="647700" cy="7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1381</xdr:rowOff>
    </xdr:from>
    <xdr:ext cx="762000" cy="259045"/>
    <xdr:sp macro="" textlink="">
      <xdr:nvSpPr>
        <xdr:cNvPr id="116" name="人口1人当たり決算額の推移平均値テキスト445"/>
        <xdr:cNvSpPr txBox="1"/>
      </xdr:nvSpPr>
      <xdr:spPr>
        <a:xfrm>
          <a:off x="5740400" y="6954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29304</xdr:rowOff>
    </xdr:from>
    <xdr:to>
      <xdr:col>29</xdr:col>
      <xdr:colOff>177800</xdr:colOff>
      <xdr:row>36</xdr:row>
      <xdr:rowOff>130904</xdr:rowOff>
    </xdr:to>
    <xdr:sp macro="" textlink="">
      <xdr:nvSpPr>
        <xdr:cNvPr id="117" name="フローチャート: 判断 116"/>
        <xdr:cNvSpPr/>
      </xdr:nvSpPr>
      <xdr:spPr bwMode="auto">
        <a:xfrm>
          <a:off x="5600700" y="6982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101626</xdr:rowOff>
    </xdr:from>
    <xdr:to>
      <xdr:col>26</xdr:col>
      <xdr:colOff>50800</xdr:colOff>
      <xdr:row>34</xdr:row>
      <xdr:rowOff>270169</xdr:rowOff>
    </xdr:to>
    <xdr:cxnSp macro="">
      <xdr:nvCxnSpPr>
        <xdr:cNvPr id="118" name="直線コネクタ 117"/>
        <xdr:cNvCxnSpPr/>
      </xdr:nvCxnSpPr>
      <xdr:spPr bwMode="auto">
        <a:xfrm>
          <a:off x="4305300" y="6369076"/>
          <a:ext cx="698500" cy="16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36064</xdr:rowOff>
    </xdr:from>
    <xdr:to>
      <xdr:col>26</xdr:col>
      <xdr:colOff>101600</xdr:colOff>
      <xdr:row>36</xdr:row>
      <xdr:rowOff>137664</xdr:rowOff>
    </xdr:to>
    <xdr:sp macro="" textlink="">
      <xdr:nvSpPr>
        <xdr:cNvPr id="119" name="フローチャート: 判断 118"/>
        <xdr:cNvSpPr/>
      </xdr:nvSpPr>
      <xdr:spPr bwMode="auto">
        <a:xfrm>
          <a:off x="4953000" y="6989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122441</xdr:rowOff>
    </xdr:from>
    <xdr:ext cx="736600" cy="259045"/>
    <xdr:sp macro="" textlink="">
      <xdr:nvSpPr>
        <xdr:cNvPr id="120" name="テキスト ボックス 119"/>
        <xdr:cNvSpPr txBox="1"/>
      </xdr:nvSpPr>
      <xdr:spPr>
        <a:xfrm>
          <a:off x="4622800" y="7075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86538</xdr:rowOff>
    </xdr:from>
    <xdr:to>
      <xdr:col>22</xdr:col>
      <xdr:colOff>114300</xdr:colOff>
      <xdr:row>34</xdr:row>
      <xdr:rowOff>101626</xdr:rowOff>
    </xdr:to>
    <xdr:cxnSp macro="">
      <xdr:nvCxnSpPr>
        <xdr:cNvPr id="121" name="直線コネクタ 120"/>
        <xdr:cNvCxnSpPr/>
      </xdr:nvCxnSpPr>
      <xdr:spPr bwMode="auto">
        <a:xfrm>
          <a:off x="3606800" y="6353988"/>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21303</xdr:rowOff>
    </xdr:from>
    <xdr:to>
      <xdr:col>22</xdr:col>
      <xdr:colOff>165100</xdr:colOff>
      <xdr:row>36</xdr:row>
      <xdr:rowOff>122903</xdr:rowOff>
    </xdr:to>
    <xdr:sp macro="" textlink="">
      <xdr:nvSpPr>
        <xdr:cNvPr id="122" name="フローチャート: 判断 121"/>
        <xdr:cNvSpPr/>
      </xdr:nvSpPr>
      <xdr:spPr bwMode="auto">
        <a:xfrm>
          <a:off x="4254500" y="6974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107680</xdr:rowOff>
    </xdr:from>
    <xdr:ext cx="762000" cy="259045"/>
    <xdr:sp macro="" textlink="">
      <xdr:nvSpPr>
        <xdr:cNvPr id="123" name="テキスト ボックス 122"/>
        <xdr:cNvSpPr txBox="1"/>
      </xdr:nvSpPr>
      <xdr:spPr>
        <a:xfrm>
          <a:off x="3924300" y="706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180591</xdr:rowOff>
    </xdr:from>
    <xdr:to>
      <xdr:col>18</xdr:col>
      <xdr:colOff>177800</xdr:colOff>
      <xdr:row>34</xdr:row>
      <xdr:rowOff>86538</xdr:rowOff>
    </xdr:to>
    <xdr:cxnSp macro="">
      <xdr:nvCxnSpPr>
        <xdr:cNvPr id="124" name="直線コネクタ 123"/>
        <xdr:cNvCxnSpPr/>
      </xdr:nvCxnSpPr>
      <xdr:spPr bwMode="auto">
        <a:xfrm>
          <a:off x="2908300" y="6105141"/>
          <a:ext cx="698500" cy="24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8927</xdr:rowOff>
    </xdr:from>
    <xdr:to>
      <xdr:col>19</xdr:col>
      <xdr:colOff>38100</xdr:colOff>
      <xdr:row>36</xdr:row>
      <xdr:rowOff>110527</xdr:rowOff>
    </xdr:to>
    <xdr:sp macro="" textlink="">
      <xdr:nvSpPr>
        <xdr:cNvPr id="125" name="フローチャート: 判断 124"/>
        <xdr:cNvSpPr/>
      </xdr:nvSpPr>
      <xdr:spPr bwMode="auto">
        <a:xfrm>
          <a:off x="3556000" y="69621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95304</xdr:rowOff>
    </xdr:from>
    <xdr:ext cx="762000" cy="259045"/>
    <xdr:sp macro="" textlink="">
      <xdr:nvSpPr>
        <xdr:cNvPr id="126" name="テキスト ボックス 125"/>
        <xdr:cNvSpPr txBox="1"/>
      </xdr:nvSpPr>
      <xdr:spPr>
        <a:xfrm>
          <a:off x="3225800" y="704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337262</xdr:rowOff>
    </xdr:from>
    <xdr:to>
      <xdr:col>15</xdr:col>
      <xdr:colOff>101600</xdr:colOff>
      <xdr:row>36</xdr:row>
      <xdr:rowOff>95962</xdr:rowOff>
    </xdr:to>
    <xdr:sp macro="" textlink="">
      <xdr:nvSpPr>
        <xdr:cNvPr id="127" name="フローチャート: 判断 126"/>
        <xdr:cNvSpPr/>
      </xdr:nvSpPr>
      <xdr:spPr bwMode="auto">
        <a:xfrm>
          <a:off x="28575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80739</xdr:rowOff>
    </xdr:from>
    <xdr:ext cx="762000" cy="259045"/>
    <xdr:sp macro="" textlink="">
      <xdr:nvSpPr>
        <xdr:cNvPr id="128" name="テキスト ボックス 127"/>
        <xdr:cNvSpPr txBox="1"/>
      </xdr:nvSpPr>
      <xdr:spPr>
        <a:xfrm>
          <a:off x="2527300" y="703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292357</xdr:rowOff>
    </xdr:from>
    <xdr:to>
      <xdr:col>29</xdr:col>
      <xdr:colOff>177800</xdr:colOff>
      <xdr:row>35</xdr:row>
      <xdr:rowOff>51057</xdr:rowOff>
    </xdr:to>
    <xdr:sp macro="" textlink="">
      <xdr:nvSpPr>
        <xdr:cNvPr id="134" name="楕円 133"/>
        <xdr:cNvSpPr/>
      </xdr:nvSpPr>
      <xdr:spPr bwMode="auto">
        <a:xfrm>
          <a:off x="5600700" y="6559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239034</xdr:rowOff>
    </xdr:from>
    <xdr:ext cx="762000" cy="259045"/>
    <xdr:sp macro="" textlink="">
      <xdr:nvSpPr>
        <xdr:cNvPr id="135" name="人口1人当たり決算額の推移該当値テキスト445"/>
        <xdr:cNvSpPr txBox="1"/>
      </xdr:nvSpPr>
      <xdr:spPr>
        <a:xfrm>
          <a:off x="5740400" y="650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219369</xdr:rowOff>
    </xdr:from>
    <xdr:to>
      <xdr:col>26</xdr:col>
      <xdr:colOff>101600</xdr:colOff>
      <xdr:row>34</xdr:row>
      <xdr:rowOff>320969</xdr:rowOff>
    </xdr:to>
    <xdr:sp macro="" textlink="">
      <xdr:nvSpPr>
        <xdr:cNvPr id="136" name="楕円 135"/>
        <xdr:cNvSpPr/>
      </xdr:nvSpPr>
      <xdr:spPr bwMode="auto">
        <a:xfrm>
          <a:off x="4953000" y="648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331146</xdr:rowOff>
    </xdr:from>
    <xdr:ext cx="736600" cy="259045"/>
    <xdr:sp macro="" textlink="">
      <xdr:nvSpPr>
        <xdr:cNvPr id="137" name="テキスト ボックス 136"/>
        <xdr:cNvSpPr txBox="1"/>
      </xdr:nvSpPr>
      <xdr:spPr>
        <a:xfrm>
          <a:off x="4622800" y="625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50826</xdr:rowOff>
    </xdr:from>
    <xdr:to>
      <xdr:col>22</xdr:col>
      <xdr:colOff>165100</xdr:colOff>
      <xdr:row>34</xdr:row>
      <xdr:rowOff>152426</xdr:rowOff>
    </xdr:to>
    <xdr:sp macro="" textlink="">
      <xdr:nvSpPr>
        <xdr:cNvPr id="138" name="楕円 137"/>
        <xdr:cNvSpPr/>
      </xdr:nvSpPr>
      <xdr:spPr bwMode="auto">
        <a:xfrm>
          <a:off x="4254500" y="6318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162603</xdr:rowOff>
    </xdr:from>
    <xdr:ext cx="762000" cy="259045"/>
    <xdr:sp macro="" textlink="">
      <xdr:nvSpPr>
        <xdr:cNvPr id="139" name="テキスト ボックス 138"/>
        <xdr:cNvSpPr txBox="1"/>
      </xdr:nvSpPr>
      <xdr:spPr>
        <a:xfrm>
          <a:off x="3924300" y="60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35738</xdr:rowOff>
    </xdr:from>
    <xdr:to>
      <xdr:col>19</xdr:col>
      <xdr:colOff>38100</xdr:colOff>
      <xdr:row>34</xdr:row>
      <xdr:rowOff>137338</xdr:rowOff>
    </xdr:to>
    <xdr:sp macro="" textlink="">
      <xdr:nvSpPr>
        <xdr:cNvPr id="140" name="楕円 139"/>
        <xdr:cNvSpPr/>
      </xdr:nvSpPr>
      <xdr:spPr bwMode="auto">
        <a:xfrm>
          <a:off x="3556000" y="630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147515</xdr:rowOff>
    </xdr:from>
    <xdr:ext cx="762000" cy="259045"/>
    <xdr:sp macro="" textlink="">
      <xdr:nvSpPr>
        <xdr:cNvPr id="141" name="テキスト ボックス 140"/>
        <xdr:cNvSpPr txBox="1"/>
      </xdr:nvSpPr>
      <xdr:spPr>
        <a:xfrm>
          <a:off x="3225800" y="607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129791</xdr:rowOff>
    </xdr:from>
    <xdr:to>
      <xdr:col>15</xdr:col>
      <xdr:colOff>101600</xdr:colOff>
      <xdr:row>33</xdr:row>
      <xdr:rowOff>231391</xdr:rowOff>
    </xdr:to>
    <xdr:sp macro="" textlink="">
      <xdr:nvSpPr>
        <xdr:cNvPr id="142" name="楕円 141"/>
        <xdr:cNvSpPr/>
      </xdr:nvSpPr>
      <xdr:spPr bwMode="auto">
        <a:xfrm>
          <a:off x="2857500" y="6054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70118</xdr:rowOff>
    </xdr:from>
    <xdr:ext cx="762000" cy="259045"/>
    <xdr:sp macro="" textlink="">
      <xdr:nvSpPr>
        <xdr:cNvPr id="143" name="テキスト ボックス 142"/>
        <xdr:cNvSpPr txBox="1"/>
      </xdr:nvSpPr>
      <xdr:spPr>
        <a:xfrm>
          <a:off x="2527300" y="582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99,661
97,689
56.51
68,578,567
68,063,997
135,712
23,556,856
62,555,299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11284</xdr:rowOff>
    </xdr:from>
    <xdr:to>
      <xdr:col>24</xdr:col>
      <xdr:colOff>63500</xdr:colOff>
      <xdr:row>35</xdr:row>
      <xdr:rowOff>152073</xdr:rowOff>
    </xdr:to>
    <xdr:cxnSp macro="">
      <xdr:nvCxnSpPr>
        <xdr:cNvPr id="65" name="直線コネクタ 64"/>
        <xdr:cNvCxnSpPr/>
      </xdr:nvCxnSpPr>
      <xdr:spPr>
        <a:xfrm flipV="1">
          <a:off x="3797300" y="6012034"/>
          <a:ext cx="838200" cy="14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122469</xdr:rowOff>
    </xdr:from>
    <xdr:to>
      <xdr:col>19</xdr:col>
      <xdr:colOff>177800</xdr:colOff>
      <xdr:row>35</xdr:row>
      <xdr:rowOff>152073</xdr:rowOff>
    </xdr:to>
    <xdr:cxnSp macro="">
      <xdr:nvCxnSpPr>
        <xdr:cNvPr id="68" name="直線コネクタ 67"/>
        <xdr:cNvCxnSpPr/>
      </xdr:nvCxnSpPr>
      <xdr:spPr>
        <a:xfrm>
          <a:off x="2908300" y="612321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122469</xdr:rowOff>
    </xdr:from>
    <xdr:to>
      <xdr:col>15</xdr:col>
      <xdr:colOff>50800</xdr:colOff>
      <xdr:row>35</xdr:row>
      <xdr:rowOff>139471</xdr:rowOff>
    </xdr:to>
    <xdr:cxnSp macro="">
      <xdr:nvCxnSpPr>
        <xdr:cNvPr id="71" name="直線コネクタ 70"/>
        <xdr:cNvCxnSpPr/>
      </xdr:nvCxnSpPr>
      <xdr:spPr>
        <a:xfrm flipV="1">
          <a:off x="2019300" y="6123219"/>
          <a:ext cx="889000" cy="1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139471</xdr:rowOff>
    </xdr:from>
    <xdr:to>
      <xdr:col>10</xdr:col>
      <xdr:colOff>114300</xdr:colOff>
      <xdr:row>36</xdr:row>
      <xdr:rowOff>56804</xdr:rowOff>
    </xdr:to>
    <xdr:cxnSp macro="">
      <xdr:nvCxnSpPr>
        <xdr:cNvPr id="74" name="直線コネクタ 73"/>
        <xdr:cNvCxnSpPr/>
      </xdr:nvCxnSpPr>
      <xdr:spPr>
        <a:xfrm flipV="1">
          <a:off x="1130300" y="6140221"/>
          <a:ext cx="889000" cy="8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131934</xdr:rowOff>
    </xdr:from>
    <xdr:to>
      <xdr:col>24</xdr:col>
      <xdr:colOff>114300</xdr:colOff>
      <xdr:row>35</xdr:row>
      <xdr:rowOff>62084</xdr:rowOff>
    </xdr:to>
    <xdr:sp macro="" textlink="">
      <xdr:nvSpPr>
        <xdr:cNvPr id="84" name="楕円 83"/>
        <xdr:cNvSpPr/>
      </xdr:nvSpPr>
      <xdr:spPr>
        <a:xfrm>
          <a:off x="4584700" y="59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110361</xdr:rowOff>
    </xdr:from>
    <xdr:ext cx="534377" cy="259045"/>
    <xdr:sp macro="" textlink="">
      <xdr:nvSpPr>
        <xdr:cNvPr id="85" name="人件費該当値テキスト"/>
        <xdr:cNvSpPr txBox="1"/>
      </xdr:nvSpPr>
      <xdr:spPr>
        <a:xfrm>
          <a:off x="4686300" y="59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101273</xdr:rowOff>
    </xdr:from>
    <xdr:to>
      <xdr:col>20</xdr:col>
      <xdr:colOff>38100</xdr:colOff>
      <xdr:row>36</xdr:row>
      <xdr:rowOff>31423</xdr:rowOff>
    </xdr:to>
    <xdr:sp macro="" textlink="">
      <xdr:nvSpPr>
        <xdr:cNvPr id="86" name="楕円 85"/>
        <xdr:cNvSpPr/>
      </xdr:nvSpPr>
      <xdr:spPr>
        <a:xfrm>
          <a:off x="3746500" y="61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22550</xdr:rowOff>
    </xdr:from>
    <xdr:ext cx="534377" cy="259045"/>
    <xdr:sp macro="" textlink="">
      <xdr:nvSpPr>
        <xdr:cNvPr id="87" name="テキスト ボックス 86"/>
        <xdr:cNvSpPr txBox="1"/>
      </xdr:nvSpPr>
      <xdr:spPr>
        <a:xfrm>
          <a:off x="3530111" y="61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71669</xdr:rowOff>
    </xdr:from>
    <xdr:to>
      <xdr:col>15</xdr:col>
      <xdr:colOff>101600</xdr:colOff>
      <xdr:row>36</xdr:row>
      <xdr:rowOff>1819</xdr:rowOff>
    </xdr:to>
    <xdr:sp macro="" textlink="">
      <xdr:nvSpPr>
        <xdr:cNvPr id="88" name="楕円 87"/>
        <xdr:cNvSpPr/>
      </xdr:nvSpPr>
      <xdr:spPr>
        <a:xfrm>
          <a:off x="2857500" y="607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164396</xdr:rowOff>
    </xdr:from>
    <xdr:ext cx="534377" cy="259045"/>
    <xdr:sp macro="" textlink="">
      <xdr:nvSpPr>
        <xdr:cNvPr id="89" name="テキスト ボックス 88"/>
        <xdr:cNvSpPr txBox="1"/>
      </xdr:nvSpPr>
      <xdr:spPr>
        <a:xfrm>
          <a:off x="2641111" y="616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88671</xdr:rowOff>
    </xdr:from>
    <xdr:to>
      <xdr:col>10</xdr:col>
      <xdr:colOff>165100</xdr:colOff>
      <xdr:row>36</xdr:row>
      <xdr:rowOff>18821</xdr:rowOff>
    </xdr:to>
    <xdr:sp macro="" textlink="">
      <xdr:nvSpPr>
        <xdr:cNvPr id="90" name="楕円 89"/>
        <xdr:cNvSpPr/>
      </xdr:nvSpPr>
      <xdr:spPr>
        <a:xfrm>
          <a:off x="1968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9948</xdr:rowOff>
    </xdr:from>
    <xdr:ext cx="534377" cy="259045"/>
    <xdr:sp macro="" textlink="">
      <xdr:nvSpPr>
        <xdr:cNvPr id="91" name="テキスト ボックス 90"/>
        <xdr:cNvSpPr txBox="1"/>
      </xdr:nvSpPr>
      <xdr:spPr>
        <a:xfrm>
          <a:off x="1752111" y="61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6004</xdr:rowOff>
    </xdr:from>
    <xdr:to>
      <xdr:col>6</xdr:col>
      <xdr:colOff>38100</xdr:colOff>
      <xdr:row>36</xdr:row>
      <xdr:rowOff>107604</xdr:rowOff>
    </xdr:to>
    <xdr:sp macro="" textlink="">
      <xdr:nvSpPr>
        <xdr:cNvPr id="92" name="楕円 91"/>
        <xdr:cNvSpPr/>
      </xdr:nvSpPr>
      <xdr:spPr>
        <a:xfrm>
          <a:off x="1079500" y="61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98731</xdr:rowOff>
    </xdr:from>
    <xdr:ext cx="534377" cy="259045"/>
    <xdr:sp macro="" textlink="">
      <xdr:nvSpPr>
        <xdr:cNvPr id="93" name="テキスト ボックス 92"/>
        <xdr:cNvSpPr txBox="1"/>
      </xdr:nvSpPr>
      <xdr:spPr>
        <a:xfrm>
          <a:off x="863111" y="627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112192</xdr:rowOff>
    </xdr:from>
    <xdr:to>
      <xdr:col>24</xdr:col>
      <xdr:colOff>62865</xdr:colOff>
      <xdr:row>58</xdr:row>
      <xdr:rowOff>96317</xdr:rowOff>
    </xdr:to>
    <xdr:cxnSp macro="">
      <xdr:nvCxnSpPr>
        <xdr:cNvPr id="118" name="直線コネクタ 117"/>
        <xdr:cNvCxnSpPr/>
      </xdr:nvCxnSpPr>
      <xdr:spPr>
        <a:xfrm flipV="1">
          <a:off x="4633595" y="9541942"/>
          <a:ext cx="1270" cy="49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100144</xdr:rowOff>
    </xdr:from>
    <xdr:ext cx="534377" cy="259045"/>
    <xdr:sp macro="" textlink="">
      <xdr:nvSpPr>
        <xdr:cNvPr id="119" name="物件費最小値テキスト"/>
        <xdr:cNvSpPr txBox="1"/>
      </xdr:nvSpPr>
      <xdr:spPr>
        <a:xfrm>
          <a:off x="4686300" y="100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96317</xdr:rowOff>
    </xdr:from>
    <xdr:to>
      <xdr:col>24</xdr:col>
      <xdr:colOff>152400</xdr:colOff>
      <xdr:row>58</xdr:row>
      <xdr:rowOff>96317</xdr:rowOff>
    </xdr:to>
    <xdr:cxnSp macro="">
      <xdr:nvCxnSpPr>
        <xdr:cNvPr id="120" name="直線コネクタ 119"/>
        <xdr:cNvCxnSpPr/>
      </xdr:nvCxnSpPr>
      <xdr:spPr>
        <a:xfrm>
          <a:off x="4546600" y="1004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58869</xdr:rowOff>
    </xdr:from>
    <xdr:ext cx="534377" cy="259045"/>
    <xdr:sp macro="" textlink="">
      <xdr:nvSpPr>
        <xdr:cNvPr id="121" name="物件費最大値テキスト"/>
        <xdr:cNvSpPr txBox="1"/>
      </xdr:nvSpPr>
      <xdr:spPr>
        <a:xfrm>
          <a:off x="4686300" y="931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112192</xdr:rowOff>
    </xdr:from>
    <xdr:to>
      <xdr:col>24</xdr:col>
      <xdr:colOff>152400</xdr:colOff>
      <xdr:row>55</xdr:row>
      <xdr:rowOff>112192</xdr:rowOff>
    </xdr:to>
    <xdr:cxnSp macro="">
      <xdr:nvCxnSpPr>
        <xdr:cNvPr id="122" name="直線コネクタ 121"/>
        <xdr:cNvCxnSpPr/>
      </xdr:nvCxnSpPr>
      <xdr:spPr>
        <a:xfrm>
          <a:off x="4546600" y="9541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70256</xdr:rowOff>
    </xdr:from>
    <xdr:to>
      <xdr:col>24</xdr:col>
      <xdr:colOff>63500</xdr:colOff>
      <xdr:row>55</xdr:row>
      <xdr:rowOff>115303</xdr:rowOff>
    </xdr:to>
    <xdr:cxnSp macro="">
      <xdr:nvCxnSpPr>
        <xdr:cNvPr id="123" name="直線コネクタ 122"/>
        <xdr:cNvCxnSpPr/>
      </xdr:nvCxnSpPr>
      <xdr:spPr>
        <a:xfrm>
          <a:off x="3797300" y="9157106"/>
          <a:ext cx="838200" cy="3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131183</xdr:rowOff>
    </xdr:from>
    <xdr:ext cx="534377" cy="259045"/>
    <xdr:sp macro="" textlink="">
      <xdr:nvSpPr>
        <xdr:cNvPr id="124" name="物件費平均値テキスト"/>
        <xdr:cNvSpPr txBox="1"/>
      </xdr:nvSpPr>
      <xdr:spPr>
        <a:xfrm>
          <a:off x="4686300" y="9732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152756</xdr:rowOff>
    </xdr:from>
    <xdr:to>
      <xdr:col>24</xdr:col>
      <xdr:colOff>114300</xdr:colOff>
      <xdr:row>57</xdr:row>
      <xdr:rowOff>82906</xdr:rowOff>
    </xdr:to>
    <xdr:sp macro="" textlink="">
      <xdr:nvSpPr>
        <xdr:cNvPr id="125" name="フローチャート: 判断 124"/>
        <xdr:cNvSpPr/>
      </xdr:nvSpPr>
      <xdr:spPr>
        <a:xfrm>
          <a:off x="4584700" y="97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151092</xdr:rowOff>
    </xdr:from>
    <xdr:to>
      <xdr:col>19</xdr:col>
      <xdr:colOff>177800</xdr:colOff>
      <xdr:row>53</xdr:row>
      <xdr:rowOff>70256</xdr:rowOff>
    </xdr:to>
    <xdr:cxnSp macro="">
      <xdr:nvCxnSpPr>
        <xdr:cNvPr id="126" name="直線コネクタ 125"/>
        <xdr:cNvCxnSpPr/>
      </xdr:nvCxnSpPr>
      <xdr:spPr>
        <a:xfrm>
          <a:off x="2908300" y="8723592"/>
          <a:ext cx="889000" cy="4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1118</xdr:rowOff>
    </xdr:from>
    <xdr:to>
      <xdr:col>20</xdr:col>
      <xdr:colOff>38100</xdr:colOff>
      <xdr:row>57</xdr:row>
      <xdr:rowOff>102718</xdr:rowOff>
    </xdr:to>
    <xdr:sp macro="" textlink="">
      <xdr:nvSpPr>
        <xdr:cNvPr id="127" name="フローチャート: 判断 126"/>
        <xdr:cNvSpPr/>
      </xdr:nvSpPr>
      <xdr:spPr>
        <a:xfrm>
          <a:off x="3746500" y="977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93845</xdr:rowOff>
    </xdr:from>
    <xdr:ext cx="534377" cy="259045"/>
    <xdr:sp macro="" textlink="">
      <xdr:nvSpPr>
        <xdr:cNvPr id="128" name="テキスト ボックス 127"/>
        <xdr:cNvSpPr txBox="1"/>
      </xdr:nvSpPr>
      <xdr:spPr>
        <a:xfrm>
          <a:off x="3530111" y="98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151092</xdr:rowOff>
    </xdr:from>
    <xdr:to>
      <xdr:col>15</xdr:col>
      <xdr:colOff>50800</xdr:colOff>
      <xdr:row>55</xdr:row>
      <xdr:rowOff>31776</xdr:rowOff>
    </xdr:to>
    <xdr:cxnSp macro="">
      <xdr:nvCxnSpPr>
        <xdr:cNvPr id="129" name="直線コネクタ 128"/>
        <xdr:cNvCxnSpPr/>
      </xdr:nvCxnSpPr>
      <xdr:spPr>
        <a:xfrm flipV="1">
          <a:off x="2019300" y="8723592"/>
          <a:ext cx="889000" cy="7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33630</xdr:rowOff>
    </xdr:from>
    <xdr:to>
      <xdr:col>15</xdr:col>
      <xdr:colOff>101600</xdr:colOff>
      <xdr:row>57</xdr:row>
      <xdr:rowOff>135230</xdr:rowOff>
    </xdr:to>
    <xdr:sp macro="" textlink="">
      <xdr:nvSpPr>
        <xdr:cNvPr id="130" name="フローチャート: 判断 129"/>
        <xdr:cNvSpPr/>
      </xdr:nvSpPr>
      <xdr:spPr>
        <a:xfrm>
          <a:off x="28575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126357</xdr:rowOff>
    </xdr:from>
    <xdr:ext cx="534377" cy="259045"/>
    <xdr:sp macro="" textlink="">
      <xdr:nvSpPr>
        <xdr:cNvPr id="131" name="テキスト ボックス 130"/>
        <xdr:cNvSpPr txBox="1"/>
      </xdr:nvSpPr>
      <xdr:spPr>
        <a:xfrm>
          <a:off x="2641111" y="98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31776</xdr:rowOff>
    </xdr:from>
    <xdr:to>
      <xdr:col>10</xdr:col>
      <xdr:colOff>114300</xdr:colOff>
      <xdr:row>56</xdr:row>
      <xdr:rowOff>168428</xdr:rowOff>
    </xdr:to>
    <xdr:cxnSp macro="">
      <xdr:nvCxnSpPr>
        <xdr:cNvPr id="132" name="直線コネクタ 131"/>
        <xdr:cNvCxnSpPr/>
      </xdr:nvCxnSpPr>
      <xdr:spPr>
        <a:xfrm flipV="1">
          <a:off x="1130300" y="9461526"/>
          <a:ext cx="889000" cy="3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56324</xdr:rowOff>
    </xdr:from>
    <xdr:to>
      <xdr:col>10</xdr:col>
      <xdr:colOff>165100</xdr:colOff>
      <xdr:row>57</xdr:row>
      <xdr:rowOff>157924</xdr:rowOff>
    </xdr:to>
    <xdr:sp macro="" textlink="">
      <xdr:nvSpPr>
        <xdr:cNvPr id="133" name="フローチャート: 判断 132"/>
        <xdr:cNvSpPr/>
      </xdr:nvSpPr>
      <xdr:spPr>
        <a:xfrm>
          <a:off x="1968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149051</xdr:rowOff>
    </xdr:from>
    <xdr:ext cx="534377" cy="259045"/>
    <xdr:sp macro="" textlink="">
      <xdr:nvSpPr>
        <xdr:cNvPr id="134" name="テキスト ボックス 133"/>
        <xdr:cNvSpPr txBox="1"/>
      </xdr:nvSpPr>
      <xdr:spPr>
        <a:xfrm>
          <a:off x="1752111" y="99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66510</xdr:rowOff>
    </xdr:from>
    <xdr:to>
      <xdr:col>6</xdr:col>
      <xdr:colOff>38100</xdr:colOff>
      <xdr:row>57</xdr:row>
      <xdr:rowOff>168110</xdr:rowOff>
    </xdr:to>
    <xdr:sp macro="" textlink="">
      <xdr:nvSpPr>
        <xdr:cNvPr id="135" name="フローチャート: 判断 134"/>
        <xdr:cNvSpPr/>
      </xdr:nvSpPr>
      <xdr:spPr>
        <a:xfrm>
          <a:off x="1079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159237</xdr:rowOff>
    </xdr:from>
    <xdr:ext cx="534377" cy="259045"/>
    <xdr:sp macro="" textlink="">
      <xdr:nvSpPr>
        <xdr:cNvPr id="136" name="テキスト ボックス 135"/>
        <xdr:cNvSpPr txBox="1"/>
      </xdr:nvSpPr>
      <xdr:spPr>
        <a:xfrm>
          <a:off x="863111" y="993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64503</xdr:rowOff>
    </xdr:from>
    <xdr:to>
      <xdr:col>24</xdr:col>
      <xdr:colOff>114300</xdr:colOff>
      <xdr:row>55</xdr:row>
      <xdr:rowOff>166103</xdr:rowOff>
    </xdr:to>
    <xdr:sp macro="" textlink="">
      <xdr:nvSpPr>
        <xdr:cNvPr id="142" name="楕円 141"/>
        <xdr:cNvSpPr/>
      </xdr:nvSpPr>
      <xdr:spPr>
        <a:xfrm>
          <a:off x="4584700" y="94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14419</xdr:rowOff>
    </xdr:from>
    <xdr:ext cx="534377" cy="259045"/>
    <xdr:sp macro="" textlink="">
      <xdr:nvSpPr>
        <xdr:cNvPr id="143" name="物件費該当値テキスト"/>
        <xdr:cNvSpPr txBox="1"/>
      </xdr:nvSpPr>
      <xdr:spPr>
        <a:xfrm>
          <a:off x="4686300" y="94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19456</xdr:rowOff>
    </xdr:from>
    <xdr:to>
      <xdr:col>20</xdr:col>
      <xdr:colOff>38100</xdr:colOff>
      <xdr:row>53</xdr:row>
      <xdr:rowOff>121056</xdr:rowOff>
    </xdr:to>
    <xdr:sp macro="" textlink="">
      <xdr:nvSpPr>
        <xdr:cNvPr id="144" name="楕円 143"/>
        <xdr:cNvSpPr/>
      </xdr:nvSpPr>
      <xdr:spPr>
        <a:xfrm>
          <a:off x="3746500" y="910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137583</xdr:rowOff>
    </xdr:from>
    <xdr:ext cx="599010" cy="259045"/>
    <xdr:sp macro="" textlink="">
      <xdr:nvSpPr>
        <xdr:cNvPr id="145" name="テキスト ボックス 144"/>
        <xdr:cNvSpPr txBox="1"/>
      </xdr:nvSpPr>
      <xdr:spPr>
        <a:xfrm>
          <a:off x="3497795" y="8881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100292</xdr:rowOff>
    </xdr:from>
    <xdr:to>
      <xdr:col>15</xdr:col>
      <xdr:colOff>101600</xdr:colOff>
      <xdr:row>51</xdr:row>
      <xdr:rowOff>30442</xdr:rowOff>
    </xdr:to>
    <xdr:sp macro="" textlink="">
      <xdr:nvSpPr>
        <xdr:cNvPr id="146" name="楕円 145"/>
        <xdr:cNvSpPr/>
      </xdr:nvSpPr>
      <xdr:spPr>
        <a:xfrm>
          <a:off x="2857500" y="8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46969</xdr:rowOff>
    </xdr:from>
    <xdr:ext cx="599010" cy="259045"/>
    <xdr:sp macro="" textlink="">
      <xdr:nvSpPr>
        <xdr:cNvPr id="147" name="テキスト ボックス 146"/>
        <xdr:cNvSpPr txBox="1"/>
      </xdr:nvSpPr>
      <xdr:spPr>
        <a:xfrm>
          <a:off x="2608795" y="844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152426</xdr:rowOff>
    </xdr:from>
    <xdr:to>
      <xdr:col>10</xdr:col>
      <xdr:colOff>165100</xdr:colOff>
      <xdr:row>55</xdr:row>
      <xdr:rowOff>82576</xdr:rowOff>
    </xdr:to>
    <xdr:sp macro="" textlink="">
      <xdr:nvSpPr>
        <xdr:cNvPr id="148" name="楕円 147"/>
        <xdr:cNvSpPr/>
      </xdr:nvSpPr>
      <xdr:spPr>
        <a:xfrm>
          <a:off x="1968500" y="94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99103</xdr:rowOff>
    </xdr:from>
    <xdr:ext cx="534377" cy="259045"/>
    <xdr:sp macro="" textlink="">
      <xdr:nvSpPr>
        <xdr:cNvPr id="149" name="テキスト ボックス 148"/>
        <xdr:cNvSpPr txBox="1"/>
      </xdr:nvSpPr>
      <xdr:spPr>
        <a:xfrm>
          <a:off x="1752111" y="918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117628</xdr:rowOff>
    </xdr:from>
    <xdr:to>
      <xdr:col>6</xdr:col>
      <xdr:colOff>38100</xdr:colOff>
      <xdr:row>57</xdr:row>
      <xdr:rowOff>47778</xdr:rowOff>
    </xdr:to>
    <xdr:sp macro="" textlink="">
      <xdr:nvSpPr>
        <xdr:cNvPr id="150" name="楕円 149"/>
        <xdr:cNvSpPr/>
      </xdr:nvSpPr>
      <xdr:spPr>
        <a:xfrm>
          <a:off x="1079500" y="9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64305</xdr:rowOff>
    </xdr:from>
    <xdr:ext cx="534377" cy="259045"/>
    <xdr:sp macro="" textlink="">
      <xdr:nvSpPr>
        <xdr:cNvPr id="151" name="テキスト ボックス 150"/>
        <xdr:cNvSpPr txBox="1"/>
      </xdr:nvSpPr>
      <xdr:spPr>
        <a:xfrm>
          <a:off x="863111" y="949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129947</xdr:rowOff>
    </xdr:from>
    <xdr:to>
      <xdr:col>24</xdr:col>
      <xdr:colOff>63500</xdr:colOff>
      <xdr:row>78</xdr:row>
      <xdr:rowOff>130860</xdr:rowOff>
    </xdr:to>
    <xdr:cxnSp macro="">
      <xdr:nvCxnSpPr>
        <xdr:cNvPr id="180" name="直線コネクタ 179"/>
        <xdr:cNvCxnSpPr/>
      </xdr:nvCxnSpPr>
      <xdr:spPr>
        <a:xfrm>
          <a:off x="3797300" y="1350304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129947</xdr:rowOff>
    </xdr:from>
    <xdr:to>
      <xdr:col>19</xdr:col>
      <xdr:colOff>177800</xdr:colOff>
      <xdr:row>78</xdr:row>
      <xdr:rowOff>136728</xdr:rowOff>
    </xdr:to>
    <xdr:cxnSp macro="">
      <xdr:nvCxnSpPr>
        <xdr:cNvPr id="183" name="直線コネクタ 182"/>
        <xdr:cNvCxnSpPr/>
      </xdr:nvCxnSpPr>
      <xdr:spPr>
        <a:xfrm flipV="1">
          <a:off x="2908300" y="13503047"/>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131166</xdr:rowOff>
    </xdr:from>
    <xdr:to>
      <xdr:col>15</xdr:col>
      <xdr:colOff>50800</xdr:colOff>
      <xdr:row>78</xdr:row>
      <xdr:rowOff>136728</xdr:rowOff>
    </xdr:to>
    <xdr:cxnSp macro="">
      <xdr:nvCxnSpPr>
        <xdr:cNvPr id="186" name="直線コネクタ 185"/>
        <xdr:cNvCxnSpPr/>
      </xdr:nvCxnSpPr>
      <xdr:spPr>
        <a:xfrm>
          <a:off x="2019300" y="13504266"/>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129870</xdr:rowOff>
    </xdr:from>
    <xdr:to>
      <xdr:col>10</xdr:col>
      <xdr:colOff>114300</xdr:colOff>
      <xdr:row>78</xdr:row>
      <xdr:rowOff>131166</xdr:rowOff>
    </xdr:to>
    <xdr:cxnSp macro="">
      <xdr:nvCxnSpPr>
        <xdr:cNvPr id="189" name="直線コネクタ 188"/>
        <xdr:cNvCxnSpPr/>
      </xdr:nvCxnSpPr>
      <xdr:spPr>
        <a:xfrm>
          <a:off x="1130300" y="1350297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80060</xdr:rowOff>
    </xdr:from>
    <xdr:to>
      <xdr:col>24</xdr:col>
      <xdr:colOff>114300</xdr:colOff>
      <xdr:row>79</xdr:row>
      <xdr:rowOff>10210</xdr:rowOff>
    </xdr:to>
    <xdr:sp macro="" textlink="">
      <xdr:nvSpPr>
        <xdr:cNvPr id="199" name="楕円 198"/>
        <xdr:cNvSpPr/>
      </xdr:nvSpPr>
      <xdr:spPr>
        <a:xfrm>
          <a:off x="45847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166437</xdr:rowOff>
    </xdr:from>
    <xdr:ext cx="469744" cy="259045"/>
    <xdr:sp macro="" textlink="">
      <xdr:nvSpPr>
        <xdr:cNvPr id="200" name="維持補修費該当値テキスト"/>
        <xdr:cNvSpPr txBox="1"/>
      </xdr:nvSpPr>
      <xdr:spPr>
        <a:xfrm>
          <a:off x="4686300" y="133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79147</xdr:rowOff>
    </xdr:from>
    <xdr:to>
      <xdr:col>20</xdr:col>
      <xdr:colOff>38100</xdr:colOff>
      <xdr:row>79</xdr:row>
      <xdr:rowOff>9297</xdr:rowOff>
    </xdr:to>
    <xdr:sp macro="" textlink="">
      <xdr:nvSpPr>
        <xdr:cNvPr id="201" name="楕円 200"/>
        <xdr:cNvSpPr/>
      </xdr:nvSpPr>
      <xdr:spPr>
        <a:xfrm>
          <a:off x="3746500" y="134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424</xdr:rowOff>
    </xdr:from>
    <xdr:ext cx="469744" cy="259045"/>
    <xdr:sp macro="" textlink="">
      <xdr:nvSpPr>
        <xdr:cNvPr id="202" name="テキスト ボックス 201"/>
        <xdr:cNvSpPr txBox="1"/>
      </xdr:nvSpPr>
      <xdr:spPr>
        <a:xfrm>
          <a:off x="3562428" y="135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85928</xdr:rowOff>
    </xdr:from>
    <xdr:to>
      <xdr:col>15</xdr:col>
      <xdr:colOff>101600</xdr:colOff>
      <xdr:row>79</xdr:row>
      <xdr:rowOff>16078</xdr:rowOff>
    </xdr:to>
    <xdr:sp macro="" textlink="">
      <xdr:nvSpPr>
        <xdr:cNvPr id="203" name="楕円 202"/>
        <xdr:cNvSpPr/>
      </xdr:nvSpPr>
      <xdr:spPr>
        <a:xfrm>
          <a:off x="2857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7205</xdr:rowOff>
    </xdr:from>
    <xdr:ext cx="469744" cy="259045"/>
    <xdr:sp macro="" textlink="">
      <xdr:nvSpPr>
        <xdr:cNvPr id="204" name="テキスト ボックス 203"/>
        <xdr:cNvSpPr txBox="1"/>
      </xdr:nvSpPr>
      <xdr:spPr>
        <a:xfrm>
          <a:off x="2673428"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80366</xdr:rowOff>
    </xdr:from>
    <xdr:to>
      <xdr:col>10</xdr:col>
      <xdr:colOff>165100</xdr:colOff>
      <xdr:row>79</xdr:row>
      <xdr:rowOff>10516</xdr:rowOff>
    </xdr:to>
    <xdr:sp macro="" textlink="">
      <xdr:nvSpPr>
        <xdr:cNvPr id="205" name="楕円 204"/>
        <xdr:cNvSpPr/>
      </xdr:nvSpPr>
      <xdr:spPr>
        <a:xfrm>
          <a:off x="1968500" y="13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1643</xdr:rowOff>
    </xdr:from>
    <xdr:ext cx="469744" cy="259045"/>
    <xdr:sp macro="" textlink="">
      <xdr:nvSpPr>
        <xdr:cNvPr id="206" name="テキスト ボックス 205"/>
        <xdr:cNvSpPr txBox="1"/>
      </xdr:nvSpPr>
      <xdr:spPr>
        <a:xfrm>
          <a:off x="1784428"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79070</xdr:rowOff>
    </xdr:from>
    <xdr:to>
      <xdr:col>6</xdr:col>
      <xdr:colOff>38100</xdr:colOff>
      <xdr:row>79</xdr:row>
      <xdr:rowOff>9220</xdr:rowOff>
    </xdr:to>
    <xdr:sp macro="" textlink="">
      <xdr:nvSpPr>
        <xdr:cNvPr id="207" name="楕円 206"/>
        <xdr:cNvSpPr/>
      </xdr:nvSpPr>
      <xdr:spPr>
        <a:xfrm>
          <a:off x="10795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347</xdr:rowOff>
    </xdr:from>
    <xdr:ext cx="469744" cy="259045"/>
    <xdr:sp macro="" textlink="">
      <xdr:nvSpPr>
        <xdr:cNvPr id="208" name="テキスト ボックス 207"/>
        <xdr:cNvSpPr txBox="1"/>
      </xdr:nvSpPr>
      <xdr:spPr>
        <a:xfrm>
          <a:off x="895428" y="1354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127267</xdr:rowOff>
    </xdr:from>
    <xdr:to>
      <xdr:col>24</xdr:col>
      <xdr:colOff>63500</xdr:colOff>
      <xdr:row>95</xdr:row>
      <xdr:rowOff>61937</xdr:rowOff>
    </xdr:to>
    <xdr:cxnSp macro="">
      <xdr:nvCxnSpPr>
        <xdr:cNvPr id="238" name="直線コネクタ 237"/>
        <xdr:cNvCxnSpPr/>
      </xdr:nvCxnSpPr>
      <xdr:spPr>
        <a:xfrm flipV="1">
          <a:off x="3797300" y="16243567"/>
          <a:ext cx="838200" cy="10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61937</xdr:rowOff>
    </xdr:from>
    <xdr:to>
      <xdr:col>19</xdr:col>
      <xdr:colOff>177800</xdr:colOff>
      <xdr:row>95</xdr:row>
      <xdr:rowOff>133668</xdr:rowOff>
    </xdr:to>
    <xdr:cxnSp macro="">
      <xdr:nvCxnSpPr>
        <xdr:cNvPr id="241" name="直線コネクタ 240"/>
        <xdr:cNvCxnSpPr/>
      </xdr:nvCxnSpPr>
      <xdr:spPr>
        <a:xfrm flipV="1">
          <a:off x="2908300" y="16349687"/>
          <a:ext cx="8890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133668</xdr:rowOff>
    </xdr:from>
    <xdr:to>
      <xdr:col>15</xdr:col>
      <xdr:colOff>50800</xdr:colOff>
      <xdr:row>95</xdr:row>
      <xdr:rowOff>134189</xdr:rowOff>
    </xdr:to>
    <xdr:cxnSp macro="">
      <xdr:nvCxnSpPr>
        <xdr:cNvPr id="244" name="直線コネクタ 243"/>
        <xdr:cNvCxnSpPr/>
      </xdr:nvCxnSpPr>
      <xdr:spPr>
        <a:xfrm flipV="1">
          <a:off x="2019300" y="1642141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134189</xdr:rowOff>
    </xdr:from>
    <xdr:to>
      <xdr:col>10</xdr:col>
      <xdr:colOff>114300</xdr:colOff>
      <xdr:row>95</xdr:row>
      <xdr:rowOff>166218</xdr:rowOff>
    </xdr:to>
    <xdr:cxnSp macro="">
      <xdr:nvCxnSpPr>
        <xdr:cNvPr id="247" name="直線コネクタ 246"/>
        <xdr:cNvCxnSpPr/>
      </xdr:nvCxnSpPr>
      <xdr:spPr>
        <a:xfrm flipV="1">
          <a:off x="1130300" y="16421939"/>
          <a:ext cx="889000" cy="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76467</xdr:rowOff>
    </xdr:from>
    <xdr:to>
      <xdr:col>24</xdr:col>
      <xdr:colOff>114300</xdr:colOff>
      <xdr:row>95</xdr:row>
      <xdr:rowOff>6617</xdr:rowOff>
    </xdr:to>
    <xdr:sp macro="" textlink="">
      <xdr:nvSpPr>
        <xdr:cNvPr id="257" name="楕円 256"/>
        <xdr:cNvSpPr/>
      </xdr:nvSpPr>
      <xdr:spPr>
        <a:xfrm>
          <a:off x="4584700" y="161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99344</xdr:rowOff>
    </xdr:from>
    <xdr:ext cx="599010" cy="259045"/>
    <xdr:sp macro="" textlink="">
      <xdr:nvSpPr>
        <xdr:cNvPr id="258" name="扶助費該当値テキスト"/>
        <xdr:cNvSpPr txBox="1"/>
      </xdr:nvSpPr>
      <xdr:spPr>
        <a:xfrm>
          <a:off x="4686300" y="1604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11137</xdr:rowOff>
    </xdr:from>
    <xdr:to>
      <xdr:col>20</xdr:col>
      <xdr:colOff>38100</xdr:colOff>
      <xdr:row>95</xdr:row>
      <xdr:rowOff>112737</xdr:rowOff>
    </xdr:to>
    <xdr:sp macro="" textlink="">
      <xdr:nvSpPr>
        <xdr:cNvPr id="259" name="楕円 258"/>
        <xdr:cNvSpPr/>
      </xdr:nvSpPr>
      <xdr:spPr>
        <a:xfrm>
          <a:off x="3746500" y="162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129264</xdr:rowOff>
    </xdr:from>
    <xdr:ext cx="599010" cy="259045"/>
    <xdr:sp macro="" textlink="">
      <xdr:nvSpPr>
        <xdr:cNvPr id="260" name="テキスト ボックス 259"/>
        <xdr:cNvSpPr txBox="1"/>
      </xdr:nvSpPr>
      <xdr:spPr>
        <a:xfrm>
          <a:off x="3497795" y="160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82868</xdr:rowOff>
    </xdr:from>
    <xdr:to>
      <xdr:col>15</xdr:col>
      <xdr:colOff>101600</xdr:colOff>
      <xdr:row>96</xdr:row>
      <xdr:rowOff>13018</xdr:rowOff>
    </xdr:to>
    <xdr:sp macro="" textlink="">
      <xdr:nvSpPr>
        <xdr:cNvPr id="261" name="楕円 260"/>
        <xdr:cNvSpPr/>
      </xdr:nvSpPr>
      <xdr:spPr>
        <a:xfrm>
          <a:off x="2857500" y="163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29545</xdr:rowOff>
    </xdr:from>
    <xdr:ext cx="599010" cy="259045"/>
    <xdr:sp macro="" textlink="">
      <xdr:nvSpPr>
        <xdr:cNvPr id="262" name="テキスト ボックス 261"/>
        <xdr:cNvSpPr txBox="1"/>
      </xdr:nvSpPr>
      <xdr:spPr>
        <a:xfrm>
          <a:off x="2608795" y="1614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83389</xdr:rowOff>
    </xdr:from>
    <xdr:to>
      <xdr:col>10</xdr:col>
      <xdr:colOff>165100</xdr:colOff>
      <xdr:row>96</xdr:row>
      <xdr:rowOff>13539</xdr:rowOff>
    </xdr:to>
    <xdr:sp macro="" textlink="">
      <xdr:nvSpPr>
        <xdr:cNvPr id="263" name="楕円 262"/>
        <xdr:cNvSpPr/>
      </xdr:nvSpPr>
      <xdr:spPr>
        <a:xfrm>
          <a:off x="1968500" y="163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30066</xdr:rowOff>
    </xdr:from>
    <xdr:ext cx="599010" cy="259045"/>
    <xdr:sp macro="" textlink="">
      <xdr:nvSpPr>
        <xdr:cNvPr id="264" name="テキスト ボックス 263"/>
        <xdr:cNvSpPr txBox="1"/>
      </xdr:nvSpPr>
      <xdr:spPr>
        <a:xfrm>
          <a:off x="1719795" y="1614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115418</xdr:rowOff>
    </xdr:from>
    <xdr:to>
      <xdr:col>6</xdr:col>
      <xdr:colOff>38100</xdr:colOff>
      <xdr:row>96</xdr:row>
      <xdr:rowOff>45568</xdr:rowOff>
    </xdr:to>
    <xdr:sp macro="" textlink="">
      <xdr:nvSpPr>
        <xdr:cNvPr id="265" name="楕円 264"/>
        <xdr:cNvSpPr/>
      </xdr:nvSpPr>
      <xdr:spPr>
        <a:xfrm>
          <a:off x="10795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62095</xdr:rowOff>
    </xdr:from>
    <xdr:ext cx="599010" cy="259045"/>
    <xdr:sp macro="" textlink="">
      <xdr:nvSpPr>
        <xdr:cNvPr id="266" name="テキスト ボックス 265"/>
        <xdr:cNvSpPr txBox="1"/>
      </xdr:nvSpPr>
      <xdr:spPr>
        <a:xfrm>
          <a:off x="830795" y="1617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107340</xdr:rowOff>
    </xdr:from>
    <xdr:to>
      <xdr:col>54</xdr:col>
      <xdr:colOff>189865</xdr:colOff>
      <xdr:row>35</xdr:row>
      <xdr:rowOff>110206</xdr:rowOff>
    </xdr:to>
    <xdr:cxnSp macro="">
      <xdr:nvCxnSpPr>
        <xdr:cNvPr id="288" name="直線コネクタ 287"/>
        <xdr:cNvCxnSpPr/>
      </xdr:nvCxnSpPr>
      <xdr:spPr>
        <a:xfrm flipV="1">
          <a:off x="10475595" y="5765190"/>
          <a:ext cx="1270" cy="345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114033</xdr:rowOff>
    </xdr:from>
    <xdr:ext cx="599010" cy="259045"/>
    <xdr:sp macro="" textlink="">
      <xdr:nvSpPr>
        <xdr:cNvPr id="289" name="補助費等最小値テキスト"/>
        <xdr:cNvSpPr txBox="1"/>
      </xdr:nvSpPr>
      <xdr:spPr>
        <a:xfrm>
          <a:off x="10528300" y="61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110206</xdr:rowOff>
    </xdr:from>
    <xdr:to>
      <xdr:col>55</xdr:col>
      <xdr:colOff>88900</xdr:colOff>
      <xdr:row>35</xdr:row>
      <xdr:rowOff>110206</xdr:rowOff>
    </xdr:to>
    <xdr:cxnSp macro="">
      <xdr:nvCxnSpPr>
        <xdr:cNvPr id="290" name="直線コネクタ 289"/>
        <xdr:cNvCxnSpPr/>
      </xdr:nvCxnSpPr>
      <xdr:spPr>
        <a:xfrm>
          <a:off x="10388600" y="611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54017</xdr:rowOff>
    </xdr:from>
    <xdr:ext cx="599010" cy="259045"/>
    <xdr:sp macro="" textlink="">
      <xdr:nvSpPr>
        <xdr:cNvPr id="291" name="補助費等最大値テキスト"/>
        <xdr:cNvSpPr txBox="1"/>
      </xdr:nvSpPr>
      <xdr:spPr>
        <a:xfrm>
          <a:off x="10528300" y="554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107340</xdr:rowOff>
    </xdr:from>
    <xdr:to>
      <xdr:col>55</xdr:col>
      <xdr:colOff>88900</xdr:colOff>
      <xdr:row>33</xdr:row>
      <xdr:rowOff>107340</xdr:rowOff>
    </xdr:to>
    <xdr:cxnSp macro="">
      <xdr:nvCxnSpPr>
        <xdr:cNvPr id="292" name="直線コネクタ 291"/>
        <xdr:cNvCxnSpPr/>
      </xdr:nvCxnSpPr>
      <xdr:spPr>
        <a:xfrm>
          <a:off x="10388600" y="576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144697</xdr:rowOff>
    </xdr:from>
    <xdr:to>
      <xdr:col>55</xdr:col>
      <xdr:colOff>0</xdr:colOff>
      <xdr:row>33</xdr:row>
      <xdr:rowOff>167868</xdr:rowOff>
    </xdr:to>
    <xdr:cxnSp macro="">
      <xdr:nvCxnSpPr>
        <xdr:cNvPr id="293" name="直線コネクタ 292"/>
        <xdr:cNvCxnSpPr/>
      </xdr:nvCxnSpPr>
      <xdr:spPr>
        <a:xfrm>
          <a:off x="9639300" y="5459647"/>
          <a:ext cx="838200" cy="36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90534</xdr:rowOff>
    </xdr:from>
    <xdr:ext cx="599010" cy="259045"/>
    <xdr:sp macro="" textlink="">
      <xdr:nvSpPr>
        <xdr:cNvPr id="294" name="補助費等平均値テキスト"/>
        <xdr:cNvSpPr txBox="1"/>
      </xdr:nvSpPr>
      <xdr:spPr>
        <a:xfrm>
          <a:off x="10528300" y="59198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112107</xdr:rowOff>
    </xdr:from>
    <xdr:to>
      <xdr:col>55</xdr:col>
      <xdr:colOff>50800</xdr:colOff>
      <xdr:row>35</xdr:row>
      <xdr:rowOff>42257</xdr:rowOff>
    </xdr:to>
    <xdr:sp macro="" textlink="">
      <xdr:nvSpPr>
        <xdr:cNvPr id="295" name="フローチャート: 判断 294"/>
        <xdr:cNvSpPr/>
      </xdr:nvSpPr>
      <xdr:spPr>
        <a:xfrm>
          <a:off x="10426700" y="594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144697</xdr:rowOff>
    </xdr:from>
    <xdr:to>
      <xdr:col>50</xdr:col>
      <xdr:colOff>114300</xdr:colOff>
      <xdr:row>32</xdr:row>
      <xdr:rowOff>58131</xdr:rowOff>
    </xdr:to>
    <xdr:cxnSp macro="">
      <xdr:nvCxnSpPr>
        <xdr:cNvPr id="296" name="直線コネクタ 295"/>
        <xdr:cNvCxnSpPr/>
      </xdr:nvCxnSpPr>
      <xdr:spPr>
        <a:xfrm flipV="1">
          <a:off x="8750300" y="5459647"/>
          <a:ext cx="889000" cy="8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86111</xdr:rowOff>
    </xdr:from>
    <xdr:to>
      <xdr:col>50</xdr:col>
      <xdr:colOff>165100</xdr:colOff>
      <xdr:row>38</xdr:row>
      <xdr:rowOff>16261</xdr:rowOff>
    </xdr:to>
    <xdr:sp macro="" textlink="">
      <xdr:nvSpPr>
        <xdr:cNvPr id="297" name="フローチャート: 判断 296"/>
        <xdr:cNvSpPr/>
      </xdr:nvSpPr>
      <xdr:spPr>
        <a:xfrm>
          <a:off x="95885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7388</xdr:rowOff>
    </xdr:from>
    <xdr:ext cx="534377" cy="259045"/>
    <xdr:sp macro="" textlink="">
      <xdr:nvSpPr>
        <xdr:cNvPr id="298" name="テキスト ボックス 297"/>
        <xdr:cNvSpPr txBox="1"/>
      </xdr:nvSpPr>
      <xdr:spPr>
        <a:xfrm>
          <a:off x="9372111" y="65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58131</xdr:rowOff>
    </xdr:from>
    <xdr:to>
      <xdr:col>45</xdr:col>
      <xdr:colOff>177800</xdr:colOff>
      <xdr:row>35</xdr:row>
      <xdr:rowOff>77694</xdr:rowOff>
    </xdr:to>
    <xdr:cxnSp macro="">
      <xdr:nvCxnSpPr>
        <xdr:cNvPr id="299" name="直線コネクタ 298"/>
        <xdr:cNvCxnSpPr/>
      </xdr:nvCxnSpPr>
      <xdr:spPr>
        <a:xfrm flipV="1">
          <a:off x="7861300" y="5544531"/>
          <a:ext cx="889000" cy="53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97518</xdr:rowOff>
    </xdr:from>
    <xdr:to>
      <xdr:col>46</xdr:col>
      <xdr:colOff>38100</xdr:colOff>
      <xdr:row>38</xdr:row>
      <xdr:rowOff>27668</xdr:rowOff>
    </xdr:to>
    <xdr:sp macro="" textlink="">
      <xdr:nvSpPr>
        <xdr:cNvPr id="300" name="フローチャート: 判断 299"/>
        <xdr:cNvSpPr/>
      </xdr:nvSpPr>
      <xdr:spPr>
        <a:xfrm>
          <a:off x="8699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18795</xdr:rowOff>
    </xdr:from>
    <xdr:ext cx="534377" cy="259045"/>
    <xdr:sp macro="" textlink="">
      <xdr:nvSpPr>
        <xdr:cNvPr id="301" name="テキスト ボックス 300"/>
        <xdr:cNvSpPr txBox="1"/>
      </xdr:nvSpPr>
      <xdr:spPr>
        <a:xfrm>
          <a:off x="8483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77694</xdr:rowOff>
    </xdr:from>
    <xdr:to>
      <xdr:col>41</xdr:col>
      <xdr:colOff>50800</xdr:colOff>
      <xdr:row>37</xdr:row>
      <xdr:rowOff>10742</xdr:rowOff>
    </xdr:to>
    <xdr:cxnSp macro="">
      <xdr:nvCxnSpPr>
        <xdr:cNvPr id="302" name="直線コネクタ 301"/>
        <xdr:cNvCxnSpPr/>
      </xdr:nvCxnSpPr>
      <xdr:spPr>
        <a:xfrm flipV="1">
          <a:off x="6972300" y="6078444"/>
          <a:ext cx="889000" cy="27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109863</xdr:rowOff>
    </xdr:from>
    <xdr:to>
      <xdr:col>41</xdr:col>
      <xdr:colOff>101600</xdr:colOff>
      <xdr:row>38</xdr:row>
      <xdr:rowOff>40013</xdr:rowOff>
    </xdr:to>
    <xdr:sp macro="" textlink="">
      <xdr:nvSpPr>
        <xdr:cNvPr id="303" name="フローチャート: 判断 302"/>
        <xdr:cNvSpPr/>
      </xdr:nvSpPr>
      <xdr:spPr>
        <a:xfrm>
          <a:off x="7810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31139</xdr:rowOff>
    </xdr:from>
    <xdr:ext cx="534377" cy="259045"/>
    <xdr:sp macro="" textlink="">
      <xdr:nvSpPr>
        <xdr:cNvPr id="304" name="テキスト ボックス 303"/>
        <xdr:cNvSpPr txBox="1"/>
      </xdr:nvSpPr>
      <xdr:spPr>
        <a:xfrm>
          <a:off x="7594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116698</xdr:rowOff>
    </xdr:from>
    <xdr:to>
      <xdr:col>36</xdr:col>
      <xdr:colOff>165100</xdr:colOff>
      <xdr:row>38</xdr:row>
      <xdr:rowOff>46848</xdr:rowOff>
    </xdr:to>
    <xdr:sp macro="" textlink="">
      <xdr:nvSpPr>
        <xdr:cNvPr id="305" name="フローチャート: 判断 304"/>
        <xdr:cNvSpPr/>
      </xdr:nvSpPr>
      <xdr:spPr>
        <a:xfrm>
          <a:off x="6921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37975</xdr:rowOff>
    </xdr:from>
    <xdr:ext cx="534377" cy="259045"/>
    <xdr:sp macro="" textlink="">
      <xdr:nvSpPr>
        <xdr:cNvPr id="306" name="テキスト ボックス 305"/>
        <xdr:cNvSpPr txBox="1"/>
      </xdr:nvSpPr>
      <xdr:spPr>
        <a:xfrm>
          <a:off x="6705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117068</xdr:rowOff>
    </xdr:from>
    <xdr:to>
      <xdr:col>55</xdr:col>
      <xdr:colOff>50800</xdr:colOff>
      <xdr:row>34</xdr:row>
      <xdr:rowOff>47218</xdr:rowOff>
    </xdr:to>
    <xdr:sp macro="" textlink="">
      <xdr:nvSpPr>
        <xdr:cNvPr id="312" name="楕円 311"/>
        <xdr:cNvSpPr/>
      </xdr:nvSpPr>
      <xdr:spPr>
        <a:xfrm>
          <a:off x="10426700" y="577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31995</xdr:rowOff>
    </xdr:from>
    <xdr:ext cx="599010" cy="259045"/>
    <xdr:sp macro="" textlink="">
      <xdr:nvSpPr>
        <xdr:cNvPr id="313" name="補助費等該当値テキスト"/>
        <xdr:cNvSpPr txBox="1"/>
      </xdr:nvSpPr>
      <xdr:spPr>
        <a:xfrm>
          <a:off x="10528300" y="568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93897</xdr:rowOff>
    </xdr:from>
    <xdr:to>
      <xdr:col>50</xdr:col>
      <xdr:colOff>165100</xdr:colOff>
      <xdr:row>32</xdr:row>
      <xdr:rowOff>24047</xdr:rowOff>
    </xdr:to>
    <xdr:sp macro="" textlink="">
      <xdr:nvSpPr>
        <xdr:cNvPr id="314" name="楕円 313"/>
        <xdr:cNvSpPr/>
      </xdr:nvSpPr>
      <xdr:spPr>
        <a:xfrm>
          <a:off x="9588500" y="540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40574</xdr:rowOff>
    </xdr:from>
    <xdr:ext cx="599010" cy="259045"/>
    <xdr:sp macro="" textlink="">
      <xdr:nvSpPr>
        <xdr:cNvPr id="315" name="テキスト ボックス 314"/>
        <xdr:cNvSpPr txBox="1"/>
      </xdr:nvSpPr>
      <xdr:spPr>
        <a:xfrm>
          <a:off x="9339795" y="518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7331</xdr:rowOff>
    </xdr:from>
    <xdr:to>
      <xdr:col>46</xdr:col>
      <xdr:colOff>38100</xdr:colOff>
      <xdr:row>32</xdr:row>
      <xdr:rowOff>108931</xdr:rowOff>
    </xdr:to>
    <xdr:sp macro="" textlink="">
      <xdr:nvSpPr>
        <xdr:cNvPr id="316" name="楕円 315"/>
        <xdr:cNvSpPr/>
      </xdr:nvSpPr>
      <xdr:spPr>
        <a:xfrm>
          <a:off x="8699500" y="54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125458</xdr:rowOff>
    </xdr:from>
    <xdr:ext cx="599010" cy="259045"/>
    <xdr:sp macro="" textlink="">
      <xdr:nvSpPr>
        <xdr:cNvPr id="317" name="テキスト ボックス 316"/>
        <xdr:cNvSpPr txBox="1"/>
      </xdr:nvSpPr>
      <xdr:spPr>
        <a:xfrm>
          <a:off x="8450795" y="5268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26894</xdr:rowOff>
    </xdr:from>
    <xdr:to>
      <xdr:col>41</xdr:col>
      <xdr:colOff>101600</xdr:colOff>
      <xdr:row>35</xdr:row>
      <xdr:rowOff>128494</xdr:rowOff>
    </xdr:to>
    <xdr:sp macro="" textlink="">
      <xdr:nvSpPr>
        <xdr:cNvPr id="318" name="楕円 317"/>
        <xdr:cNvSpPr/>
      </xdr:nvSpPr>
      <xdr:spPr>
        <a:xfrm>
          <a:off x="7810500" y="602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145021</xdr:rowOff>
    </xdr:from>
    <xdr:ext cx="599010" cy="259045"/>
    <xdr:sp macro="" textlink="">
      <xdr:nvSpPr>
        <xdr:cNvPr id="319" name="テキスト ボックス 318"/>
        <xdr:cNvSpPr txBox="1"/>
      </xdr:nvSpPr>
      <xdr:spPr>
        <a:xfrm>
          <a:off x="7561795" y="580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131392</xdr:rowOff>
    </xdr:from>
    <xdr:to>
      <xdr:col>36</xdr:col>
      <xdr:colOff>165100</xdr:colOff>
      <xdr:row>37</xdr:row>
      <xdr:rowOff>61542</xdr:rowOff>
    </xdr:to>
    <xdr:sp macro="" textlink="">
      <xdr:nvSpPr>
        <xdr:cNvPr id="320" name="楕円 319"/>
        <xdr:cNvSpPr/>
      </xdr:nvSpPr>
      <xdr:spPr>
        <a:xfrm>
          <a:off x="6921500" y="630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78069</xdr:rowOff>
    </xdr:from>
    <xdr:ext cx="534377" cy="259045"/>
    <xdr:sp macro="" textlink="">
      <xdr:nvSpPr>
        <xdr:cNvPr id="321" name="テキスト ボックス 320"/>
        <xdr:cNvSpPr txBox="1"/>
      </xdr:nvSpPr>
      <xdr:spPr>
        <a:xfrm>
          <a:off x="6705111" y="607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5" name="直線コネクタ 344"/>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6"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7" name="直線コネクタ 346"/>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48"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49" name="直線コネクタ 348"/>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121221</xdr:rowOff>
    </xdr:from>
    <xdr:to>
      <xdr:col>55</xdr:col>
      <xdr:colOff>0</xdr:colOff>
      <xdr:row>56</xdr:row>
      <xdr:rowOff>158903</xdr:rowOff>
    </xdr:to>
    <xdr:cxnSp macro="">
      <xdr:nvCxnSpPr>
        <xdr:cNvPr id="350" name="直線コネクタ 349"/>
        <xdr:cNvCxnSpPr/>
      </xdr:nvCxnSpPr>
      <xdr:spPr>
        <a:xfrm>
          <a:off x="9639300" y="9722421"/>
          <a:ext cx="838200" cy="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1" name="普通建設事業費平均値テキスト"/>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2" name="フローチャート: 判断 351"/>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121221</xdr:rowOff>
    </xdr:from>
    <xdr:to>
      <xdr:col>50</xdr:col>
      <xdr:colOff>114300</xdr:colOff>
      <xdr:row>57</xdr:row>
      <xdr:rowOff>14725</xdr:rowOff>
    </xdr:to>
    <xdr:cxnSp macro="">
      <xdr:nvCxnSpPr>
        <xdr:cNvPr id="353" name="直線コネクタ 352"/>
        <xdr:cNvCxnSpPr/>
      </xdr:nvCxnSpPr>
      <xdr:spPr>
        <a:xfrm flipV="1">
          <a:off x="8750300" y="9722421"/>
          <a:ext cx="889000" cy="6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4" name="フローチャート: 判断 353"/>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5" name="テキスト ボックス 354"/>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14725</xdr:rowOff>
    </xdr:from>
    <xdr:to>
      <xdr:col>45</xdr:col>
      <xdr:colOff>177800</xdr:colOff>
      <xdr:row>57</xdr:row>
      <xdr:rowOff>35542</xdr:rowOff>
    </xdr:to>
    <xdr:cxnSp macro="">
      <xdr:nvCxnSpPr>
        <xdr:cNvPr id="356" name="直線コネクタ 355"/>
        <xdr:cNvCxnSpPr/>
      </xdr:nvCxnSpPr>
      <xdr:spPr>
        <a:xfrm flipV="1">
          <a:off x="7861300" y="9787375"/>
          <a:ext cx="8890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7" name="フローチャート: 判断 356"/>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58" name="テキスト ボックス 357"/>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35542</xdr:rowOff>
    </xdr:from>
    <xdr:to>
      <xdr:col>41</xdr:col>
      <xdr:colOff>50800</xdr:colOff>
      <xdr:row>58</xdr:row>
      <xdr:rowOff>1222</xdr:rowOff>
    </xdr:to>
    <xdr:cxnSp macro="">
      <xdr:nvCxnSpPr>
        <xdr:cNvPr id="359" name="直線コネクタ 358"/>
        <xdr:cNvCxnSpPr/>
      </xdr:nvCxnSpPr>
      <xdr:spPr>
        <a:xfrm flipV="1">
          <a:off x="6972300" y="9808192"/>
          <a:ext cx="889000" cy="13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0" name="フローチャート: 判断 359"/>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1" name="テキスト ボックス 360"/>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2" name="フローチャート: 判断 361"/>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3" name="テキスト ボックス 362"/>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108103</xdr:rowOff>
    </xdr:from>
    <xdr:to>
      <xdr:col>55</xdr:col>
      <xdr:colOff>50800</xdr:colOff>
      <xdr:row>57</xdr:row>
      <xdr:rowOff>38253</xdr:rowOff>
    </xdr:to>
    <xdr:sp macro="" textlink="">
      <xdr:nvSpPr>
        <xdr:cNvPr id="369" name="楕円 368"/>
        <xdr:cNvSpPr/>
      </xdr:nvSpPr>
      <xdr:spPr>
        <a:xfrm>
          <a:off x="10426700" y="9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130980</xdr:rowOff>
    </xdr:from>
    <xdr:ext cx="534377" cy="259045"/>
    <xdr:sp macro="" textlink="">
      <xdr:nvSpPr>
        <xdr:cNvPr id="370" name="普通建設事業費該当値テキスト"/>
        <xdr:cNvSpPr txBox="1"/>
      </xdr:nvSpPr>
      <xdr:spPr>
        <a:xfrm>
          <a:off x="10528300" y="956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70421</xdr:rowOff>
    </xdr:from>
    <xdr:to>
      <xdr:col>50</xdr:col>
      <xdr:colOff>165100</xdr:colOff>
      <xdr:row>57</xdr:row>
      <xdr:rowOff>571</xdr:rowOff>
    </xdr:to>
    <xdr:sp macro="" textlink="">
      <xdr:nvSpPr>
        <xdr:cNvPr id="371" name="楕円 370"/>
        <xdr:cNvSpPr/>
      </xdr:nvSpPr>
      <xdr:spPr>
        <a:xfrm>
          <a:off x="9588500" y="96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17098</xdr:rowOff>
    </xdr:from>
    <xdr:ext cx="534377" cy="259045"/>
    <xdr:sp macro="" textlink="">
      <xdr:nvSpPr>
        <xdr:cNvPr id="372" name="テキスト ボックス 371"/>
        <xdr:cNvSpPr txBox="1"/>
      </xdr:nvSpPr>
      <xdr:spPr>
        <a:xfrm>
          <a:off x="9372111" y="94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135375</xdr:rowOff>
    </xdr:from>
    <xdr:to>
      <xdr:col>46</xdr:col>
      <xdr:colOff>38100</xdr:colOff>
      <xdr:row>57</xdr:row>
      <xdr:rowOff>65525</xdr:rowOff>
    </xdr:to>
    <xdr:sp macro="" textlink="">
      <xdr:nvSpPr>
        <xdr:cNvPr id="373" name="楕円 372"/>
        <xdr:cNvSpPr/>
      </xdr:nvSpPr>
      <xdr:spPr>
        <a:xfrm>
          <a:off x="8699500" y="97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82052</xdr:rowOff>
    </xdr:from>
    <xdr:ext cx="534377" cy="259045"/>
    <xdr:sp macro="" textlink="">
      <xdr:nvSpPr>
        <xdr:cNvPr id="374" name="テキスト ボックス 373"/>
        <xdr:cNvSpPr txBox="1"/>
      </xdr:nvSpPr>
      <xdr:spPr>
        <a:xfrm>
          <a:off x="8483111" y="95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156192</xdr:rowOff>
    </xdr:from>
    <xdr:to>
      <xdr:col>41</xdr:col>
      <xdr:colOff>101600</xdr:colOff>
      <xdr:row>57</xdr:row>
      <xdr:rowOff>86342</xdr:rowOff>
    </xdr:to>
    <xdr:sp macro="" textlink="">
      <xdr:nvSpPr>
        <xdr:cNvPr id="375" name="楕円 374"/>
        <xdr:cNvSpPr/>
      </xdr:nvSpPr>
      <xdr:spPr>
        <a:xfrm>
          <a:off x="7810500" y="97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102869</xdr:rowOff>
    </xdr:from>
    <xdr:ext cx="534377" cy="259045"/>
    <xdr:sp macro="" textlink="">
      <xdr:nvSpPr>
        <xdr:cNvPr id="376" name="テキスト ボックス 375"/>
        <xdr:cNvSpPr txBox="1"/>
      </xdr:nvSpPr>
      <xdr:spPr>
        <a:xfrm>
          <a:off x="7594111" y="95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121872</xdr:rowOff>
    </xdr:from>
    <xdr:to>
      <xdr:col>36</xdr:col>
      <xdr:colOff>165100</xdr:colOff>
      <xdr:row>58</xdr:row>
      <xdr:rowOff>52022</xdr:rowOff>
    </xdr:to>
    <xdr:sp macro="" textlink="">
      <xdr:nvSpPr>
        <xdr:cNvPr id="377" name="楕円 376"/>
        <xdr:cNvSpPr/>
      </xdr:nvSpPr>
      <xdr:spPr>
        <a:xfrm>
          <a:off x="6921500" y="98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43149</xdr:rowOff>
    </xdr:from>
    <xdr:ext cx="534377" cy="259045"/>
    <xdr:sp macro="" textlink="">
      <xdr:nvSpPr>
        <xdr:cNvPr id="378" name="テキスト ボックス 377"/>
        <xdr:cNvSpPr txBox="1"/>
      </xdr:nvSpPr>
      <xdr:spPr>
        <a:xfrm>
          <a:off x="6705111" y="99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2" name="直線コネクタ 401"/>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3"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4" name="直線コネクタ 403"/>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5"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6" name="直線コネクタ 405"/>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80671</xdr:rowOff>
    </xdr:from>
    <xdr:to>
      <xdr:col>55</xdr:col>
      <xdr:colOff>0</xdr:colOff>
      <xdr:row>77</xdr:row>
      <xdr:rowOff>98653</xdr:rowOff>
    </xdr:to>
    <xdr:cxnSp macro="">
      <xdr:nvCxnSpPr>
        <xdr:cNvPr id="407" name="直線コネクタ 406"/>
        <xdr:cNvCxnSpPr/>
      </xdr:nvCxnSpPr>
      <xdr:spPr>
        <a:xfrm>
          <a:off x="9639300" y="13282321"/>
          <a:ext cx="838200" cy="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08" name="普通建設事業費 （ うち新規整備　）平均値テキスト"/>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09" name="フローチャート: 判断 408"/>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59220</xdr:rowOff>
    </xdr:from>
    <xdr:to>
      <xdr:col>50</xdr:col>
      <xdr:colOff>114300</xdr:colOff>
      <xdr:row>77</xdr:row>
      <xdr:rowOff>80671</xdr:rowOff>
    </xdr:to>
    <xdr:cxnSp macro="">
      <xdr:nvCxnSpPr>
        <xdr:cNvPr id="410" name="直線コネクタ 409"/>
        <xdr:cNvCxnSpPr/>
      </xdr:nvCxnSpPr>
      <xdr:spPr>
        <a:xfrm>
          <a:off x="8750300" y="13260870"/>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1" name="フローチャート: 判断 410"/>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2" name="テキスト ボックス 411"/>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59220</xdr:rowOff>
    </xdr:from>
    <xdr:to>
      <xdr:col>45</xdr:col>
      <xdr:colOff>177800</xdr:colOff>
      <xdr:row>78</xdr:row>
      <xdr:rowOff>8395</xdr:rowOff>
    </xdr:to>
    <xdr:cxnSp macro="">
      <xdr:nvCxnSpPr>
        <xdr:cNvPr id="413" name="直線コネクタ 412"/>
        <xdr:cNvCxnSpPr/>
      </xdr:nvCxnSpPr>
      <xdr:spPr>
        <a:xfrm flipV="1">
          <a:off x="7861300" y="13260870"/>
          <a:ext cx="8890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4" name="フローチャート: 判断 413"/>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119918</xdr:rowOff>
    </xdr:from>
    <xdr:ext cx="534377" cy="259045"/>
    <xdr:sp macro="" textlink="">
      <xdr:nvSpPr>
        <xdr:cNvPr id="415" name="テキスト ボックス 414"/>
        <xdr:cNvSpPr txBox="1"/>
      </xdr:nvSpPr>
      <xdr:spPr>
        <a:xfrm>
          <a:off x="8483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8395</xdr:rowOff>
    </xdr:from>
    <xdr:to>
      <xdr:col>41</xdr:col>
      <xdr:colOff>50800</xdr:colOff>
      <xdr:row>78</xdr:row>
      <xdr:rowOff>128778</xdr:rowOff>
    </xdr:to>
    <xdr:cxnSp macro="">
      <xdr:nvCxnSpPr>
        <xdr:cNvPr id="416" name="直線コネクタ 415"/>
        <xdr:cNvCxnSpPr/>
      </xdr:nvCxnSpPr>
      <xdr:spPr>
        <a:xfrm flipV="1">
          <a:off x="6972300" y="13381495"/>
          <a:ext cx="889000" cy="1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7" name="フローチャート: 判断 416"/>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124731</xdr:rowOff>
    </xdr:from>
    <xdr:ext cx="534377" cy="259045"/>
    <xdr:sp macro="" textlink="">
      <xdr:nvSpPr>
        <xdr:cNvPr id="418" name="テキスト ボックス 417"/>
        <xdr:cNvSpPr txBox="1"/>
      </xdr:nvSpPr>
      <xdr:spPr>
        <a:xfrm>
          <a:off x="7594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19" name="フローチャート: 判断 418"/>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0" name="テキスト ボックス 419"/>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47853</xdr:rowOff>
    </xdr:from>
    <xdr:to>
      <xdr:col>55</xdr:col>
      <xdr:colOff>50800</xdr:colOff>
      <xdr:row>77</xdr:row>
      <xdr:rowOff>149453</xdr:rowOff>
    </xdr:to>
    <xdr:sp macro="" textlink="">
      <xdr:nvSpPr>
        <xdr:cNvPr id="426" name="楕円 425"/>
        <xdr:cNvSpPr/>
      </xdr:nvSpPr>
      <xdr:spPr>
        <a:xfrm>
          <a:off x="10426700" y="132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70730</xdr:rowOff>
    </xdr:from>
    <xdr:ext cx="534377" cy="259045"/>
    <xdr:sp macro="" textlink="">
      <xdr:nvSpPr>
        <xdr:cNvPr id="427" name="普通建設事業費 （ うち新規整備　）該当値テキスト"/>
        <xdr:cNvSpPr txBox="1"/>
      </xdr:nvSpPr>
      <xdr:spPr>
        <a:xfrm>
          <a:off x="10528300" y="1310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29871</xdr:rowOff>
    </xdr:from>
    <xdr:to>
      <xdr:col>50</xdr:col>
      <xdr:colOff>165100</xdr:colOff>
      <xdr:row>77</xdr:row>
      <xdr:rowOff>131471</xdr:rowOff>
    </xdr:to>
    <xdr:sp macro="" textlink="">
      <xdr:nvSpPr>
        <xdr:cNvPr id="428" name="楕円 427"/>
        <xdr:cNvSpPr/>
      </xdr:nvSpPr>
      <xdr:spPr>
        <a:xfrm>
          <a:off x="9588500" y="132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147998</xdr:rowOff>
    </xdr:from>
    <xdr:ext cx="534377" cy="259045"/>
    <xdr:sp macro="" textlink="">
      <xdr:nvSpPr>
        <xdr:cNvPr id="429" name="テキスト ボックス 428"/>
        <xdr:cNvSpPr txBox="1"/>
      </xdr:nvSpPr>
      <xdr:spPr>
        <a:xfrm>
          <a:off x="9372111" y="130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8420</xdr:rowOff>
    </xdr:from>
    <xdr:to>
      <xdr:col>46</xdr:col>
      <xdr:colOff>38100</xdr:colOff>
      <xdr:row>77</xdr:row>
      <xdr:rowOff>110020</xdr:rowOff>
    </xdr:to>
    <xdr:sp macro="" textlink="">
      <xdr:nvSpPr>
        <xdr:cNvPr id="430" name="楕円 429"/>
        <xdr:cNvSpPr/>
      </xdr:nvSpPr>
      <xdr:spPr>
        <a:xfrm>
          <a:off x="8699500" y="132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126547</xdr:rowOff>
    </xdr:from>
    <xdr:ext cx="534377" cy="259045"/>
    <xdr:sp macro="" textlink="">
      <xdr:nvSpPr>
        <xdr:cNvPr id="431" name="テキスト ボックス 430"/>
        <xdr:cNvSpPr txBox="1"/>
      </xdr:nvSpPr>
      <xdr:spPr>
        <a:xfrm>
          <a:off x="8483111" y="129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129045</xdr:rowOff>
    </xdr:from>
    <xdr:to>
      <xdr:col>41</xdr:col>
      <xdr:colOff>101600</xdr:colOff>
      <xdr:row>78</xdr:row>
      <xdr:rowOff>59195</xdr:rowOff>
    </xdr:to>
    <xdr:sp macro="" textlink="">
      <xdr:nvSpPr>
        <xdr:cNvPr id="432" name="楕円 431"/>
        <xdr:cNvSpPr/>
      </xdr:nvSpPr>
      <xdr:spPr>
        <a:xfrm>
          <a:off x="7810500" y="133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75722</xdr:rowOff>
    </xdr:from>
    <xdr:ext cx="534377" cy="259045"/>
    <xdr:sp macro="" textlink="">
      <xdr:nvSpPr>
        <xdr:cNvPr id="433" name="テキスト ボックス 432"/>
        <xdr:cNvSpPr txBox="1"/>
      </xdr:nvSpPr>
      <xdr:spPr>
        <a:xfrm>
          <a:off x="7594111" y="1310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77978</xdr:rowOff>
    </xdr:from>
    <xdr:to>
      <xdr:col>36</xdr:col>
      <xdr:colOff>165100</xdr:colOff>
      <xdr:row>79</xdr:row>
      <xdr:rowOff>8128</xdr:rowOff>
    </xdr:to>
    <xdr:sp macro="" textlink="">
      <xdr:nvSpPr>
        <xdr:cNvPr id="434" name="楕円 433"/>
        <xdr:cNvSpPr/>
      </xdr:nvSpPr>
      <xdr:spPr>
        <a:xfrm>
          <a:off x="6921500" y="134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170705</xdr:rowOff>
    </xdr:from>
    <xdr:ext cx="469744" cy="259045"/>
    <xdr:sp macro="" textlink="">
      <xdr:nvSpPr>
        <xdr:cNvPr id="435" name="テキスト ボックス 434"/>
        <xdr:cNvSpPr txBox="1"/>
      </xdr:nvSpPr>
      <xdr:spPr>
        <a:xfrm>
          <a:off x="6737428" y="1354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59" name="直線コネクタ 458"/>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0"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1" name="直線コネクタ 460"/>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2"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3" name="直線コネクタ 462"/>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145872</xdr:rowOff>
    </xdr:from>
    <xdr:to>
      <xdr:col>55</xdr:col>
      <xdr:colOff>0</xdr:colOff>
      <xdr:row>97</xdr:row>
      <xdr:rowOff>86227</xdr:rowOff>
    </xdr:to>
    <xdr:cxnSp macro="">
      <xdr:nvCxnSpPr>
        <xdr:cNvPr id="464" name="直線コネクタ 463"/>
        <xdr:cNvCxnSpPr/>
      </xdr:nvCxnSpPr>
      <xdr:spPr>
        <a:xfrm>
          <a:off x="9639300" y="16605072"/>
          <a:ext cx="838200" cy="1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5"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6" name="フローチャート: 判断 465"/>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145872</xdr:rowOff>
    </xdr:from>
    <xdr:to>
      <xdr:col>50</xdr:col>
      <xdr:colOff>114300</xdr:colOff>
      <xdr:row>97</xdr:row>
      <xdr:rowOff>68472</xdr:rowOff>
    </xdr:to>
    <xdr:cxnSp macro="">
      <xdr:nvCxnSpPr>
        <xdr:cNvPr id="467" name="直線コネクタ 466"/>
        <xdr:cNvCxnSpPr/>
      </xdr:nvCxnSpPr>
      <xdr:spPr>
        <a:xfrm flipV="1">
          <a:off x="8750300" y="16605072"/>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68" name="フローチャート: 判断 467"/>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69" name="テキスト ボックス 468"/>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16390</xdr:rowOff>
    </xdr:from>
    <xdr:to>
      <xdr:col>45</xdr:col>
      <xdr:colOff>177800</xdr:colOff>
      <xdr:row>97</xdr:row>
      <xdr:rowOff>68472</xdr:rowOff>
    </xdr:to>
    <xdr:cxnSp macro="">
      <xdr:nvCxnSpPr>
        <xdr:cNvPr id="470" name="直線コネクタ 469"/>
        <xdr:cNvCxnSpPr/>
      </xdr:nvCxnSpPr>
      <xdr:spPr>
        <a:xfrm>
          <a:off x="7861300" y="16647040"/>
          <a:ext cx="889000" cy="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1" name="フローチャート: 判断 470"/>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2" name="テキスト ボックス 471"/>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16390</xdr:rowOff>
    </xdr:from>
    <xdr:to>
      <xdr:col>41</xdr:col>
      <xdr:colOff>50800</xdr:colOff>
      <xdr:row>97</xdr:row>
      <xdr:rowOff>112154</xdr:rowOff>
    </xdr:to>
    <xdr:cxnSp macro="">
      <xdr:nvCxnSpPr>
        <xdr:cNvPr id="473" name="直線コネクタ 472"/>
        <xdr:cNvCxnSpPr/>
      </xdr:nvCxnSpPr>
      <xdr:spPr>
        <a:xfrm flipV="1">
          <a:off x="6972300" y="16647040"/>
          <a:ext cx="889000" cy="9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4" name="フローチャート: 判断 473"/>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5" name="テキスト ボックス 474"/>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6" name="フローチャート: 判断 475"/>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7" name="テキスト ボックス 476"/>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35427</xdr:rowOff>
    </xdr:from>
    <xdr:to>
      <xdr:col>55</xdr:col>
      <xdr:colOff>50800</xdr:colOff>
      <xdr:row>97</xdr:row>
      <xdr:rowOff>137027</xdr:rowOff>
    </xdr:to>
    <xdr:sp macro="" textlink="">
      <xdr:nvSpPr>
        <xdr:cNvPr id="483" name="楕円 482"/>
        <xdr:cNvSpPr/>
      </xdr:nvSpPr>
      <xdr:spPr>
        <a:xfrm>
          <a:off x="10426700" y="166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13854</xdr:rowOff>
    </xdr:from>
    <xdr:ext cx="534377" cy="259045"/>
    <xdr:sp macro="" textlink="">
      <xdr:nvSpPr>
        <xdr:cNvPr id="484" name="普通建設事業費 （ うち更新整備　）該当値テキスト"/>
        <xdr:cNvSpPr txBox="1"/>
      </xdr:nvSpPr>
      <xdr:spPr>
        <a:xfrm>
          <a:off x="10528300" y="166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95072</xdr:rowOff>
    </xdr:from>
    <xdr:to>
      <xdr:col>50</xdr:col>
      <xdr:colOff>165100</xdr:colOff>
      <xdr:row>97</xdr:row>
      <xdr:rowOff>25222</xdr:rowOff>
    </xdr:to>
    <xdr:sp macro="" textlink="">
      <xdr:nvSpPr>
        <xdr:cNvPr id="485" name="楕円 484"/>
        <xdr:cNvSpPr/>
      </xdr:nvSpPr>
      <xdr:spPr>
        <a:xfrm>
          <a:off x="95885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41749</xdr:rowOff>
    </xdr:from>
    <xdr:ext cx="534377" cy="259045"/>
    <xdr:sp macro="" textlink="">
      <xdr:nvSpPr>
        <xdr:cNvPr id="486" name="テキスト ボックス 485"/>
        <xdr:cNvSpPr txBox="1"/>
      </xdr:nvSpPr>
      <xdr:spPr>
        <a:xfrm>
          <a:off x="9372111" y="163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17672</xdr:rowOff>
    </xdr:from>
    <xdr:to>
      <xdr:col>46</xdr:col>
      <xdr:colOff>38100</xdr:colOff>
      <xdr:row>97</xdr:row>
      <xdr:rowOff>119272</xdr:rowOff>
    </xdr:to>
    <xdr:sp macro="" textlink="">
      <xdr:nvSpPr>
        <xdr:cNvPr id="487" name="楕円 486"/>
        <xdr:cNvSpPr/>
      </xdr:nvSpPr>
      <xdr:spPr>
        <a:xfrm>
          <a:off x="8699500" y="166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110399</xdr:rowOff>
    </xdr:from>
    <xdr:ext cx="534377" cy="259045"/>
    <xdr:sp macro="" textlink="">
      <xdr:nvSpPr>
        <xdr:cNvPr id="488" name="テキスト ボックス 487"/>
        <xdr:cNvSpPr txBox="1"/>
      </xdr:nvSpPr>
      <xdr:spPr>
        <a:xfrm>
          <a:off x="8483111" y="1674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137040</xdr:rowOff>
    </xdr:from>
    <xdr:to>
      <xdr:col>41</xdr:col>
      <xdr:colOff>101600</xdr:colOff>
      <xdr:row>97</xdr:row>
      <xdr:rowOff>67190</xdr:rowOff>
    </xdr:to>
    <xdr:sp macro="" textlink="">
      <xdr:nvSpPr>
        <xdr:cNvPr id="489" name="楕円 488"/>
        <xdr:cNvSpPr/>
      </xdr:nvSpPr>
      <xdr:spPr>
        <a:xfrm>
          <a:off x="7810500" y="165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58317</xdr:rowOff>
    </xdr:from>
    <xdr:ext cx="534377" cy="259045"/>
    <xdr:sp macro="" textlink="">
      <xdr:nvSpPr>
        <xdr:cNvPr id="490" name="テキスト ボックス 489"/>
        <xdr:cNvSpPr txBox="1"/>
      </xdr:nvSpPr>
      <xdr:spPr>
        <a:xfrm>
          <a:off x="7594111" y="166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61354</xdr:rowOff>
    </xdr:from>
    <xdr:to>
      <xdr:col>36</xdr:col>
      <xdr:colOff>165100</xdr:colOff>
      <xdr:row>97</xdr:row>
      <xdr:rowOff>162954</xdr:rowOff>
    </xdr:to>
    <xdr:sp macro="" textlink="">
      <xdr:nvSpPr>
        <xdr:cNvPr id="491" name="楕円 490"/>
        <xdr:cNvSpPr/>
      </xdr:nvSpPr>
      <xdr:spPr>
        <a:xfrm>
          <a:off x="6921500" y="166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154081</xdr:rowOff>
    </xdr:from>
    <xdr:ext cx="534377" cy="259045"/>
    <xdr:sp macro="" textlink="">
      <xdr:nvSpPr>
        <xdr:cNvPr id="492" name="テキスト ボックス 491"/>
        <xdr:cNvSpPr txBox="1"/>
      </xdr:nvSpPr>
      <xdr:spPr>
        <a:xfrm>
          <a:off x="6705111" y="1678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6" name="直線コネクタ 515"/>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19"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0" name="直線コネクタ 519"/>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12979</xdr:rowOff>
    </xdr:from>
    <xdr:to>
      <xdr:col>85</xdr:col>
      <xdr:colOff>127000</xdr:colOff>
      <xdr:row>39</xdr:row>
      <xdr:rowOff>43993</xdr:rowOff>
    </xdr:to>
    <xdr:cxnSp macro="">
      <xdr:nvCxnSpPr>
        <xdr:cNvPr id="521" name="直線コネクタ 520"/>
        <xdr:cNvCxnSpPr/>
      </xdr:nvCxnSpPr>
      <xdr:spPr>
        <a:xfrm>
          <a:off x="15481300" y="6699529"/>
          <a:ext cx="8382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2"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3" name="フローチャート: 判断 522"/>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102210</xdr:rowOff>
    </xdr:from>
    <xdr:to>
      <xdr:col>81</xdr:col>
      <xdr:colOff>50800</xdr:colOff>
      <xdr:row>39</xdr:row>
      <xdr:rowOff>12979</xdr:rowOff>
    </xdr:to>
    <xdr:cxnSp macro="">
      <xdr:nvCxnSpPr>
        <xdr:cNvPr id="524" name="直線コネクタ 523"/>
        <xdr:cNvCxnSpPr/>
      </xdr:nvCxnSpPr>
      <xdr:spPr>
        <a:xfrm>
          <a:off x="14592300" y="6445860"/>
          <a:ext cx="889000" cy="2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5" name="フローチャート: 判断 524"/>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6" name="テキスト ボックス 525"/>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102210</xdr:rowOff>
    </xdr:from>
    <xdr:to>
      <xdr:col>76</xdr:col>
      <xdr:colOff>114300</xdr:colOff>
      <xdr:row>39</xdr:row>
      <xdr:rowOff>43231</xdr:rowOff>
    </xdr:to>
    <xdr:cxnSp macro="">
      <xdr:nvCxnSpPr>
        <xdr:cNvPr id="527" name="直線コネクタ 526"/>
        <xdr:cNvCxnSpPr/>
      </xdr:nvCxnSpPr>
      <xdr:spPr>
        <a:xfrm flipV="1">
          <a:off x="13703300" y="6445860"/>
          <a:ext cx="889000" cy="2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28" name="フローチャート: 判断 527"/>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29" name="テキスト ボックス 528"/>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43231</xdr:rowOff>
    </xdr:from>
    <xdr:to>
      <xdr:col>71</xdr:col>
      <xdr:colOff>177800</xdr:colOff>
      <xdr:row>39</xdr:row>
      <xdr:rowOff>44450</xdr:rowOff>
    </xdr:to>
    <xdr:cxnSp macro="">
      <xdr:nvCxnSpPr>
        <xdr:cNvPr id="530" name="直線コネクタ 529"/>
        <xdr:cNvCxnSpPr/>
      </xdr:nvCxnSpPr>
      <xdr:spPr>
        <a:xfrm flipV="1">
          <a:off x="12814300" y="6729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1" name="フローチャート: 判断 530"/>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2" name="テキスト ボックス 531"/>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3" name="フローチャート: 判断 532"/>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4" name="テキスト ボックス 533"/>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164643</xdr:rowOff>
    </xdr:from>
    <xdr:to>
      <xdr:col>85</xdr:col>
      <xdr:colOff>177800</xdr:colOff>
      <xdr:row>39</xdr:row>
      <xdr:rowOff>94793</xdr:rowOff>
    </xdr:to>
    <xdr:sp macro="" textlink="">
      <xdr:nvSpPr>
        <xdr:cNvPr id="540" name="楕円 539"/>
        <xdr:cNvSpPr/>
      </xdr:nvSpPr>
      <xdr:spPr>
        <a:xfrm>
          <a:off x="162687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79570</xdr:rowOff>
    </xdr:from>
    <xdr:ext cx="249299" cy="259045"/>
    <xdr:sp macro="" textlink="">
      <xdr:nvSpPr>
        <xdr:cNvPr id="541" name="災害復旧事業費該当値テキスト"/>
        <xdr:cNvSpPr txBox="1"/>
      </xdr:nvSpPr>
      <xdr:spPr>
        <a:xfrm>
          <a:off x="16370300" y="659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133629</xdr:rowOff>
    </xdr:from>
    <xdr:to>
      <xdr:col>81</xdr:col>
      <xdr:colOff>101600</xdr:colOff>
      <xdr:row>39</xdr:row>
      <xdr:rowOff>63779</xdr:rowOff>
    </xdr:to>
    <xdr:sp macro="" textlink="">
      <xdr:nvSpPr>
        <xdr:cNvPr id="542" name="楕円 541"/>
        <xdr:cNvSpPr/>
      </xdr:nvSpPr>
      <xdr:spPr>
        <a:xfrm>
          <a:off x="15430500" y="66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54906</xdr:rowOff>
    </xdr:from>
    <xdr:ext cx="378565" cy="259045"/>
    <xdr:sp macro="" textlink="">
      <xdr:nvSpPr>
        <xdr:cNvPr id="543" name="テキスト ボックス 542"/>
        <xdr:cNvSpPr txBox="1"/>
      </xdr:nvSpPr>
      <xdr:spPr>
        <a:xfrm>
          <a:off x="15292017" y="6741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51410</xdr:rowOff>
    </xdr:from>
    <xdr:to>
      <xdr:col>76</xdr:col>
      <xdr:colOff>165100</xdr:colOff>
      <xdr:row>37</xdr:row>
      <xdr:rowOff>153010</xdr:rowOff>
    </xdr:to>
    <xdr:sp macro="" textlink="">
      <xdr:nvSpPr>
        <xdr:cNvPr id="544" name="楕円 543"/>
        <xdr:cNvSpPr/>
      </xdr:nvSpPr>
      <xdr:spPr>
        <a:xfrm>
          <a:off x="14541500" y="63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169537</xdr:rowOff>
    </xdr:from>
    <xdr:ext cx="469744" cy="259045"/>
    <xdr:sp macro="" textlink="">
      <xdr:nvSpPr>
        <xdr:cNvPr id="545" name="テキスト ボックス 544"/>
        <xdr:cNvSpPr txBox="1"/>
      </xdr:nvSpPr>
      <xdr:spPr>
        <a:xfrm>
          <a:off x="14357428" y="617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163881</xdr:rowOff>
    </xdr:from>
    <xdr:to>
      <xdr:col>72</xdr:col>
      <xdr:colOff>38100</xdr:colOff>
      <xdr:row>39</xdr:row>
      <xdr:rowOff>94031</xdr:rowOff>
    </xdr:to>
    <xdr:sp macro="" textlink="">
      <xdr:nvSpPr>
        <xdr:cNvPr id="546" name="楕円 545"/>
        <xdr:cNvSpPr/>
      </xdr:nvSpPr>
      <xdr:spPr>
        <a:xfrm>
          <a:off x="13652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85158</xdr:rowOff>
    </xdr:from>
    <xdr:ext cx="313932" cy="259045"/>
    <xdr:sp macro="" textlink="">
      <xdr:nvSpPr>
        <xdr:cNvPr id="547" name="テキスト ボックス 546"/>
        <xdr:cNvSpPr txBox="1"/>
      </xdr:nvSpPr>
      <xdr:spPr>
        <a:xfrm>
          <a:off x="13546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88875</xdr:rowOff>
    </xdr:from>
    <xdr:to>
      <xdr:col>85</xdr:col>
      <xdr:colOff>126364</xdr:colOff>
      <xdr:row>78</xdr:row>
      <xdr:rowOff>113525</xdr:rowOff>
    </xdr:to>
    <xdr:cxnSp macro="">
      <xdr:nvCxnSpPr>
        <xdr:cNvPr id="622" name="直線コネクタ 621"/>
        <xdr:cNvCxnSpPr/>
      </xdr:nvCxnSpPr>
      <xdr:spPr>
        <a:xfrm flipV="1">
          <a:off x="16317595" y="13119075"/>
          <a:ext cx="1269" cy="367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117352</xdr:rowOff>
    </xdr:from>
    <xdr:ext cx="534377" cy="259045"/>
    <xdr:sp macro="" textlink="">
      <xdr:nvSpPr>
        <xdr:cNvPr id="623" name="公債費最小値テキスト"/>
        <xdr:cNvSpPr txBox="1"/>
      </xdr:nvSpPr>
      <xdr:spPr>
        <a:xfrm>
          <a:off x="16370300" y="1349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113525</xdr:rowOff>
    </xdr:from>
    <xdr:to>
      <xdr:col>86</xdr:col>
      <xdr:colOff>25400</xdr:colOff>
      <xdr:row>78</xdr:row>
      <xdr:rowOff>113525</xdr:rowOff>
    </xdr:to>
    <xdr:cxnSp macro="">
      <xdr:nvCxnSpPr>
        <xdr:cNvPr id="624" name="直線コネクタ 623"/>
        <xdr:cNvCxnSpPr/>
      </xdr:nvCxnSpPr>
      <xdr:spPr>
        <a:xfrm>
          <a:off x="16230600" y="134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35551</xdr:rowOff>
    </xdr:from>
    <xdr:ext cx="534377" cy="259045"/>
    <xdr:sp macro="" textlink="">
      <xdr:nvSpPr>
        <xdr:cNvPr id="625" name="公債費最大値テキスト"/>
        <xdr:cNvSpPr txBox="1"/>
      </xdr:nvSpPr>
      <xdr:spPr>
        <a:xfrm>
          <a:off x="16370300" y="128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88875</xdr:rowOff>
    </xdr:from>
    <xdr:to>
      <xdr:col>86</xdr:col>
      <xdr:colOff>25400</xdr:colOff>
      <xdr:row>76</xdr:row>
      <xdr:rowOff>88875</xdr:rowOff>
    </xdr:to>
    <xdr:cxnSp macro="">
      <xdr:nvCxnSpPr>
        <xdr:cNvPr id="626" name="直線コネクタ 625"/>
        <xdr:cNvCxnSpPr/>
      </xdr:nvCxnSpPr>
      <xdr:spPr>
        <a:xfrm>
          <a:off x="16230600" y="131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88875</xdr:rowOff>
    </xdr:from>
    <xdr:to>
      <xdr:col>85</xdr:col>
      <xdr:colOff>127000</xdr:colOff>
      <xdr:row>76</xdr:row>
      <xdr:rowOff>145087</xdr:rowOff>
    </xdr:to>
    <xdr:cxnSp macro="">
      <xdr:nvCxnSpPr>
        <xdr:cNvPr id="627" name="直線コネクタ 626"/>
        <xdr:cNvCxnSpPr/>
      </xdr:nvCxnSpPr>
      <xdr:spPr>
        <a:xfrm flipV="1">
          <a:off x="15481300" y="13119075"/>
          <a:ext cx="8382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70093</xdr:rowOff>
    </xdr:from>
    <xdr:ext cx="534377" cy="259045"/>
    <xdr:sp macro="" textlink="">
      <xdr:nvSpPr>
        <xdr:cNvPr id="628" name="公債費平均値テキスト"/>
        <xdr:cNvSpPr txBox="1"/>
      </xdr:nvSpPr>
      <xdr:spPr>
        <a:xfrm>
          <a:off x="16370300" y="1327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91666</xdr:rowOff>
    </xdr:from>
    <xdr:to>
      <xdr:col>85</xdr:col>
      <xdr:colOff>177800</xdr:colOff>
      <xdr:row>78</xdr:row>
      <xdr:rowOff>21816</xdr:rowOff>
    </xdr:to>
    <xdr:sp macro="" textlink="">
      <xdr:nvSpPr>
        <xdr:cNvPr id="629" name="フローチャート: 判断 628"/>
        <xdr:cNvSpPr/>
      </xdr:nvSpPr>
      <xdr:spPr>
        <a:xfrm>
          <a:off x="16268700" y="1329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139418</xdr:rowOff>
    </xdr:from>
    <xdr:to>
      <xdr:col>81</xdr:col>
      <xdr:colOff>50800</xdr:colOff>
      <xdr:row>76</xdr:row>
      <xdr:rowOff>145087</xdr:rowOff>
    </xdr:to>
    <xdr:cxnSp macro="">
      <xdr:nvCxnSpPr>
        <xdr:cNvPr id="630" name="直線コネクタ 629"/>
        <xdr:cNvCxnSpPr/>
      </xdr:nvCxnSpPr>
      <xdr:spPr>
        <a:xfrm>
          <a:off x="14592300" y="12998168"/>
          <a:ext cx="889000" cy="1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94493</xdr:rowOff>
    </xdr:from>
    <xdr:to>
      <xdr:col>81</xdr:col>
      <xdr:colOff>101600</xdr:colOff>
      <xdr:row>78</xdr:row>
      <xdr:rowOff>24643</xdr:rowOff>
    </xdr:to>
    <xdr:sp macro="" textlink="">
      <xdr:nvSpPr>
        <xdr:cNvPr id="631" name="フローチャート: 判断 630"/>
        <xdr:cNvSpPr/>
      </xdr:nvSpPr>
      <xdr:spPr>
        <a:xfrm>
          <a:off x="15430500" y="1329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15770</xdr:rowOff>
    </xdr:from>
    <xdr:ext cx="534377" cy="259045"/>
    <xdr:sp macro="" textlink="">
      <xdr:nvSpPr>
        <xdr:cNvPr id="632" name="テキスト ボックス 631"/>
        <xdr:cNvSpPr txBox="1"/>
      </xdr:nvSpPr>
      <xdr:spPr>
        <a:xfrm>
          <a:off x="15214111" y="1338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139418</xdr:rowOff>
    </xdr:from>
    <xdr:to>
      <xdr:col>76</xdr:col>
      <xdr:colOff>114300</xdr:colOff>
      <xdr:row>76</xdr:row>
      <xdr:rowOff>57496</xdr:rowOff>
    </xdr:to>
    <xdr:cxnSp macro="">
      <xdr:nvCxnSpPr>
        <xdr:cNvPr id="633" name="直線コネクタ 632"/>
        <xdr:cNvCxnSpPr/>
      </xdr:nvCxnSpPr>
      <xdr:spPr>
        <a:xfrm flipV="1">
          <a:off x="13703300" y="12998168"/>
          <a:ext cx="889000" cy="8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86979</xdr:rowOff>
    </xdr:from>
    <xdr:to>
      <xdr:col>76</xdr:col>
      <xdr:colOff>165100</xdr:colOff>
      <xdr:row>78</xdr:row>
      <xdr:rowOff>17129</xdr:rowOff>
    </xdr:to>
    <xdr:sp macro="" textlink="">
      <xdr:nvSpPr>
        <xdr:cNvPr id="634" name="フローチャート: 判断 633"/>
        <xdr:cNvSpPr/>
      </xdr:nvSpPr>
      <xdr:spPr>
        <a:xfrm>
          <a:off x="14541500" y="1328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8256</xdr:rowOff>
    </xdr:from>
    <xdr:ext cx="534377" cy="259045"/>
    <xdr:sp macro="" textlink="">
      <xdr:nvSpPr>
        <xdr:cNvPr id="635" name="テキスト ボックス 634"/>
        <xdr:cNvSpPr txBox="1"/>
      </xdr:nvSpPr>
      <xdr:spPr>
        <a:xfrm>
          <a:off x="14325111" y="133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146497</xdr:rowOff>
    </xdr:from>
    <xdr:to>
      <xdr:col>71</xdr:col>
      <xdr:colOff>177800</xdr:colOff>
      <xdr:row>76</xdr:row>
      <xdr:rowOff>57496</xdr:rowOff>
    </xdr:to>
    <xdr:cxnSp macro="">
      <xdr:nvCxnSpPr>
        <xdr:cNvPr id="636" name="直線コネクタ 635"/>
        <xdr:cNvCxnSpPr/>
      </xdr:nvCxnSpPr>
      <xdr:spPr>
        <a:xfrm>
          <a:off x="12814300" y="12319447"/>
          <a:ext cx="889000" cy="7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81318</xdr:rowOff>
    </xdr:from>
    <xdr:to>
      <xdr:col>72</xdr:col>
      <xdr:colOff>38100</xdr:colOff>
      <xdr:row>78</xdr:row>
      <xdr:rowOff>11468</xdr:rowOff>
    </xdr:to>
    <xdr:sp macro="" textlink="">
      <xdr:nvSpPr>
        <xdr:cNvPr id="637" name="フローチャート: 判断 636"/>
        <xdr:cNvSpPr/>
      </xdr:nvSpPr>
      <xdr:spPr>
        <a:xfrm>
          <a:off x="13652500" y="1328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2595</xdr:rowOff>
    </xdr:from>
    <xdr:ext cx="534377" cy="259045"/>
    <xdr:sp macro="" textlink="">
      <xdr:nvSpPr>
        <xdr:cNvPr id="638" name="テキスト ボックス 637"/>
        <xdr:cNvSpPr txBox="1"/>
      </xdr:nvSpPr>
      <xdr:spPr>
        <a:xfrm>
          <a:off x="13436111" y="133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71123</xdr:rowOff>
    </xdr:from>
    <xdr:to>
      <xdr:col>67</xdr:col>
      <xdr:colOff>101600</xdr:colOff>
      <xdr:row>78</xdr:row>
      <xdr:rowOff>1273</xdr:rowOff>
    </xdr:to>
    <xdr:sp macro="" textlink="">
      <xdr:nvSpPr>
        <xdr:cNvPr id="639" name="フローチャート: 判断 638"/>
        <xdr:cNvSpPr/>
      </xdr:nvSpPr>
      <xdr:spPr>
        <a:xfrm>
          <a:off x="127635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163850</xdr:rowOff>
    </xdr:from>
    <xdr:ext cx="534377" cy="259045"/>
    <xdr:sp macro="" textlink="">
      <xdr:nvSpPr>
        <xdr:cNvPr id="640" name="テキスト ボックス 639"/>
        <xdr:cNvSpPr txBox="1"/>
      </xdr:nvSpPr>
      <xdr:spPr>
        <a:xfrm>
          <a:off x="12547111" y="133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38075</xdr:rowOff>
    </xdr:from>
    <xdr:to>
      <xdr:col>85</xdr:col>
      <xdr:colOff>177800</xdr:colOff>
      <xdr:row>76</xdr:row>
      <xdr:rowOff>139675</xdr:rowOff>
    </xdr:to>
    <xdr:sp macro="" textlink="">
      <xdr:nvSpPr>
        <xdr:cNvPr id="646" name="楕円 645"/>
        <xdr:cNvSpPr/>
      </xdr:nvSpPr>
      <xdr:spPr>
        <a:xfrm>
          <a:off x="16268700" y="130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162552</xdr:rowOff>
    </xdr:from>
    <xdr:ext cx="534377" cy="259045"/>
    <xdr:sp macro="" textlink="">
      <xdr:nvSpPr>
        <xdr:cNvPr id="647" name="公債費該当値テキスト"/>
        <xdr:cNvSpPr txBox="1"/>
      </xdr:nvSpPr>
      <xdr:spPr>
        <a:xfrm>
          <a:off x="16370300" y="130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94287</xdr:rowOff>
    </xdr:from>
    <xdr:to>
      <xdr:col>81</xdr:col>
      <xdr:colOff>101600</xdr:colOff>
      <xdr:row>77</xdr:row>
      <xdr:rowOff>24437</xdr:rowOff>
    </xdr:to>
    <xdr:sp macro="" textlink="">
      <xdr:nvSpPr>
        <xdr:cNvPr id="648" name="楕円 647"/>
        <xdr:cNvSpPr/>
      </xdr:nvSpPr>
      <xdr:spPr>
        <a:xfrm>
          <a:off x="15430500" y="1312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40964</xdr:rowOff>
    </xdr:from>
    <xdr:ext cx="534377" cy="259045"/>
    <xdr:sp macro="" textlink="">
      <xdr:nvSpPr>
        <xdr:cNvPr id="649" name="テキスト ボックス 648"/>
        <xdr:cNvSpPr txBox="1"/>
      </xdr:nvSpPr>
      <xdr:spPr>
        <a:xfrm>
          <a:off x="15214111" y="1289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88618</xdr:rowOff>
    </xdr:from>
    <xdr:to>
      <xdr:col>76</xdr:col>
      <xdr:colOff>165100</xdr:colOff>
      <xdr:row>76</xdr:row>
      <xdr:rowOff>18768</xdr:rowOff>
    </xdr:to>
    <xdr:sp macro="" textlink="">
      <xdr:nvSpPr>
        <xdr:cNvPr id="650" name="楕円 649"/>
        <xdr:cNvSpPr/>
      </xdr:nvSpPr>
      <xdr:spPr>
        <a:xfrm>
          <a:off x="14541500" y="129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35295</xdr:rowOff>
    </xdr:from>
    <xdr:ext cx="534377" cy="259045"/>
    <xdr:sp macro="" textlink="">
      <xdr:nvSpPr>
        <xdr:cNvPr id="651" name="テキスト ボックス 650"/>
        <xdr:cNvSpPr txBox="1"/>
      </xdr:nvSpPr>
      <xdr:spPr>
        <a:xfrm>
          <a:off x="14325111" y="1272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6696</xdr:rowOff>
    </xdr:from>
    <xdr:to>
      <xdr:col>72</xdr:col>
      <xdr:colOff>38100</xdr:colOff>
      <xdr:row>76</xdr:row>
      <xdr:rowOff>108296</xdr:rowOff>
    </xdr:to>
    <xdr:sp macro="" textlink="">
      <xdr:nvSpPr>
        <xdr:cNvPr id="652" name="楕円 651"/>
        <xdr:cNvSpPr/>
      </xdr:nvSpPr>
      <xdr:spPr>
        <a:xfrm>
          <a:off x="13652500" y="1303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124823</xdr:rowOff>
    </xdr:from>
    <xdr:ext cx="534377" cy="259045"/>
    <xdr:sp macro="" textlink="">
      <xdr:nvSpPr>
        <xdr:cNvPr id="653" name="テキスト ボックス 652"/>
        <xdr:cNvSpPr txBox="1"/>
      </xdr:nvSpPr>
      <xdr:spPr>
        <a:xfrm>
          <a:off x="13436111" y="1281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95697</xdr:rowOff>
    </xdr:from>
    <xdr:to>
      <xdr:col>67</xdr:col>
      <xdr:colOff>101600</xdr:colOff>
      <xdr:row>72</xdr:row>
      <xdr:rowOff>25847</xdr:rowOff>
    </xdr:to>
    <xdr:sp macro="" textlink="">
      <xdr:nvSpPr>
        <xdr:cNvPr id="654" name="楕円 653"/>
        <xdr:cNvSpPr/>
      </xdr:nvSpPr>
      <xdr:spPr>
        <a:xfrm>
          <a:off x="12763500" y="122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42374</xdr:rowOff>
    </xdr:from>
    <xdr:ext cx="599010" cy="259045"/>
    <xdr:sp macro="" textlink="">
      <xdr:nvSpPr>
        <xdr:cNvPr id="655" name="テキスト ボックス 654"/>
        <xdr:cNvSpPr txBox="1"/>
      </xdr:nvSpPr>
      <xdr:spPr>
        <a:xfrm>
          <a:off x="12514795" y="120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169176</xdr:rowOff>
    </xdr:from>
    <xdr:to>
      <xdr:col>85</xdr:col>
      <xdr:colOff>126364</xdr:colOff>
      <xdr:row>98</xdr:row>
      <xdr:rowOff>138255</xdr:rowOff>
    </xdr:to>
    <xdr:cxnSp macro="">
      <xdr:nvCxnSpPr>
        <xdr:cNvPr id="677" name="直線コネクタ 676"/>
        <xdr:cNvCxnSpPr/>
      </xdr:nvCxnSpPr>
      <xdr:spPr>
        <a:xfrm flipV="1">
          <a:off x="16317595" y="16799826"/>
          <a:ext cx="1269" cy="140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163598</xdr:rowOff>
    </xdr:from>
    <xdr:ext cx="378565" cy="259045"/>
    <xdr:sp macro="" textlink="">
      <xdr:nvSpPr>
        <xdr:cNvPr id="678" name="積立金最小値テキスト"/>
        <xdr:cNvSpPr txBox="1"/>
      </xdr:nvSpPr>
      <xdr:spPr>
        <a:xfrm>
          <a:off x="16370300" y="16965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138255</xdr:rowOff>
    </xdr:from>
    <xdr:to>
      <xdr:col>86</xdr:col>
      <xdr:colOff>25400</xdr:colOff>
      <xdr:row>98</xdr:row>
      <xdr:rowOff>138255</xdr:rowOff>
    </xdr:to>
    <xdr:cxnSp macro="">
      <xdr:nvCxnSpPr>
        <xdr:cNvPr id="679" name="直線コネクタ 678"/>
        <xdr:cNvCxnSpPr/>
      </xdr:nvCxnSpPr>
      <xdr:spPr>
        <a:xfrm>
          <a:off x="16230600" y="169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115853</xdr:rowOff>
    </xdr:from>
    <xdr:ext cx="534377" cy="259045"/>
    <xdr:sp macro="" textlink="">
      <xdr:nvSpPr>
        <xdr:cNvPr id="680" name="積立金最大値テキスト"/>
        <xdr:cNvSpPr txBox="1"/>
      </xdr:nvSpPr>
      <xdr:spPr>
        <a:xfrm>
          <a:off x="16370300" y="165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169176</xdr:rowOff>
    </xdr:from>
    <xdr:to>
      <xdr:col>86</xdr:col>
      <xdr:colOff>25400</xdr:colOff>
      <xdr:row>97</xdr:row>
      <xdr:rowOff>169176</xdr:rowOff>
    </xdr:to>
    <xdr:cxnSp macro="">
      <xdr:nvCxnSpPr>
        <xdr:cNvPr id="681" name="直線コネクタ 680"/>
        <xdr:cNvCxnSpPr/>
      </xdr:nvCxnSpPr>
      <xdr:spPr>
        <a:xfrm>
          <a:off x="16230600" y="167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44497</xdr:rowOff>
    </xdr:from>
    <xdr:to>
      <xdr:col>85</xdr:col>
      <xdr:colOff>127000</xdr:colOff>
      <xdr:row>98</xdr:row>
      <xdr:rowOff>63112</xdr:rowOff>
    </xdr:to>
    <xdr:cxnSp macro="">
      <xdr:nvCxnSpPr>
        <xdr:cNvPr id="682" name="直線コネクタ 681"/>
        <xdr:cNvCxnSpPr/>
      </xdr:nvCxnSpPr>
      <xdr:spPr>
        <a:xfrm>
          <a:off x="15481300" y="16503697"/>
          <a:ext cx="838200" cy="36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36599</xdr:rowOff>
    </xdr:from>
    <xdr:ext cx="534377" cy="259045"/>
    <xdr:sp macro="" textlink="">
      <xdr:nvSpPr>
        <xdr:cNvPr id="683" name="積立金平均値テキスト"/>
        <xdr:cNvSpPr txBox="1"/>
      </xdr:nvSpPr>
      <xdr:spPr>
        <a:xfrm>
          <a:off x="16370300" y="16838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58172</xdr:rowOff>
    </xdr:from>
    <xdr:to>
      <xdr:col>85</xdr:col>
      <xdr:colOff>177800</xdr:colOff>
      <xdr:row>98</xdr:row>
      <xdr:rowOff>159772</xdr:rowOff>
    </xdr:to>
    <xdr:sp macro="" textlink="">
      <xdr:nvSpPr>
        <xdr:cNvPr id="684" name="フローチャート: 判断 683"/>
        <xdr:cNvSpPr/>
      </xdr:nvSpPr>
      <xdr:spPr>
        <a:xfrm>
          <a:off x="16268700" y="168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45127</xdr:rowOff>
    </xdr:from>
    <xdr:to>
      <xdr:col>81</xdr:col>
      <xdr:colOff>50800</xdr:colOff>
      <xdr:row>96</xdr:row>
      <xdr:rowOff>44497</xdr:rowOff>
    </xdr:to>
    <xdr:cxnSp macro="">
      <xdr:nvCxnSpPr>
        <xdr:cNvPr id="685" name="直線コネクタ 684"/>
        <xdr:cNvCxnSpPr/>
      </xdr:nvCxnSpPr>
      <xdr:spPr>
        <a:xfrm>
          <a:off x="14592300" y="15647077"/>
          <a:ext cx="889000" cy="85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57990</xdr:rowOff>
    </xdr:from>
    <xdr:to>
      <xdr:col>81</xdr:col>
      <xdr:colOff>101600</xdr:colOff>
      <xdr:row>98</xdr:row>
      <xdr:rowOff>159590</xdr:rowOff>
    </xdr:to>
    <xdr:sp macro="" textlink="">
      <xdr:nvSpPr>
        <xdr:cNvPr id="686" name="フローチャート: 判断 685"/>
        <xdr:cNvSpPr/>
      </xdr:nvSpPr>
      <xdr:spPr>
        <a:xfrm>
          <a:off x="15430500" y="168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150717</xdr:rowOff>
    </xdr:from>
    <xdr:ext cx="534377" cy="259045"/>
    <xdr:sp macro="" textlink="">
      <xdr:nvSpPr>
        <xdr:cNvPr id="687" name="テキスト ボックス 686"/>
        <xdr:cNvSpPr txBox="1"/>
      </xdr:nvSpPr>
      <xdr:spPr>
        <a:xfrm>
          <a:off x="15214111" y="169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45127</xdr:rowOff>
    </xdr:from>
    <xdr:to>
      <xdr:col>76</xdr:col>
      <xdr:colOff>114300</xdr:colOff>
      <xdr:row>96</xdr:row>
      <xdr:rowOff>96106</xdr:rowOff>
    </xdr:to>
    <xdr:cxnSp macro="">
      <xdr:nvCxnSpPr>
        <xdr:cNvPr id="688" name="直線コネクタ 687"/>
        <xdr:cNvCxnSpPr/>
      </xdr:nvCxnSpPr>
      <xdr:spPr>
        <a:xfrm flipV="1">
          <a:off x="13703300" y="15647077"/>
          <a:ext cx="889000" cy="90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44670</xdr:rowOff>
    </xdr:from>
    <xdr:to>
      <xdr:col>76</xdr:col>
      <xdr:colOff>165100</xdr:colOff>
      <xdr:row>98</xdr:row>
      <xdr:rowOff>146270</xdr:rowOff>
    </xdr:to>
    <xdr:sp macro="" textlink="">
      <xdr:nvSpPr>
        <xdr:cNvPr id="689" name="フローチャート: 判断 688"/>
        <xdr:cNvSpPr/>
      </xdr:nvSpPr>
      <xdr:spPr>
        <a:xfrm>
          <a:off x="145415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137397</xdr:rowOff>
    </xdr:from>
    <xdr:ext cx="534377" cy="259045"/>
    <xdr:sp macro="" textlink="">
      <xdr:nvSpPr>
        <xdr:cNvPr id="690" name="テキスト ボックス 689"/>
        <xdr:cNvSpPr txBox="1"/>
      </xdr:nvSpPr>
      <xdr:spPr>
        <a:xfrm>
          <a:off x="14325111" y="169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96106</xdr:rowOff>
    </xdr:from>
    <xdr:to>
      <xdr:col>71</xdr:col>
      <xdr:colOff>177800</xdr:colOff>
      <xdr:row>98</xdr:row>
      <xdr:rowOff>42977</xdr:rowOff>
    </xdr:to>
    <xdr:cxnSp macro="">
      <xdr:nvCxnSpPr>
        <xdr:cNvPr id="691" name="直線コネクタ 690"/>
        <xdr:cNvCxnSpPr/>
      </xdr:nvCxnSpPr>
      <xdr:spPr>
        <a:xfrm flipV="1">
          <a:off x="12814300" y="16555306"/>
          <a:ext cx="889000" cy="2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58462</xdr:rowOff>
    </xdr:from>
    <xdr:to>
      <xdr:col>72</xdr:col>
      <xdr:colOff>38100</xdr:colOff>
      <xdr:row>98</xdr:row>
      <xdr:rowOff>160062</xdr:rowOff>
    </xdr:to>
    <xdr:sp macro="" textlink="">
      <xdr:nvSpPr>
        <xdr:cNvPr id="692" name="フローチャート: 判断 691"/>
        <xdr:cNvSpPr/>
      </xdr:nvSpPr>
      <xdr:spPr>
        <a:xfrm>
          <a:off x="13652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151189</xdr:rowOff>
    </xdr:from>
    <xdr:ext cx="534377" cy="259045"/>
    <xdr:sp macro="" textlink="">
      <xdr:nvSpPr>
        <xdr:cNvPr id="693" name="テキスト ボックス 692"/>
        <xdr:cNvSpPr txBox="1"/>
      </xdr:nvSpPr>
      <xdr:spPr>
        <a:xfrm>
          <a:off x="13436111" y="169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66520</xdr:rowOff>
    </xdr:from>
    <xdr:to>
      <xdr:col>67</xdr:col>
      <xdr:colOff>101600</xdr:colOff>
      <xdr:row>98</xdr:row>
      <xdr:rowOff>168120</xdr:rowOff>
    </xdr:to>
    <xdr:sp macro="" textlink="">
      <xdr:nvSpPr>
        <xdr:cNvPr id="694" name="フローチャート: 判断 693"/>
        <xdr:cNvSpPr/>
      </xdr:nvSpPr>
      <xdr:spPr>
        <a:xfrm>
          <a:off x="12763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159247</xdr:rowOff>
    </xdr:from>
    <xdr:ext cx="469744" cy="259045"/>
    <xdr:sp macro="" textlink="">
      <xdr:nvSpPr>
        <xdr:cNvPr id="695" name="テキスト ボックス 694"/>
        <xdr:cNvSpPr txBox="1"/>
      </xdr:nvSpPr>
      <xdr:spPr>
        <a:xfrm>
          <a:off x="12579428" y="169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12312</xdr:rowOff>
    </xdr:from>
    <xdr:to>
      <xdr:col>85</xdr:col>
      <xdr:colOff>177800</xdr:colOff>
      <xdr:row>98</xdr:row>
      <xdr:rowOff>113912</xdr:rowOff>
    </xdr:to>
    <xdr:sp macro="" textlink="">
      <xdr:nvSpPr>
        <xdr:cNvPr id="701" name="楕円 700"/>
        <xdr:cNvSpPr/>
      </xdr:nvSpPr>
      <xdr:spPr>
        <a:xfrm>
          <a:off x="16268700" y="1681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71403</xdr:rowOff>
    </xdr:from>
    <xdr:ext cx="534377" cy="259045"/>
    <xdr:sp macro="" textlink="">
      <xdr:nvSpPr>
        <xdr:cNvPr id="702" name="積立金該当値テキスト"/>
        <xdr:cNvSpPr txBox="1"/>
      </xdr:nvSpPr>
      <xdr:spPr>
        <a:xfrm>
          <a:off x="16370300" y="1670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165147</xdr:rowOff>
    </xdr:from>
    <xdr:to>
      <xdr:col>81</xdr:col>
      <xdr:colOff>101600</xdr:colOff>
      <xdr:row>96</xdr:row>
      <xdr:rowOff>95297</xdr:rowOff>
    </xdr:to>
    <xdr:sp macro="" textlink="">
      <xdr:nvSpPr>
        <xdr:cNvPr id="703" name="楕円 702"/>
        <xdr:cNvSpPr/>
      </xdr:nvSpPr>
      <xdr:spPr>
        <a:xfrm>
          <a:off x="15430500" y="164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111824</xdr:rowOff>
    </xdr:from>
    <xdr:ext cx="599010" cy="259045"/>
    <xdr:sp macro="" textlink="">
      <xdr:nvSpPr>
        <xdr:cNvPr id="704" name="テキスト ボックス 703"/>
        <xdr:cNvSpPr txBox="1"/>
      </xdr:nvSpPr>
      <xdr:spPr>
        <a:xfrm>
          <a:off x="15181795" y="1622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165777</xdr:rowOff>
    </xdr:from>
    <xdr:to>
      <xdr:col>76</xdr:col>
      <xdr:colOff>165100</xdr:colOff>
      <xdr:row>91</xdr:row>
      <xdr:rowOff>95927</xdr:rowOff>
    </xdr:to>
    <xdr:sp macro="" textlink="">
      <xdr:nvSpPr>
        <xdr:cNvPr id="705" name="楕円 704"/>
        <xdr:cNvSpPr/>
      </xdr:nvSpPr>
      <xdr:spPr>
        <a:xfrm>
          <a:off x="14541500" y="155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112454</xdr:rowOff>
    </xdr:from>
    <xdr:ext cx="599010" cy="259045"/>
    <xdr:sp macro="" textlink="">
      <xdr:nvSpPr>
        <xdr:cNvPr id="706" name="テキスト ボックス 705"/>
        <xdr:cNvSpPr txBox="1"/>
      </xdr:nvSpPr>
      <xdr:spPr>
        <a:xfrm>
          <a:off x="14292795" y="1537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45306</xdr:rowOff>
    </xdr:from>
    <xdr:to>
      <xdr:col>72</xdr:col>
      <xdr:colOff>38100</xdr:colOff>
      <xdr:row>96</xdr:row>
      <xdr:rowOff>146906</xdr:rowOff>
    </xdr:to>
    <xdr:sp macro="" textlink="">
      <xdr:nvSpPr>
        <xdr:cNvPr id="707" name="楕円 706"/>
        <xdr:cNvSpPr/>
      </xdr:nvSpPr>
      <xdr:spPr>
        <a:xfrm>
          <a:off x="13652500" y="1650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163433</xdr:rowOff>
    </xdr:from>
    <xdr:ext cx="599010" cy="259045"/>
    <xdr:sp macro="" textlink="">
      <xdr:nvSpPr>
        <xdr:cNvPr id="708" name="テキスト ボックス 707"/>
        <xdr:cNvSpPr txBox="1"/>
      </xdr:nvSpPr>
      <xdr:spPr>
        <a:xfrm>
          <a:off x="13403795" y="1627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163627</xdr:rowOff>
    </xdr:from>
    <xdr:to>
      <xdr:col>67</xdr:col>
      <xdr:colOff>101600</xdr:colOff>
      <xdr:row>98</xdr:row>
      <xdr:rowOff>93777</xdr:rowOff>
    </xdr:to>
    <xdr:sp macro="" textlink="">
      <xdr:nvSpPr>
        <xdr:cNvPr id="709" name="楕円 708"/>
        <xdr:cNvSpPr/>
      </xdr:nvSpPr>
      <xdr:spPr>
        <a:xfrm>
          <a:off x="12763500" y="167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110304</xdr:rowOff>
    </xdr:from>
    <xdr:ext cx="534377" cy="259045"/>
    <xdr:sp macro="" textlink="">
      <xdr:nvSpPr>
        <xdr:cNvPr id="710" name="テキスト ボックス 709"/>
        <xdr:cNvSpPr txBox="1"/>
      </xdr:nvSpPr>
      <xdr:spPr>
        <a:xfrm>
          <a:off x="12547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4" name="直線コネクタ 733"/>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37"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38" name="直線コネクタ 737"/>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12255</xdr:rowOff>
    </xdr:from>
    <xdr:to>
      <xdr:col>116</xdr:col>
      <xdr:colOff>63500</xdr:colOff>
      <xdr:row>39</xdr:row>
      <xdr:rowOff>35116</xdr:rowOff>
    </xdr:to>
    <xdr:cxnSp macro="">
      <xdr:nvCxnSpPr>
        <xdr:cNvPr id="739" name="直線コネクタ 738"/>
        <xdr:cNvCxnSpPr/>
      </xdr:nvCxnSpPr>
      <xdr:spPr>
        <a:xfrm flipV="1">
          <a:off x="21323300" y="6184455"/>
          <a:ext cx="838200" cy="5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115714</xdr:rowOff>
    </xdr:from>
    <xdr:ext cx="469744" cy="259045"/>
    <xdr:sp macro="" textlink="">
      <xdr:nvSpPr>
        <xdr:cNvPr id="740" name="投資及び出資金平均値テキスト"/>
        <xdr:cNvSpPr txBox="1"/>
      </xdr:nvSpPr>
      <xdr:spPr>
        <a:xfrm>
          <a:off x="22212300" y="6459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1" name="フローチャート: 判断 740"/>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35116</xdr:rowOff>
    </xdr:from>
    <xdr:to>
      <xdr:col>111</xdr:col>
      <xdr:colOff>177800</xdr:colOff>
      <xdr:row>39</xdr:row>
      <xdr:rowOff>44450</xdr:rowOff>
    </xdr:to>
    <xdr:cxnSp macro="">
      <xdr:nvCxnSpPr>
        <xdr:cNvPr id="742" name="直線コネクタ 741"/>
        <xdr:cNvCxnSpPr/>
      </xdr:nvCxnSpPr>
      <xdr:spPr>
        <a:xfrm flipV="1">
          <a:off x="20434300" y="6721666"/>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3" name="フローチャート: 判断 742"/>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4" name="テキスト ボックス 743"/>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46" name="フローチャート: 判断 745"/>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47" name="テキスト ボックス 746"/>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38735</xdr:rowOff>
    </xdr:from>
    <xdr:to>
      <xdr:col>102</xdr:col>
      <xdr:colOff>114300</xdr:colOff>
      <xdr:row>39</xdr:row>
      <xdr:rowOff>44450</xdr:rowOff>
    </xdr:to>
    <xdr:cxnSp macro="">
      <xdr:nvCxnSpPr>
        <xdr:cNvPr id="748" name="直線コネクタ 747"/>
        <xdr:cNvCxnSpPr/>
      </xdr:nvCxnSpPr>
      <xdr:spPr>
        <a:xfrm>
          <a:off x="18656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49" name="フローチャート: 判断 748"/>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0" name="テキスト ボックス 749"/>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1" name="フローチャート: 判断 750"/>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2" name="テキスト ボックス 751"/>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132905</xdr:rowOff>
    </xdr:from>
    <xdr:to>
      <xdr:col>116</xdr:col>
      <xdr:colOff>114300</xdr:colOff>
      <xdr:row>36</xdr:row>
      <xdr:rowOff>63055</xdr:rowOff>
    </xdr:to>
    <xdr:sp macro="" textlink="">
      <xdr:nvSpPr>
        <xdr:cNvPr id="758" name="楕円 757"/>
        <xdr:cNvSpPr/>
      </xdr:nvSpPr>
      <xdr:spPr>
        <a:xfrm>
          <a:off x="221107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155782</xdr:rowOff>
    </xdr:from>
    <xdr:ext cx="469744" cy="259045"/>
    <xdr:sp macro="" textlink="">
      <xdr:nvSpPr>
        <xdr:cNvPr id="759" name="投資及び出資金該当値テキスト"/>
        <xdr:cNvSpPr txBox="1"/>
      </xdr:nvSpPr>
      <xdr:spPr>
        <a:xfrm>
          <a:off x="22212300" y="59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155766</xdr:rowOff>
    </xdr:from>
    <xdr:to>
      <xdr:col>112</xdr:col>
      <xdr:colOff>38100</xdr:colOff>
      <xdr:row>39</xdr:row>
      <xdr:rowOff>85916</xdr:rowOff>
    </xdr:to>
    <xdr:sp macro="" textlink="">
      <xdr:nvSpPr>
        <xdr:cNvPr id="760" name="楕円 759"/>
        <xdr:cNvSpPr/>
      </xdr:nvSpPr>
      <xdr:spPr>
        <a:xfrm>
          <a:off x="21272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77043</xdr:rowOff>
    </xdr:from>
    <xdr:ext cx="313932" cy="259045"/>
    <xdr:sp macro="" textlink="">
      <xdr:nvSpPr>
        <xdr:cNvPr id="761" name="テキスト ボックス 760"/>
        <xdr:cNvSpPr txBox="1"/>
      </xdr:nvSpPr>
      <xdr:spPr>
        <a:xfrm>
          <a:off x="21166333" y="6763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66" name="楕円 765"/>
        <xdr:cNvSpPr/>
      </xdr:nvSpPr>
      <xdr:spPr>
        <a:xfrm>
          <a:off x="18605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80662</xdr:rowOff>
    </xdr:from>
    <xdr:ext cx="313932" cy="259045"/>
    <xdr:sp macro="" textlink="">
      <xdr:nvSpPr>
        <xdr:cNvPr id="767" name="テキスト ボックス 766"/>
        <xdr:cNvSpPr txBox="1"/>
      </xdr:nvSpPr>
      <xdr:spPr>
        <a:xfrm>
          <a:off x="18499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1" name="直線コネクタ 790"/>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4"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795" name="直線コネクタ 794"/>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97180</xdr:rowOff>
    </xdr:from>
    <xdr:to>
      <xdr:col>116</xdr:col>
      <xdr:colOff>63500</xdr:colOff>
      <xdr:row>54</xdr:row>
      <xdr:rowOff>165418</xdr:rowOff>
    </xdr:to>
    <xdr:cxnSp macro="">
      <xdr:nvCxnSpPr>
        <xdr:cNvPr id="796" name="直線コネクタ 795"/>
        <xdr:cNvCxnSpPr/>
      </xdr:nvCxnSpPr>
      <xdr:spPr>
        <a:xfrm flipV="1">
          <a:off x="21323300" y="9184030"/>
          <a:ext cx="838200" cy="23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39952</xdr:rowOff>
    </xdr:from>
    <xdr:ext cx="469744" cy="259045"/>
    <xdr:sp macro="" textlink="">
      <xdr:nvSpPr>
        <xdr:cNvPr id="797" name="貸付金平均値テキスト"/>
        <xdr:cNvSpPr txBox="1"/>
      </xdr:nvSpPr>
      <xdr:spPr>
        <a:xfrm>
          <a:off x="22212300" y="9984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798" name="フローチャート: 判断 797"/>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165418</xdr:rowOff>
    </xdr:from>
    <xdr:to>
      <xdr:col>111</xdr:col>
      <xdr:colOff>177800</xdr:colOff>
      <xdr:row>57</xdr:row>
      <xdr:rowOff>51136</xdr:rowOff>
    </xdr:to>
    <xdr:cxnSp macro="">
      <xdr:nvCxnSpPr>
        <xdr:cNvPr id="799" name="直線コネクタ 798"/>
        <xdr:cNvCxnSpPr/>
      </xdr:nvCxnSpPr>
      <xdr:spPr>
        <a:xfrm flipV="1">
          <a:off x="20434300" y="9423718"/>
          <a:ext cx="889000" cy="4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0" name="フローチャート: 判断 799"/>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1" name="テキスト ボックス 800"/>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160960</xdr:rowOff>
    </xdr:from>
    <xdr:to>
      <xdr:col>107</xdr:col>
      <xdr:colOff>50800</xdr:colOff>
      <xdr:row>57</xdr:row>
      <xdr:rowOff>51136</xdr:rowOff>
    </xdr:to>
    <xdr:cxnSp macro="">
      <xdr:nvCxnSpPr>
        <xdr:cNvPr id="802" name="直線コネクタ 801"/>
        <xdr:cNvCxnSpPr/>
      </xdr:nvCxnSpPr>
      <xdr:spPr>
        <a:xfrm>
          <a:off x="19545300" y="9590710"/>
          <a:ext cx="889000" cy="2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3" name="フローチャート: 判断 802"/>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13816</xdr:rowOff>
    </xdr:from>
    <xdr:ext cx="469744" cy="259045"/>
    <xdr:sp macro="" textlink="">
      <xdr:nvSpPr>
        <xdr:cNvPr id="804" name="テキスト ボックス 803"/>
        <xdr:cNvSpPr txBox="1"/>
      </xdr:nvSpPr>
      <xdr:spPr>
        <a:xfrm>
          <a:off x="20199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160960</xdr:rowOff>
    </xdr:from>
    <xdr:to>
      <xdr:col>102</xdr:col>
      <xdr:colOff>114300</xdr:colOff>
      <xdr:row>58</xdr:row>
      <xdr:rowOff>135395</xdr:rowOff>
    </xdr:to>
    <xdr:cxnSp macro="">
      <xdr:nvCxnSpPr>
        <xdr:cNvPr id="805" name="直線コネクタ 804"/>
        <xdr:cNvCxnSpPr/>
      </xdr:nvCxnSpPr>
      <xdr:spPr>
        <a:xfrm flipV="1">
          <a:off x="18656300" y="9590710"/>
          <a:ext cx="889000" cy="4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06" name="フローチャート: 判断 805"/>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8691</xdr:rowOff>
    </xdr:from>
    <xdr:ext cx="469744" cy="259045"/>
    <xdr:sp macro="" textlink="">
      <xdr:nvSpPr>
        <xdr:cNvPr id="807" name="テキスト ボックス 806"/>
        <xdr:cNvSpPr txBox="1"/>
      </xdr:nvSpPr>
      <xdr:spPr>
        <a:xfrm>
          <a:off x="19310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08" name="フローチャート: 判断 807"/>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12044</xdr:rowOff>
    </xdr:from>
    <xdr:ext cx="469744" cy="259045"/>
    <xdr:sp macro="" textlink="">
      <xdr:nvSpPr>
        <xdr:cNvPr id="809" name="テキスト ボックス 808"/>
        <xdr:cNvSpPr txBox="1"/>
      </xdr:nvSpPr>
      <xdr:spPr>
        <a:xfrm>
          <a:off x="18421428" y="10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46380</xdr:rowOff>
    </xdr:from>
    <xdr:to>
      <xdr:col>116</xdr:col>
      <xdr:colOff>114300</xdr:colOff>
      <xdr:row>53</xdr:row>
      <xdr:rowOff>147980</xdr:rowOff>
    </xdr:to>
    <xdr:sp macro="" textlink="">
      <xdr:nvSpPr>
        <xdr:cNvPr id="815" name="楕円 814"/>
        <xdr:cNvSpPr/>
      </xdr:nvSpPr>
      <xdr:spPr>
        <a:xfrm>
          <a:off x="22110700" y="91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69257</xdr:rowOff>
    </xdr:from>
    <xdr:ext cx="534377" cy="259045"/>
    <xdr:sp macro="" textlink="">
      <xdr:nvSpPr>
        <xdr:cNvPr id="816" name="貸付金該当値テキスト"/>
        <xdr:cNvSpPr txBox="1"/>
      </xdr:nvSpPr>
      <xdr:spPr>
        <a:xfrm>
          <a:off x="22212300" y="89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114618</xdr:rowOff>
    </xdr:from>
    <xdr:to>
      <xdr:col>112</xdr:col>
      <xdr:colOff>38100</xdr:colOff>
      <xdr:row>55</xdr:row>
      <xdr:rowOff>44768</xdr:rowOff>
    </xdr:to>
    <xdr:sp macro="" textlink="">
      <xdr:nvSpPr>
        <xdr:cNvPr id="817" name="楕円 816"/>
        <xdr:cNvSpPr/>
      </xdr:nvSpPr>
      <xdr:spPr>
        <a:xfrm>
          <a:off x="21272500" y="93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61295</xdr:rowOff>
    </xdr:from>
    <xdr:ext cx="534377" cy="259045"/>
    <xdr:sp macro="" textlink="">
      <xdr:nvSpPr>
        <xdr:cNvPr id="818" name="テキスト ボックス 817"/>
        <xdr:cNvSpPr txBox="1"/>
      </xdr:nvSpPr>
      <xdr:spPr>
        <a:xfrm>
          <a:off x="21056111" y="91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336</xdr:rowOff>
    </xdr:from>
    <xdr:to>
      <xdr:col>107</xdr:col>
      <xdr:colOff>101600</xdr:colOff>
      <xdr:row>57</xdr:row>
      <xdr:rowOff>101936</xdr:rowOff>
    </xdr:to>
    <xdr:sp macro="" textlink="">
      <xdr:nvSpPr>
        <xdr:cNvPr id="819" name="楕円 818"/>
        <xdr:cNvSpPr/>
      </xdr:nvSpPr>
      <xdr:spPr>
        <a:xfrm>
          <a:off x="20383500" y="97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118463</xdr:rowOff>
    </xdr:from>
    <xdr:ext cx="534377" cy="259045"/>
    <xdr:sp macro="" textlink="">
      <xdr:nvSpPr>
        <xdr:cNvPr id="820" name="テキスト ボックス 819"/>
        <xdr:cNvSpPr txBox="1"/>
      </xdr:nvSpPr>
      <xdr:spPr>
        <a:xfrm>
          <a:off x="20167111" y="95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110160</xdr:rowOff>
    </xdr:from>
    <xdr:to>
      <xdr:col>102</xdr:col>
      <xdr:colOff>165100</xdr:colOff>
      <xdr:row>56</xdr:row>
      <xdr:rowOff>40310</xdr:rowOff>
    </xdr:to>
    <xdr:sp macro="" textlink="">
      <xdr:nvSpPr>
        <xdr:cNvPr id="821" name="楕円 820"/>
        <xdr:cNvSpPr/>
      </xdr:nvSpPr>
      <xdr:spPr>
        <a:xfrm>
          <a:off x="19494500" y="95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56837</xdr:rowOff>
    </xdr:from>
    <xdr:ext cx="534377" cy="259045"/>
    <xdr:sp macro="" textlink="">
      <xdr:nvSpPr>
        <xdr:cNvPr id="822" name="テキスト ボックス 821"/>
        <xdr:cNvSpPr txBox="1"/>
      </xdr:nvSpPr>
      <xdr:spPr>
        <a:xfrm>
          <a:off x="19278111" y="931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84595</xdr:rowOff>
    </xdr:from>
    <xdr:to>
      <xdr:col>98</xdr:col>
      <xdr:colOff>38100</xdr:colOff>
      <xdr:row>59</xdr:row>
      <xdr:rowOff>14745</xdr:rowOff>
    </xdr:to>
    <xdr:sp macro="" textlink="">
      <xdr:nvSpPr>
        <xdr:cNvPr id="823" name="楕円 822"/>
        <xdr:cNvSpPr/>
      </xdr:nvSpPr>
      <xdr:spPr>
        <a:xfrm>
          <a:off x="18605500" y="100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31272</xdr:rowOff>
    </xdr:from>
    <xdr:ext cx="469744" cy="259045"/>
    <xdr:sp macro="" textlink="">
      <xdr:nvSpPr>
        <xdr:cNvPr id="824" name="テキスト ボックス 823"/>
        <xdr:cNvSpPr txBox="1"/>
      </xdr:nvSpPr>
      <xdr:spPr>
        <a:xfrm>
          <a:off x="18421428" y="980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49" name="直線コネクタ 848"/>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0"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1" name="直線コネクタ 850"/>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2"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3" name="直線コネクタ 852"/>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54051</xdr:rowOff>
    </xdr:from>
    <xdr:to>
      <xdr:col>116</xdr:col>
      <xdr:colOff>63500</xdr:colOff>
      <xdr:row>74</xdr:row>
      <xdr:rowOff>107506</xdr:rowOff>
    </xdr:to>
    <xdr:cxnSp macro="">
      <xdr:nvCxnSpPr>
        <xdr:cNvPr id="854" name="直線コネクタ 853"/>
        <xdr:cNvCxnSpPr/>
      </xdr:nvCxnSpPr>
      <xdr:spPr>
        <a:xfrm>
          <a:off x="21323300" y="12227001"/>
          <a:ext cx="838200" cy="56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55"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56" name="フローチャート: 判断 855"/>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54051</xdr:rowOff>
    </xdr:from>
    <xdr:to>
      <xdr:col>111</xdr:col>
      <xdr:colOff>177800</xdr:colOff>
      <xdr:row>71</xdr:row>
      <xdr:rowOff>120574</xdr:rowOff>
    </xdr:to>
    <xdr:cxnSp macro="">
      <xdr:nvCxnSpPr>
        <xdr:cNvPr id="857" name="直線コネクタ 856"/>
        <xdr:cNvCxnSpPr/>
      </xdr:nvCxnSpPr>
      <xdr:spPr>
        <a:xfrm flipV="1">
          <a:off x="20434300" y="12227001"/>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58" name="フローチャート: 判断 857"/>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59" name="テキスト ボックス 858"/>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120574</xdr:rowOff>
    </xdr:from>
    <xdr:to>
      <xdr:col>107</xdr:col>
      <xdr:colOff>50800</xdr:colOff>
      <xdr:row>72</xdr:row>
      <xdr:rowOff>86970</xdr:rowOff>
    </xdr:to>
    <xdr:cxnSp macro="">
      <xdr:nvCxnSpPr>
        <xdr:cNvPr id="860" name="直線コネクタ 859"/>
        <xdr:cNvCxnSpPr/>
      </xdr:nvCxnSpPr>
      <xdr:spPr>
        <a:xfrm flipV="1">
          <a:off x="19545300" y="12293524"/>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1" name="フローチャート: 判断 860"/>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2" name="テキスト ボックス 861"/>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84189</xdr:rowOff>
    </xdr:from>
    <xdr:to>
      <xdr:col>102</xdr:col>
      <xdr:colOff>114300</xdr:colOff>
      <xdr:row>72</xdr:row>
      <xdr:rowOff>86970</xdr:rowOff>
    </xdr:to>
    <xdr:cxnSp macro="">
      <xdr:nvCxnSpPr>
        <xdr:cNvPr id="863" name="直線コネクタ 862"/>
        <xdr:cNvCxnSpPr/>
      </xdr:nvCxnSpPr>
      <xdr:spPr>
        <a:xfrm>
          <a:off x="18656300" y="1242858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4" name="フローチャート: 判断 863"/>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65" name="テキスト ボックス 864"/>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66" name="フローチャート: 判断 865"/>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67" name="テキスト ボックス 866"/>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56706</xdr:rowOff>
    </xdr:from>
    <xdr:to>
      <xdr:col>116</xdr:col>
      <xdr:colOff>114300</xdr:colOff>
      <xdr:row>74</xdr:row>
      <xdr:rowOff>158306</xdr:rowOff>
    </xdr:to>
    <xdr:sp macro="" textlink="">
      <xdr:nvSpPr>
        <xdr:cNvPr id="873" name="楕円 872"/>
        <xdr:cNvSpPr/>
      </xdr:nvSpPr>
      <xdr:spPr>
        <a:xfrm>
          <a:off x="22110700" y="127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79583</xdr:rowOff>
    </xdr:from>
    <xdr:ext cx="534377" cy="259045"/>
    <xdr:sp macro="" textlink="">
      <xdr:nvSpPr>
        <xdr:cNvPr id="874" name="繰出金該当値テキスト"/>
        <xdr:cNvSpPr txBox="1"/>
      </xdr:nvSpPr>
      <xdr:spPr>
        <a:xfrm>
          <a:off x="22212300"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3251</xdr:rowOff>
    </xdr:from>
    <xdr:to>
      <xdr:col>112</xdr:col>
      <xdr:colOff>38100</xdr:colOff>
      <xdr:row>71</xdr:row>
      <xdr:rowOff>104851</xdr:rowOff>
    </xdr:to>
    <xdr:sp macro="" textlink="">
      <xdr:nvSpPr>
        <xdr:cNvPr id="875" name="楕円 874"/>
        <xdr:cNvSpPr/>
      </xdr:nvSpPr>
      <xdr:spPr>
        <a:xfrm>
          <a:off x="21272500" y="121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121378</xdr:rowOff>
    </xdr:from>
    <xdr:ext cx="534377" cy="259045"/>
    <xdr:sp macro="" textlink="">
      <xdr:nvSpPr>
        <xdr:cNvPr id="876" name="テキスト ボックス 875"/>
        <xdr:cNvSpPr txBox="1"/>
      </xdr:nvSpPr>
      <xdr:spPr>
        <a:xfrm>
          <a:off x="21056111" y="119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69774</xdr:rowOff>
    </xdr:from>
    <xdr:to>
      <xdr:col>107</xdr:col>
      <xdr:colOff>101600</xdr:colOff>
      <xdr:row>71</xdr:row>
      <xdr:rowOff>171374</xdr:rowOff>
    </xdr:to>
    <xdr:sp macro="" textlink="">
      <xdr:nvSpPr>
        <xdr:cNvPr id="877" name="楕円 876"/>
        <xdr:cNvSpPr/>
      </xdr:nvSpPr>
      <xdr:spPr>
        <a:xfrm>
          <a:off x="20383500" y="122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16451</xdr:rowOff>
    </xdr:from>
    <xdr:ext cx="534377" cy="259045"/>
    <xdr:sp macro="" textlink="">
      <xdr:nvSpPr>
        <xdr:cNvPr id="878" name="テキスト ボックス 877"/>
        <xdr:cNvSpPr txBox="1"/>
      </xdr:nvSpPr>
      <xdr:spPr>
        <a:xfrm>
          <a:off x="20167111" y="120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36170</xdr:rowOff>
    </xdr:from>
    <xdr:to>
      <xdr:col>102</xdr:col>
      <xdr:colOff>165100</xdr:colOff>
      <xdr:row>72</xdr:row>
      <xdr:rowOff>137770</xdr:rowOff>
    </xdr:to>
    <xdr:sp macro="" textlink="">
      <xdr:nvSpPr>
        <xdr:cNvPr id="879" name="楕円 878"/>
        <xdr:cNvSpPr/>
      </xdr:nvSpPr>
      <xdr:spPr>
        <a:xfrm>
          <a:off x="19494500" y="1238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154297</xdr:rowOff>
    </xdr:from>
    <xdr:ext cx="534377" cy="259045"/>
    <xdr:sp macro="" textlink="">
      <xdr:nvSpPr>
        <xdr:cNvPr id="880" name="テキスト ボックス 879"/>
        <xdr:cNvSpPr txBox="1"/>
      </xdr:nvSpPr>
      <xdr:spPr>
        <a:xfrm>
          <a:off x="19278111" y="121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33389</xdr:rowOff>
    </xdr:from>
    <xdr:to>
      <xdr:col>98</xdr:col>
      <xdr:colOff>38100</xdr:colOff>
      <xdr:row>72</xdr:row>
      <xdr:rowOff>134989</xdr:rowOff>
    </xdr:to>
    <xdr:sp macro="" textlink="">
      <xdr:nvSpPr>
        <xdr:cNvPr id="881" name="楕円 880"/>
        <xdr:cNvSpPr/>
      </xdr:nvSpPr>
      <xdr:spPr>
        <a:xfrm>
          <a:off x="18605500" y="123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151516</xdr:rowOff>
    </xdr:from>
    <xdr:ext cx="534377" cy="259045"/>
    <xdr:sp macro="" textlink="">
      <xdr:nvSpPr>
        <xdr:cNvPr id="882" name="テキスト ボックス 881"/>
        <xdr:cNvSpPr txBox="1"/>
      </xdr:nvSpPr>
      <xdr:spPr>
        <a:xfrm>
          <a:off x="18389111" y="121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682,955</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円となっているが、そのうち性質別歳出項目で類似団体内平均値を上回っているのは、物件費、扶助費、補助費等、普通建設事業費、公債費、積立金、投資及び出資金、貸付金、繰出金である。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物件費については、主にふるさと応援寄附金に係る経費が減少したことによる減となっている。扶助費については、障害者福祉施設等に係る扶助費の増加により増となっている。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補助費等については、泉佐野市田尻町清掃施設組合への補助費等は減少したものの、令和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年度より下水道事業が法適化されたことに伴う繰出金からの組みかえにより高い水準となっている。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ついては、小中学校プール整備や小中学校空調整備等を進めていることにより高い水準となっている。公債費については、繰上償還を行っているものの、空港関連の都市基盤整備等の財源として地方債を活用した影響で、依然として高い水準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積立金については、ふるさと応援寄附金の積立てが前年度に比べ減少したものの高い水準となっている。投資及び出資金については、下水道事業が令和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年度より公営企業法適用となったことにより出資金が増となっている。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貸付金については、設立団体が地方債を発行し貸付ける仕組みとなっている地方独立行政法人りんくう総合医療センターに対する貸付金により増となっている。繰出金については、下水道事業が令和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年度より公営企業法適用となったことにより減となっている。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99,661
97,689
56.51
68,578,567
68,063,997
135,712
23,556,856
62,555,299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15494</xdr:rowOff>
    </xdr:from>
    <xdr:to>
      <xdr:col>24</xdr:col>
      <xdr:colOff>63500</xdr:colOff>
      <xdr:row>34</xdr:row>
      <xdr:rowOff>55118</xdr:rowOff>
    </xdr:to>
    <xdr:cxnSp macro="">
      <xdr:nvCxnSpPr>
        <xdr:cNvPr id="61" name="直線コネクタ 60"/>
        <xdr:cNvCxnSpPr/>
      </xdr:nvCxnSpPr>
      <xdr:spPr>
        <a:xfrm flipV="1">
          <a:off x="3797300" y="5673344"/>
          <a:ext cx="8382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41402</xdr:rowOff>
    </xdr:from>
    <xdr:to>
      <xdr:col>19</xdr:col>
      <xdr:colOff>177800</xdr:colOff>
      <xdr:row>34</xdr:row>
      <xdr:rowOff>55118</xdr:rowOff>
    </xdr:to>
    <xdr:cxnSp macro="">
      <xdr:nvCxnSpPr>
        <xdr:cNvPr id="64" name="直線コネクタ 63"/>
        <xdr:cNvCxnSpPr/>
      </xdr:nvCxnSpPr>
      <xdr:spPr>
        <a:xfrm>
          <a:off x="2908300" y="58707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126746</xdr:rowOff>
    </xdr:from>
    <xdr:to>
      <xdr:col>15</xdr:col>
      <xdr:colOff>50800</xdr:colOff>
      <xdr:row>34</xdr:row>
      <xdr:rowOff>41402</xdr:rowOff>
    </xdr:to>
    <xdr:cxnSp macro="">
      <xdr:nvCxnSpPr>
        <xdr:cNvPr id="67" name="直線コネクタ 66"/>
        <xdr:cNvCxnSpPr/>
      </xdr:nvCxnSpPr>
      <xdr:spPr>
        <a:xfrm>
          <a:off x="2019300" y="578459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95504</xdr:rowOff>
    </xdr:from>
    <xdr:to>
      <xdr:col>10</xdr:col>
      <xdr:colOff>114300</xdr:colOff>
      <xdr:row>33</xdr:row>
      <xdr:rowOff>126746</xdr:rowOff>
    </xdr:to>
    <xdr:cxnSp macro="">
      <xdr:nvCxnSpPr>
        <xdr:cNvPr id="70" name="直線コネクタ 69"/>
        <xdr:cNvCxnSpPr/>
      </xdr:nvCxnSpPr>
      <xdr:spPr>
        <a:xfrm>
          <a:off x="1130300" y="575335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136144</xdr:rowOff>
    </xdr:from>
    <xdr:to>
      <xdr:col>24</xdr:col>
      <xdr:colOff>114300</xdr:colOff>
      <xdr:row>33</xdr:row>
      <xdr:rowOff>66294</xdr:rowOff>
    </xdr:to>
    <xdr:sp macro="" textlink="">
      <xdr:nvSpPr>
        <xdr:cNvPr id="80" name="楕円 79"/>
        <xdr:cNvSpPr/>
      </xdr:nvSpPr>
      <xdr:spPr>
        <a:xfrm>
          <a:off x="4584700" y="56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159021</xdr:rowOff>
    </xdr:from>
    <xdr:ext cx="469744" cy="259045"/>
    <xdr:sp macro="" textlink="">
      <xdr:nvSpPr>
        <xdr:cNvPr id="81" name="議会費該当値テキスト"/>
        <xdr:cNvSpPr txBox="1"/>
      </xdr:nvSpPr>
      <xdr:spPr>
        <a:xfrm>
          <a:off x="4686300"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4318</xdr:rowOff>
    </xdr:from>
    <xdr:to>
      <xdr:col>20</xdr:col>
      <xdr:colOff>38100</xdr:colOff>
      <xdr:row>34</xdr:row>
      <xdr:rowOff>105918</xdr:rowOff>
    </xdr:to>
    <xdr:sp macro="" textlink="">
      <xdr:nvSpPr>
        <xdr:cNvPr id="82" name="楕円 81"/>
        <xdr:cNvSpPr/>
      </xdr:nvSpPr>
      <xdr:spPr>
        <a:xfrm>
          <a:off x="3746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97045</xdr:rowOff>
    </xdr:from>
    <xdr:ext cx="469744" cy="259045"/>
    <xdr:sp macro="" textlink="">
      <xdr:nvSpPr>
        <xdr:cNvPr id="83" name="テキスト ボックス 82"/>
        <xdr:cNvSpPr txBox="1"/>
      </xdr:nvSpPr>
      <xdr:spPr>
        <a:xfrm>
          <a:off x="3562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162052</xdr:rowOff>
    </xdr:from>
    <xdr:to>
      <xdr:col>15</xdr:col>
      <xdr:colOff>101600</xdr:colOff>
      <xdr:row>34</xdr:row>
      <xdr:rowOff>92202</xdr:rowOff>
    </xdr:to>
    <xdr:sp macro="" textlink="">
      <xdr:nvSpPr>
        <xdr:cNvPr id="84" name="楕円 83"/>
        <xdr:cNvSpPr/>
      </xdr:nvSpPr>
      <xdr:spPr>
        <a:xfrm>
          <a:off x="2857500" y="58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85" name="テキスト ボックス 84"/>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75946</xdr:rowOff>
    </xdr:from>
    <xdr:to>
      <xdr:col>10</xdr:col>
      <xdr:colOff>165100</xdr:colOff>
      <xdr:row>34</xdr:row>
      <xdr:rowOff>6096</xdr:rowOff>
    </xdr:to>
    <xdr:sp macro="" textlink="">
      <xdr:nvSpPr>
        <xdr:cNvPr id="86" name="楕円 85"/>
        <xdr:cNvSpPr/>
      </xdr:nvSpPr>
      <xdr:spPr>
        <a:xfrm>
          <a:off x="1968500" y="57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22623</xdr:rowOff>
    </xdr:from>
    <xdr:ext cx="469744" cy="259045"/>
    <xdr:sp macro="" textlink="">
      <xdr:nvSpPr>
        <xdr:cNvPr id="87" name="テキスト ボックス 86"/>
        <xdr:cNvSpPr txBox="1"/>
      </xdr:nvSpPr>
      <xdr:spPr>
        <a:xfrm>
          <a:off x="1784428" y="55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44704</xdr:rowOff>
    </xdr:from>
    <xdr:to>
      <xdr:col>6</xdr:col>
      <xdr:colOff>38100</xdr:colOff>
      <xdr:row>33</xdr:row>
      <xdr:rowOff>146304</xdr:rowOff>
    </xdr:to>
    <xdr:sp macro="" textlink="">
      <xdr:nvSpPr>
        <xdr:cNvPr id="88" name="楕円 87"/>
        <xdr:cNvSpPr/>
      </xdr:nvSpPr>
      <xdr:spPr>
        <a:xfrm>
          <a:off x="10795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162831</xdr:rowOff>
    </xdr:from>
    <xdr:ext cx="469744" cy="259045"/>
    <xdr:sp macro="" textlink="">
      <xdr:nvSpPr>
        <xdr:cNvPr id="89" name="テキスト ボックス 88"/>
        <xdr:cNvSpPr txBox="1"/>
      </xdr:nvSpPr>
      <xdr:spPr>
        <a:xfrm>
          <a:off x="895428" y="54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154496</xdr:rowOff>
    </xdr:from>
    <xdr:to>
      <xdr:col>24</xdr:col>
      <xdr:colOff>62865</xdr:colOff>
      <xdr:row>57</xdr:row>
      <xdr:rowOff>135242</xdr:rowOff>
    </xdr:to>
    <xdr:cxnSp macro="">
      <xdr:nvCxnSpPr>
        <xdr:cNvPr id="113" name="直線コネクタ 112"/>
        <xdr:cNvCxnSpPr/>
      </xdr:nvCxnSpPr>
      <xdr:spPr>
        <a:xfrm flipV="1">
          <a:off x="4633595" y="9755696"/>
          <a:ext cx="1270" cy="152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156625</xdr:rowOff>
    </xdr:from>
    <xdr:ext cx="599010" cy="259045"/>
    <xdr:sp macro="" textlink="">
      <xdr:nvSpPr>
        <xdr:cNvPr id="114" name="総務費最小値テキスト"/>
        <xdr:cNvSpPr txBox="1"/>
      </xdr:nvSpPr>
      <xdr:spPr>
        <a:xfrm>
          <a:off x="4686300" y="992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135242</xdr:rowOff>
    </xdr:from>
    <xdr:to>
      <xdr:col>24</xdr:col>
      <xdr:colOff>152400</xdr:colOff>
      <xdr:row>57</xdr:row>
      <xdr:rowOff>135242</xdr:rowOff>
    </xdr:to>
    <xdr:cxnSp macro="">
      <xdr:nvCxnSpPr>
        <xdr:cNvPr id="115" name="直線コネクタ 114"/>
        <xdr:cNvCxnSpPr/>
      </xdr:nvCxnSpPr>
      <xdr:spPr>
        <a:xfrm>
          <a:off x="4546600" y="99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101173</xdr:rowOff>
    </xdr:from>
    <xdr:ext cx="599010" cy="259045"/>
    <xdr:sp macro="" textlink="">
      <xdr:nvSpPr>
        <xdr:cNvPr id="116" name="総務費最大値テキスト"/>
        <xdr:cNvSpPr txBox="1"/>
      </xdr:nvSpPr>
      <xdr:spPr>
        <a:xfrm>
          <a:off x="4686300" y="953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212,233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56</xdr:row>
      <xdr:rowOff>154496</xdr:rowOff>
    </xdr:from>
    <xdr:to>
      <xdr:col>24</xdr:col>
      <xdr:colOff>152400</xdr:colOff>
      <xdr:row>56</xdr:row>
      <xdr:rowOff>154496</xdr:rowOff>
    </xdr:to>
    <xdr:cxnSp macro="">
      <xdr:nvCxnSpPr>
        <xdr:cNvPr id="117" name="直線コネクタ 116"/>
        <xdr:cNvCxnSpPr/>
      </xdr:nvCxnSpPr>
      <xdr:spPr>
        <a:xfrm>
          <a:off x="4546600" y="97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102873</xdr:rowOff>
    </xdr:from>
    <xdr:to>
      <xdr:col>24</xdr:col>
      <xdr:colOff>63500</xdr:colOff>
      <xdr:row>56</xdr:row>
      <xdr:rowOff>154496</xdr:rowOff>
    </xdr:to>
    <xdr:cxnSp macro="">
      <xdr:nvCxnSpPr>
        <xdr:cNvPr id="118" name="直線コネクタ 117"/>
        <xdr:cNvCxnSpPr/>
      </xdr:nvCxnSpPr>
      <xdr:spPr>
        <a:xfrm>
          <a:off x="3797300" y="9189723"/>
          <a:ext cx="838200" cy="5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29625</xdr:rowOff>
    </xdr:from>
    <xdr:ext cx="599010" cy="259045"/>
    <xdr:sp macro="" textlink="">
      <xdr:nvSpPr>
        <xdr:cNvPr id="119" name="総務費平均値テキスト"/>
        <xdr:cNvSpPr txBox="1"/>
      </xdr:nvSpPr>
      <xdr:spPr>
        <a:xfrm>
          <a:off x="4686300" y="9802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51198</xdr:rowOff>
    </xdr:from>
    <xdr:to>
      <xdr:col>24</xdr:col>
      <xdr:colOff>114300</xdr:colOff>
      <xdr:row>57</xdr:row>
      <xdr:rowOff>152798</xdr:rowOff>
    </xdr:to>
    <xdr:sp macro="" textlink="">
      <xdr:nvSpPr>
        <xdr:cNvPr id="120" name="フローチャート: 判断 119"/>
        <xdr:cNvSpPr/>
      </xdr:nvSpPr>
      <xdr:spPr>
        <a:xfrm>
          <a:off x="4584700" y="982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70589</xdr:rowOff>
    </xdr:from>
    <xdr:to>
      <xdr:col>19</xdr:col>
      <xdr:colOff>177800</xdr:colOff>
      <xdr:row>53</xdr:row>
      <xdr:rowOff>102873</xdr:rowOff>
    </xdr:to>
    <xdr:cxnSp macro="">
      <xdr:nvCxnSpPr>
        <xdr:cNvPr id="121" name="直線コネクタ 120"/>
        <xdr:cNvCxnSpPr/>
      </xdr:nvCxnSpPr>
      <xdr:spPr>
        <a:xfrm>
          <a:off x="2908300" y="8643089"/>
          <a:ext cx="889000" cy="5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66067</xdr:rowOff>
    </xdr:from>
    <xdr:to>
      <xdr:col>20</xdr:col>
      <xdr:colOff>38100</xdr:colOff>
      <xdr:row>58</xdr:row>
      <xdr:rowOff>167667</xdr:rowOff>
    </xdr:to>
    <xdr:sp macro="" textlink="">
      <xdr:nvSpPr>
        <xdr:cNvPr id="122" name="フローチャート: 判断 121"/>
        <xdr:cNvSpPr/>
      </xdr:nvSpPr>
      <xdr:spPr>
        <a:xfrm>
          <a:off x="3746500" y="1001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158794</xdr:rowOff>
    </xdr:from>
    <xdr:ext cx="534377" cy="259045"/>
    <xdr:sp macro="" textlink="">
      <xdr:nvSpPr>
        <xdr:cNvPr id="123" name="テキスト ボックス 122"/>
        <xdr:cNvSpPr txBox="1"/>
      </xdr:nvSpPr>
      <xdr:spPr>
        <a:xfrm>
          <a:off x="3530111" y="101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70589</xdr:rowOff>
    </xdr:from>
    <xdr:to>
      <xdr:col>15</xdr:col>
      <xdr:colOff>50800</xdr:colOff>
      <xdr:row>55</xdr:row>
      <xdr:rowOff>138664</xdr:rowOff>
    </xdr:to>
    <xdr:cxnSp macro="">
      <xdr:nvCxnSpPr>
        <xdr:cNvPr id="124" name="直線コネクタ 123"/>
        <xdr:cNvCxnSpPr/>
      </xdr:nvCxnSpPr>
      <xdr:spPr>
        <a:xfrm flipV="1">
          <a:off x="2019300" y="8643089"/>
          <a:ext cx="889000" cy="9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58782</xdr:rowOff>
    </xdr:from>
    <xdr:to>
      <xdr:col>15</xdr:col>
      <xdr:colOff>101600</xdr:colOff>
      <xdr:row>58</xdr:row>
      <xdr:rowOff>160382</xdr:rowOff>
    </xdr:to>
    <xdr:sp macro="" textlink="">
      <xdr:nvSpPr>
        <xdr:cNvPr id="125" name="フローチャート: 判断 124"/>
        <xdr:cNvSpPr/>
      </xdr:nvSpPr>
      <xdr:spPr>
        <a:xfrm>
          <a:off x="28575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151509</xdr:rowOff>
    </xdr:from>
    <xdr:ext cx="534377" cy="259045"/>
    <xdr:sp macro="" textlink="">
      <xdr:nvSpPr>
        <xdr:cNvPr id="126" name="テキスト ボックス 125"/>
        <xdr:cNvSpPr txBox="1"/>
      </xdr:nvSpPr>
      <xdr:spPr>
        <a:xfrm>
          <a:off x="2641111" y="100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138664</xdr:rowOff>
    </xdr:from>
    <xdr:to>
      <xdr:col>10</xdr:col>
      <xdr:colOff>114300</xdr:colOff>
      <xdr:row>58</xdr:row>
      <xdr:rowOff>16315</xdr:rowOff>
    </xdr:to>
    <xdr:cxnSp macro="">
      <xdr:nvCxnSpPr>
        <xdr:cNvPr id="127" name="直線コネクタ 126"/>
        <xdr:cNvCxnSpPr/>
      </xdr:nvCxnSpPr>
      <xdr:spPr>
        <a:xfrm flipV="1">
          <a:off x="1130300" y="9568414"/>
          <a:ext cx="889000" cy="39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74782</xdr:rowOff>
    </xdr:from>
    <xdr:to>
      <xdr:col>10</xdr:col>
      <xdr:colOff>165100</xdr:colOff>
      <xdr:row>59</xdr:row>
      <xdr:rowOff>4932</xdr:rowOff>
    </xdr:to>
    <xdr:sp macro="" textlink="">
      <xdr:nvSpPr>
        <xdr:cNvPr id="128" name="フローチャート: 判断 127"/>
        <xdr:cNvSpPr/>
      </xdr:nvSpPr>
      <xdr:spPr>
        <a:xfrm>
          <a:off x="1968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167509</xdr:rowOff>
    </xdr:from>
    <xdr:ext cx="534377" cy="259045"/>
    <xdr:sp macro="" textlink="">
      <xdr:nvSpPr>
        <xdr:cNvPr id="129" name="テキスト ボックス 128"/>
        <xdr:cNvSpPr txBox="1"/>
      </xdr:nvSpPr>
      <xdr:spPr>
        <a:xfrm>
          <a:off x="1752111" y="1011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78960</xdr:rowOff>
    </xdr:from>
    <xdr:to>
      <xdr:col>6</xdr:col>
      <xdr:colOff>38100</xdr:colOff>
      <xdr:row>59</xdr:row>
      <xdr:rowOff>9110</xdr:rowOff>
    </xdr:to>
    <xdr:sp macro="" textlink="">
      <xdr:nvSpPr>
        <xdr:cNvPr id="130" name="フローチャート: 判断 129"/>
        <xdr:cNvSpPr/>
      </xdr:nvSpPr>
      <xdr:spPr>
        <a:xfrm>
          <a:off x="1079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237</xdr:rowOff>
    </xdr:from>
    <xdr:ext cx="534377" cy="259045"/>
    <xdr:sp macro="" textlink="">
      <xdr:nvSpPr>
        <xdr:cNvPr id="131" name="テキスト ボックス 130"/>
        <xdr:cNvSpPr txBox="1"/>
      </xdr:nvSpPr>
      <xdr:spPr>
        <a:xfrm>
          <a:off x="863111" y="101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103696</xdr:rowOff>
    </xdr:from>
    <xdr:to>
      <xdr:col>24</xdr:col>
      <xdr:colOff>114300</xdr:colOff>
      <xdr:row>57</xdr:row>
      <xdr:rowOff>33846</xdr:rowOff>
    </xdr:to>
    <xdr:sp macro="" textlink="">
      <xdr:nvSpPr>
        <xdr:cNvPr id="137" name="楕円 136"/>
        <xdr:cNvSpPr/>
      </xdr:nvSpPr>
      <xdr:spPr>
        <a:xfrm>
          <a:off x="4584700" y="97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56723</xdr:rowOff>
    </xdr:from>
    <xdr:ext cx="599010" cy="259045"/>
    <xdr:sp macro="" textlink="">
      <xdr:nvSpPr>
        <xdr:cNvPr id="138" name="総務費該当値テキスト"/>
        <xdr:cNvSpPr txBox="1"/>
      </xdr:nvSpPr>
      <xdr:spPr>
        <a:xfrm>
          <a:off x="4686300" y="965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52073</xdr:rowOff>
    </xdr:from>
    <xdr:to>
      <xdr:col>20</xdr:col>
      <xdr:colOff>38100</xdr:colOff>
      <xdr:row>53</xdr:row>
      <xdr:rowOff>153673</xdr:rowOff>
    </xdr:to>
    <xdr:sp macro="" textlink="">
      <xdr:nvSpPr>
        <xdr:cNvPr id="139" name="楕円 138"/>
        <xdr:cNvSpPr/>
      </xdr:nvSpPr>
      <xdr:spPr>
        <a:xfrm>
          <a:off x="3746500" y="913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170200</xdr:rowOff>
    </xdr:from>
    <xdr:ext cx="599010" cy="259045"/>
    <xdr:sp macro="" textlink="">
      <xdr:nvSpPr>
        <xdr:cNvPr id="140" name="テキスト ボックス 139"/>
        <xdr:cNvSpPr txBox="1"/>
      </xdr:nvSpPr>
      <xdr:spPr>
        <a:xfrm>
          <a:off x="3497795" y="891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19789</xdr:rowOff>
    </xdr:from>
    <xdr:to>
      <xdr:col>15</xdr:col>
      <xdr:colOff>101600</xdr:colOff>
      <xdr:row>50</xdr:row>
      <xdr:rowOff>121389</xdr:rowOff>
    </xdr:to>
    <xdr:sp macro="" textlink="">
      <xdr:nvSpPr>
        <xdr:cNvPr id="141" name="楕円 140"/>
        <xdr:cNvSpPr/>
      </xdr:nvSpPr>
      <xdr:spPr>
        <a:xfrm>
          <a:off x="2857500" y="85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137916</xdr:rowOff>
    </xdr:from>
    <xdr:ext cx="599010" cy="259045"/>
    <xdr:sp macro="" textlink="">
      <xdr:nvSpPr>
        <xdr:cNvPr id="142" name="テキスト ボックス 141"/>
        <xdr:cNvSpPr txBox="1"/>
      </xdr:nvSpPr>
      <xdr:spPr>
        <a:xfrm>
          <a:off x="2608795" y="836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87864</xdr:rowOff>
    </xdr:from>
    <xdr:to>
      <xdr:col>10</xdr:col>
      <xdr:colOff>165100</xdr:colOff>
      <xdr:row>56</xdr:row>
      <xdr:rowOff>18014</xdr:rowOff>
    </xdr:to>
    <xdr:sp macro="" textlink="">
      <xdr:nvSpPr>
        <xdr:cNvPr id="143" name="楕円 142"/>
        <xdr:cNvSpPr/>
      </xdr:nvSpPr>
      <xdr:spPr>
        <a:xfrm>
          <a:off x="1968500" y="951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34541</xdr:rowOff>
    </xdr:from>
    <xdr:ext cx="599010" cy="259045"/>
    <xdr:sp macro="" textlink="">
      <xdr:nvSpPr>
        <xdr:cNvPr id="144" name="テキスト ボックス 143"/>
        <xdr:cNvSpPr txBox="1"/>
      </xdr:nvSpPr>
      <xdr:spPr>
        <a:xfrm>
          <a:off x="1719795" y="929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136965</xdr:rowOff>
    </xdr:from>
    <xdr:to>
      <xdr:col>6</xdr:col>
      <xdr:colOff>38100</xdr:colOff>
      <xdr:row>58</xdr:row>
      <xdr:rowOff>67115</xdr:rowOff>
    </xdr:to>
    <xdr:sp macro="" textlink="">
      <xdr:nvSpPr>
        <xdr:cNvPr id="145" name="楕円 144"/>
        <xdr:cNvSpPr/>
      </xdr:nvSpPr>
      <xdr:spPr>
        <a:xfrm>
          <a:off x="1079500" y="990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83642</xdr:rowOff>
    </xdr:from>
    <xdr:ext cx="599010" cy="259045"/>
    <xdr:sp macro="" textlink="">
      <xdr:nvSpPr>
        <xdr:cNvPr id="146" name="テキスト ボックス 145"/>
        <xdr:cNvSpPr txBox="1"/>
      </xdr:nvSpPr>
      <xdr:spPr>
        <a:xfrm>
          <a:off x="830795" y="968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242,443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96253</xdr:rowOff>
    </xdr:from>
    <xdr:to>
      <xdr:col>24</xdr:col>
      <xdr:colOff>63500</xdr:colOff>
      <xdr:row>75</xdr:row>
      <xdr:rowOff>79959</xdr:rowOff>
    </xdr:to>
    <xdr:cxnSp macro="">
      <xdr:nvCxnSpPr>
        <xdr:cNvPr id="176" name="直線コネクタ 175"/>
        <xdr:cNvCxnSpPr/>
      </xdr:nvCxnSpPr>
      <xdr:spPr>
        <a:xfrm flipV="1">
          <a:off x="3797300" y="12783553"/>
          <a:ext cx="838200" cy="15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79858</xdr:rowOff>
    </xdr:from>
    <xdr:to>
      <xdr:col>19</xdr:col>
      <xdr:colOff>177800</xdr:colOff>
      <xdr:row>75</xdr:row>
      <xdr:rowOff>79959</xdr:rowOff>
    </xdr:to>
    <xdr:cxnSp macro="">
      <xdr:nvCxnSpPr>
        <xdr:cNvPr id="179" name="直線コネクタ 178"/>
        <xdr:cNvCxnSpPr/>
      </xdr:nvCxnSpPr>
      <xdr:spPr>
        <a:xfrm>
          <a:off x="2908300" y="12767158"/>
          <a:ext cx="889000" cy="1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79858</xdr:rowOff>
    </xdr:from>
    <xdr:to>
      <xdr:col>15</xdr:col>
      <xdr:colOff>50800</xdr:colOff>
      <xdr:row>75</xdr:row>
      <xdr:rowOff>144208</xdr:rowOff>
    </xdr:to>
    <xdr:cxnSp macro="">
      <xdr:nvCxnSpPr>
        <xdr:cNvPr id="182" name="直線コネクタ 181"/>
        <xdr:cNvCxnSpPr/>
      </xdr:nvCxnSpPr>
      <xdr:spPr>
        <a:xfrm flipV="1">
          <a:off x="2019300" y="12767158"/>
          <a:ext cx="889000" cy="2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144208</xdr:rowOff>
    </xdr:from>
    <xdr:to>
      <xdr:col>10</xdr:col>
      <xdr:colOff>114300</xdr:colOff>
      <xdr:row>76</xdr:row>
      <xdr:rowOff>26099</xdr:rowOff>
    </xdr:to>
    <xdr:cxnSp macro="">
      <xdr:nvCxnSpPr>
        <xdr:cNvPr id="185" name="直線コネクタ 184"/>
        <xdr:cNvCxnSpPr/>
      </xdr:nvCxnSpPr>
      <xdr:spPr>
        <a:xfrm flipV="1">
          <a:off x="1130300" y="13002958"/>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45453</xdr:rowOff>
    </xdr:from>
    <xdr:to>
      <xdr:col>24</xdr:col>
      <xdr:colOff>114300</xdr:colOff>
      <xdr:row>74</xdr:row>
      <xdr:rowOff>147053</xdr:rowOff>
    </xdr:to>
    <xdr:sp macro="" textlink="">
      <xdr:nvSpPr>
        <xdr:cNvPr id="195" name="楕円 194"/>
        <xdr:cNvSpPr/>
      </xdr:nvSpPr>
      <xdr:spPr>
        <a:xfrm>
          <a:off x="4584700" y="127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68330</xdr:rowOff>
    </xdr:from>
    <xdr:ext cx="599010" cy="259045"/>
    <xdr:sp macro="" textlink="">
      <xdr:nvSpPr>
        <xdr:cNvPr id="196" name="民生費該当値テキスト"/>
        <xdr:cNvSpPr txBox="1"/>
      </xdr:nvSpPr>
      <xdr:spPr>
        <a:xfrm>
          <a:off x="4686300" y="1258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29159</xdr:rowOff>
    </xdr:from>
    <xdr:to>
      <xdr:col>20</xdr:col>
      <xdr:colOff>38100</xdr:colOff>
      <xdr:row>75</xdr:row>
      <xdr:rowOff>130759</xdr:rowOff>
    </xdr:to>
    <xdr:sp macro="" textlink="">
      <xdr:nvSpPr>
        <xdr:cNvPr id="197" name="楕円 196"/>
        <xdr:cNvSpPr/>
      </xdr:nvSpPr>
      <xdr:spPr>
        <a:xfrm>
          <a:off x="3746500" y="1288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147286</xdr:rowOff>
    </xdr:from>
    <xdr:ext cx="599010" cy="259045"/>
    <xdr:sp macro="" textlink="">
      <xdr:nvSpPr>
        <xdr:cNvPr id="198" name="テキスト ボックス 197"/>
        <xdr:cNvSpPr txBox="1"/>
      </xdr:nvSpPr>
      <xdr:spPr>
        <a:xfrm>
          <a:off x="3497795" y="1266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29058</xdr:rowOff>
    </xdr:from>
    <xdr:to>
      <xdr:col>15</xdr:col>
      <xdr:colOff>101600</xdr:colOff>
      <xdr:row>74</xdr:row>
      <xdr:rowOff>130658</xdr:rowOff>
    </xdr:to>
    <xdr:sp macro="" textlink="">
      <xdr:nvSpPr>
        <xdr:cNvPr id="199" name="楕円 198"/>
        <xdr:cNvSpPr/>
      </xdr:nvSpPr>
      <xdr:spPr>
        <a:xfrm>
          <a:off x="2857500" y="127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147185</xdr:rowOff>
    </xdr:from>
    <xdr:ext cx="599010" cy="259045"/>
    <xdr:sp macro="" textlink="">
      <xdr:nvSpPr>
        <xdr:cNvPr id="200" name="テキスト ボックス 199"/>
        <xdr:cNvSpPr txBox="1"/>
      </xdr:nvSpPr>
      <xdr:spPr>
        <a:xfrm>
          <a:off x="2608795" y="1249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93408</xdr:rowOff>
    </xdr:from>
    <xdr:to>
      <xdr:col>10</xdr:col>
      <xdr:colOff>165100</xdr:colOff>
      <xdr:row>76</xdr:row>
      <xdr:rowOff>23558</xdr:rowOff>
    </xdr:to>
    <xdr:sp macro="" textlink="">
      <xdr:nvSpPr>
        <xdr:cNvPr id="201" name="楕円 200"/>
        <xdr:cNvSpPr/>
      </xdr:nvSpPr>
      <xdr:spPr>
        <a:xfrm>
          <a:off x="1968500" y="129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40085</xdr:rowOff>
    </xdr:from>
    <xdr:ext cx="599010" cy="259045"/>
    <xdr:sp macro="" textlink="">
      <xdr:nvSpPr>
        <xdr:cNvPr id="202" name="テキスト ボックス 201"/>
        <xdr:cNvSpPr txBox="1"/>
      </xdr:nvSpPr>
      <xdr:spPr>
        <a:xfrm>
          <a:off x="1719795" y="1272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146749</xdr:rowOff>
    </xdr:from>
    <xdr:to>
      <xdr:col>6</xdr:col>
      <xdr:colOff>38100</xdr:colOff>
      <xdr:row>76</xdr:row>
      <xdr:rowOff>76899</xdr:rowOff>
    </xdr:to>
    <xdr:sp macro="" textlink="">
      <xdr:nvSpPr>
        <xdr:cNvPr id="203" name="楕円 202"/>
        <xdr:cNvSpPr/>
      </xdr:nvSpPr>
      <xdr:spPr>
        <a:xfrm>
          <a:off x="1079500" y="130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93425</xdr:rowOff>
    </xdr:from>
    <xdr:ext cx="599010" cy="259045"/>
    <xdr:sp macro="" textlink="">
      <xdr:nvSpPr>
        <xdr:cNvPr id="204" name="テキスト ボックス 203"/>
        <xdr:cNvSpPr txBox="1"/>
      </xdr:nvSpPr>
      <xdr:spPr>
        <a:xfrm>
          <a:off x="830795" y="127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77,694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20965</xdr:rowOff>
    </xdr:from>
    <xdr:to>
      <xdr:col>24</xdr:col>
      <xdr:colOff>63500</xdr:colOff>
      <xdr:row>93</xdr:row>
      <xdr:rowOff>116656</xdr:rowOff>
    </xdr:to>
    <xdr:cxnSp macro="">
      <xdr:nvCxnSpPr>
        <xdr:cNvPr id="232" name="直線コネクタ 231"/>
        <xdr:cNvCxnSpPr/>
      </xdr:nvCxnSpPr>
      <xdr:spPr>
        <a:xfrm flipV="1">
          <a:off x="3797300" y="15622915"/>
          <a:ext cx="838200" cy="4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59576</xdr:rowOff>
    </xdr:from>
    <xdr:to>
      <xdr:col>19</xdr:col>
      <xdr:colOff>177800</xdr:colOff>
      <xdr:row>93</xdr:row>
      <xdr:rowOff>116656</xdr:rowOff>
    </xdr:to>
    <xdr:cxnSp macro="">
      <xdr:nvCxnSpPr>
        <xdr:cNvPr id="235" name="直線コネクタ 234"/>
        <xdr:cNvCxnSpPr/>
      </xdr:nvCxnSpPr>
      <xdr:spPr>
        <a:xfrm>
          <a:off x="2908300" y="15832976"/>
          <a:ext cx="889000" cy="2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132316</xdr:rowOff>
    </xdr:from>
    <xdr:to>
      <xdr:col>15</xdr:col>
      <xdr:colOff>50800</xdr:colOff>
      <xdr:row>92</xdr:row>
      <xdr:rowOff>59576</xdr:rowOff>
    </xdr:to>
    <xdr:cxnSp macro="">
      <xdr:nvCxnSpPr>
        <xdr:cNvPr id="238" name="直線コネクタ 237"/>
        <xdr:cNvCxnSpPr/>
      </xdr:nvCxnSpPr>
      <xdr:spPr>
        <a:xfrm>
          <a:off x="2019300" y="15734266"/>
          <a:ext cx="8890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0" name="テキスト ボックス 239"/>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132316</xdr:rowOff>
    </xdr:from>
    <xdr:to>
      <xdr:col>10</xdr:col>
      <xdr:colOff>114300</xdr:colOff>
      <xdr:row>95</xdr:row>
      <xdr:rowOff>108725</xdr:rowOff>
    </xdr:to>
    <xdr:cxnSp macro="">
      <xdr:nvCxnSpPr>
        <xdr:cNvPr id="241" name="直線コネクタ 240"/>
        <xdr:cNvCxnSpPr/>
      </xdr:nvCxnSpPr>
      <xdr:spPr>
        <a:xfrm flipV="1">
          <a:off x="1130300" y="15734266"/>
          <a:ext cx="889000" cy="66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3" name="テキスト ボックス 242"/>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5" name="テキスト ボックス 244"/>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141615</xdr:rowOff>
    </xdr:from>
    <xdr:to>
      <xdr:col>24</xdr:col>
      <xdr:colOff>114300</xdr:colOff>
      <xdr:row>91</xdr:row>
      <xdr:rowOff>71765</xdr:rowOff>
    </xdr:to>
    <xdr:sp macro="" textlink="">
      <xdr:nvSpPr>
        <xdr:cNvPr id="251" name="楕円 250"/>
        <xdr:cNvSpPr/>
      </xdr:nvSpPr>
      <xdr:spPr>
        <a:xfrm>
          <a:off x="4584700" y="15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94642</xdr:rowOff>
    </xdr:from>
    <xdr:ext cx="534377" cy="259045"/>
    <xdr:sp macro="" textlink="">
      <xdr:nvSpPr>
        <xdr:cNvPr id="252" name="衛生費該当値テキスト"/>
        <xdr:cNvSpPr txBox="1"/>
      </xdr:nvSpPr>
      <xdr:spPr>
        <a:xfrm>
          <a:off x="4686300" y="155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65856</xdr:rowOff>
    </xdr:from>
    <xdr:to>
      <xdr:col>20</xdr:col>
      <xdr:colOff>38100</xdr:colOff>
      <xdr:row>93</xdr:row>
      <xdr:rowOff>167456</xdr:rowOff>
    </xdr:to>
    <xdr:sp macro="" textlink="">
      <xdr:nvSpPr>
        <xdr:cNvPr id="253" name="楕円 252"/>
        <xdr:cNvSpPr/>
      </xdr:nvSpPr>
      <xdr:spPr>
        <a:xfrm>
          <a:off x="3746500" y="160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12533</xdr:rowOff>
    </xdr:from>
    <xdr:ext cx="534377" cy="259045"/>
    <xdr:sp macro="" textlink="">
      <xdr:nvSpPr>
        <xdr:cNvPr id="254" name="テキスト ボックス 253"/>
        <xdr:cNvSpPr txBox="1"/>
      </xdr:nvSpPr>
      <xdr:spPr>
        <a:xfrm>
          <a:off x="3530111" y="157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8776</xdr:rowOff>
    </xdr:from>
    <xdr:to>
      <xdr:col>15</xdr:col>
      <xdr:colOff>101600</xdr:colOff>
      <xdr:row>92</xdr:row>
      <xdr:rowOff>110376</xdr:rowOff>
    </xdr:to>
    <xdr:sp macro="" textlink="">
      <xdr:nvSpPr>
        <xdr:cNvPr id="255" name="楕円 254"/>
        <xdr:cNvSpPr/>
      </xdr:nvSpPr>
      <xdr:spPr>
        <a:xfrm>
          <a:off x="2857500" y="157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126903</xdr:rowOff>
    </xdr:from>
    <xdr:ext cx="534377" cy="259045"/>
    <xdr:sp macro="" textlink="">
      <xdr:nvSpPr>
        <xdr:cNvPr id="256" name="テキスト ボックス 255"/>
        <xdr:cNvSpPr txBox="1"/>
      </xdr:nvSpPr>
      <xdr:spPr>
        <a:xfrm>
          <a:off x="2641111" y="155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81516</xdr:rowOff>
    </xdr:from>
    <xdr:to>
      <xdr:col>10</xdr:col>
      <xdr:colOff>165100</xdr:colOff>
      <xdr:row>92</xdr:row>
      <xdr:rowOff>11666</xdr:rowOff>
    </xdr:to>
    <xdr:sp macro="" textlink="">
      <xdr:nvSpPr>
        <xdr:cNvPr id="257" name="楕円 256"/>
        <xdr:cNvSpPr/>
      </xdr:nvSpPr>
      <xdr:spPr>
        <a:xfrm>
          <a:off x="1968500" y="15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28193</xdr:rowOff>
    </xdr:from>
    <xdr:ext cx="534377" cy="259045"/>
    <xdr:sp macro="" textlink="">
      <xdr:nvSpPr>
        <xdr:cNvPr id="258" name="テキスト ボックス 257"/>
        <xdr:cNvSpPr txBox="1"/>
      </xdr:nvSpPr>
      <xdr:spPr>
        <a:xfrm>
          <a:off x="1752111" y="154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57925</xdr:rowOff>
    </xdr:from>
    <xdr:to>
      <xdr:col>6</xdr:col>
      <xdr:colOff>38100</xdr:colOff>
      <xdr:row>95</xdr:row>
      <xdr:rowOff>159525</xdr:rowOff>
    </xdr:to>
    <xdr:sp macro="" textlink="">
      <xdr:nvSpPr>
        <xdr:cNvPr id="259" name="楕円 258"/>
        <xdr:cNvSpPr/>
      </xdr:nvSpPr>
      <xdr:spPr>
        <a:xfrm>
          <a:off x="1079500" y="163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4602</xdr:rowOff>
    </xdr:from>
    <xdr:ext cx="534377" cy="259045"/>
    <xdr:sp macro="" textlink="">
      <xdr:nvSpPr>
        <xdr:cNvPr id="260" name="テキスト ボックス 259"/>
        <xdr:cNvSpPr txBox="1"/>
      </xdr:nvSpPr>
      <xdr:spPr>
        <a:xfrm>
          <a:off x="863111" y="1612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3,252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55118</xdr:rowOff>
    </xdr:from>
    <xdr:to>
      <xdr:col>55</xdr:col>
      <xdr:colOff>0</xdr:colOff>
      <xdr:row>36</xdr:row>
      <xdr:rowOff>153416</xdr:rowOff>
    </xdr:to>
    <xdr:cxnSp macro="">
      <xdr:nvCxnSpPr>
        <xdr:cNvPr id="287" name="直線コネクタ 286"/>
        <xdr:cNvCxnSpPr/>
      </xdr:nvCxnSpPr>
      <xdr:spPr>
        <a:xfrm flipV="1">
          <a:off x="9639300" y="6227318"/>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149758</xdr:rowOff>
    </xdr:from>
    <xdr:to>
      <xdr:col>50</xdr:col>
      <xdr:colOff>114300</xdr:colOff>
      <xdr:row>36</xdr:row>
      <xdr:rowOff>153416</xdr:rowOff>
    </xdr:to>
    <xdr:cxnSp macro="">
      <xdr:nvCxnSpPr>
        <xdr:cNvPr id="290" name="直線コネクタ 289"/>
        <xdr:cNvCxnSpPr/>
      </xdr:nvCxnSpPr>
      <xdr:spPr>
        <a:xfrm>
          <a:off x="8750300" y="632195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149301</xdr:rowOff>
    </xdr:from>
    <xdr:to>
      <xdr:col>45</xdr:col>
      <xdr:colOff>177800</xdr:colOff>
      <xdr:row>36</xdr:row>
      <xdr:rowOff>149758</xdr:rowOff>
    </xdr:to>
    <xdr:cxnSp macro="">
      <xdr:nvCxnSpPr>
        <xdr:cNvPr id="293" name="直線コネクタ 292"/>
        <xdr:cNvCxnSpPr/>
      </xdr:nvCxnSpPr>
      <xdr:spPr>
        <a:xfrm>
          <a:off x="7861300" y="632150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74320</xdr:rowOff>
    </xdr:from>
    <xdr:to>
      <xdr:col>41</xdr:col>
      <xdr:colOff>50800</xdr:colOff>
      <xdr:row>36</xdr:row>
      <xdr:rowOff>149301</xdr:rowOff>
    </xdr:to>
    <xdr:cxnSp macro="">
      <xdr:nvCxnSpPr>
        <xdr:cNvPr id="296" name="直線コネクタ 295"/>
        <xdr:cNvCxnSpPr/>
      </xdr:nvCxnSpPr>
      <xdr:spPr>
        <a:xfrm>
          <a:off x="6972300" y="6246520"/>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4318</xdr:rowOff>
    </xdr:from>
    <xdr:to>
      <xdr:col>55</xdr:col>
      <xdr:colOff>50800</xdr:colOff>
      <xdr:row>36</xdr:row>
      <xdr:rowOff>105918</xdr:rowOff>
    </xdr:to>
    <xdr:sp macro="" textlink="">
      <xdr:nvSpPr>
        <xdr:cNvPr id="306" name="楕円 305"/>
        <xdr:cNvSpPr/>
      </xdr:nvSpPr>
      <xdr:spPr>
        <a:xfrm>
          <a:off x="104267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27195</xdr:rowOff>
    </xdr:from>
    <xdr:ext cx="378565" cy="259045"/>
    <xdr:sp macro="" textlink="">
      <xdr:nvSpPr>
        <xdr:cNvPr id="307" name="労働費該当値テキスト"/>
        <xdr:cNvSpPr txBox="1"/>
      </xdr:nvSpPr>
      <xdr:spPr>
        <a:xfrm>
          <a:off x="10528300" y="6027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102616</xdr:rowOff>
    </xdr:from>
    <xdr:to>
      <xdr:col>50</xdr:col>
      <xdr:colOff>165100</xdr:colOff>
      <xdr:row>37</xdr:row>
      <xdr:rowOff>32766</xdr:rowOff>
    </xdr:to>
    <xdr:sp macro="" textlink="">
      <xdr:nvSpPr>
        <xdr:cNvPr id="308" name="楕円 307"/>
        <xdr:cNvSpPr/>
      </xdr:nvSpPr>
      <xdr:spPr>
        <a:xfrm>
          <a:off x="9588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23893</xdr:rowOff>
    </xdr:from>
    <xdr:ext cx="378565" cy="259045"/>
    <xdr:sp macro="" textlink="">
      <xdr:nvSpPr>
        <xdr:cNvPr id="309" name="テキスト ボックス 308"/>
        <xdr:cNvSpPr txBox="1"/>
      </xdr:nvSpPr>
      <xdr:spPr>
        <a:xfrm>
          <a:off x="9450017" y="636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98958</xdr:rowOff>
    </xdr:from>
    <xdr:to>
      <xdr:col>46</xdr:col>
      <xdr:colOff>38100</xdr:colOff>
      <xdr:row>37</xdr:row>
      <xdr:rowOff>29108</xdr:rowOff>
    </xdr:to>
    <xdr:sp macro="" textlink="">
      <xdr:nvSpPr>
        <xdr:cNvPr id="310" name="楕円 309"/>
        <xdr:cNvSpPr/>
      </xdr:nvSpPr>
      <xdr:spPr>
        <a:xfrm>
          <a:off x="8699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20235</xdr:rowOff>
    </xdr:from>
    <xdr:ext cx="378565" cy="259045"/>
    <xdr:sp macro="" textlink="">
      <xdr:nvSpPr>
        <xdr:cNvPr id="311" name="テキスト ボックス 310"/>
        <xdr:cNvSpPr txBox="1"/>
      </xdr:nvSpPr>
      <xdr:spPr>
        <a:xfrm>
          <a:off x="8561017" y="6363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98501</xdr:rowOff>
    </xdr:from>
    <xdr:to>
      <xdr:col>41</xdr:col>
      <xdr:colOff>101600</xdr:colOff>
      <xdr:row>37</xdr:row>
      <xdr:rowOff>28651</xdr:rowOff>
    </xdr:to>
    <xdr:sp macro="" textlink="">
      <xdr:nvSpPr>
        <xdr:cNvPr id="312" name="楕円 311"/>
        <xdr:cNvSpPr/>
      </xdr:nvSpPr>
      <xdr:spPr>
        <a:xfrm>
          <a:off x="7810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19778</xdr:rowOff>
    </xdr:from>
    <xdr:ext cx="378565" cy="259045"/>
    <xdr:sp macro="" textlink="">
      <xdr:nvSpPr>
        <xdr:cNvPr id="313" name="テキスト ボックス 312"/>
        <xdr:cNvSpPr txBox="1"/>
      </xdr:nvSpPr>
      <xdr:spPr>
        <a:xfrm>
          <a:off x="7672017" y="63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23520</xdr:rowOff>
    </xdr:from>
    <xdr:to>
      <xdr:col>36</xdr:col>
      <xdr:colOff>165100</xdr:colOff>
      <xdr:row>36</xdr:row>
      <xdr:rowOff>125120</xdr:rowOff>
    </xdr:to>
    <xdr:sp macro="" textlink="">
      <xdr:nvSpPr>
        <xdr:cNvPr id="314" name="楕円 313"/>
        <xdr:cNvSpPr/>
      </xdr:nvSpPr>
      <xdr:spPr>
        <a:xfrm>
          <a:off x="6921500" y="61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116247</xdr:rowOff>
    </xdr:from>
    <xdr:ext cx="378565" cy="259045"/>
    <xdr:sp macro="" textlink="">
      <xdr:nvSpPr>
        <xdr:cNvPr id="315" name="テキスト ボックス 314"/>
        <xdr:cNvSpPr txBox="1"/>
      </xdr:nvSpPr>
      <xdr:spPr>
        <a:xfrm>
          <a:off x="6783017" y="62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22,036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59119</xdr:rowOff>
    </xdr:from>
    <xdr:to>
      <xdr:col>55</xdr:col>
      <xdr:colOff>0</xdr:colOff>
      <xdr:row>57</xdr:row>
      <xdr:rowOff>46489</xdr:rowOff>
    </xdr:to>
    <xdr:cxnSp macro="">
      <xdr:nvCxnSpPr>
        <xdr:cNvPr id="340" name="直線コネクタ 339"/>
        <xdr:cNvCxnSpPr/>
      </xdr:nvCxnSpPr>
      <xdr:spPr>
        <a:xfrm>
          <a:off x="9639300" y="9660319"/>
          <a:ext cx="838200" cy="15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59119</xdr:rowOff>
    </xdr:from>
    <xdr:to>
      <xdr:col>50</xdr:col>
      <xdr:colOff>114300</xdr:colOff>
      <xdr:row>57</xdr:row>
      <xdr:rowOff>59461</xdr:rowOff>
    </xdr:to>
    <xdr:cxnSp macro="">
      <xdr:nvCxnSpPr>
        <xdr:cNvPr id="343" name="直線コネクタ 342"/>
        <xdr:cNvCxnSpPr/>
      </xdr:nvCxnSpPr>
      <xdr:spPr>
        <a:xfrm flipV="1">
          <a:off x="8750300" y="9660319"/>
          <a:ext cx="889000" cy="17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13778</xdr:rowOff>
    </xdr:from>
    <xdr:ext cx="469744" cy="259045"/>
    <xdr:sp macro="" textlink="">
      <xdr:nvSpPr>
        <xdr:cNvPr id="345" name="テキスト ボックス 344"/>
        <xdr:cNvSpPr txBox="1"/>
      </xdr:nvSpPr>
      <xdr:spPr>
        <a:xfrm>
          <a:off x="9404428" y="978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59461</xdr:rowOff>
    </xdr:from>
    <xdr:to>
      <xdr:col>45</xdr:col>
      <xdr:colOff>177800</xdr:colOff>
      <xdr:row>57</xdr:row>
      <xdr:rowOff>60547</xdr:rowOff>
    </xdr:to>
    <xdr:cxnSp macro="">
      <xdr:nvCxnSpPr>
        <xdr:cNvPr id="346" name="直線コネクタ 345"/>
        <xdr:cNvCxnSpPr/>
      </xdr:nvCxnSpPr>
      <xdr:spPr>
        <a:xfrm flipV="1">
          <a:off x="7861300" y="9832111"/>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60547</xdr:rowOff>
    </xdr:from>
    <xdr:to>
      <xdr:col>41</xdr:col>
      <xdr:colOff>50800</xdr:colOff>
      <xdr:row>57</xdr:row>
      <xdr:rowOff>84150</xdr:rowOff>
    </xdr:to>
    <xdr:cxnSp macro="">
      <xdr:nvCxnSpPr>
        <xdr:cNvPr id="349" name="直線コネクタ 348"/>
        <xdr:cNvCxnSpPr/>
      </xdr:nvCxnSpPr>
      <xdr:spPr>
        <a:xfrm flipV="1">
          <a:off x="6972300" y="983319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167139</xdr:rowOff>
    </xdr:from>
    <xdr:to>
      <xdr:col>55</xdr:col>
      <xdr:colOff>50800</xdr:colOff>
      <xdr:row>57</xdr:row>
      <xdr:rowOff>97289</xdr:rowOff>
    </xdr:to>
    <xdr:sp macro="" textlink="">
      <xdr:nvSpPr>
        <xdr:cNvPr id="359" name="楕円 358"/>
        <xdr:cNvSpPr/>
      </xdr:nvSpPr>
      <xdr:spPr>
        <a:xfrm>
          <a:off x="10426700" y="97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145566</xdr:rowOff>
    </xdr:from>
    <xdr:ext cx="469744" cy="259045"/>
    <xdr:sp macro="" textlink="">
      <xdr:nvSpPr>
        <xdr:cNvPr id="360" name="農林水産業費該当値テキスト"/>
        <xdr:cNvSpPr txBox="1"/>
      </xdr:nvSpPr>
      <xdr:spPr>
        <a:xfrm>
          <a:off x="10528300" y="97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8319</xdr:rowOff>
    </xdr:from>
    <xdr:to>
      <xdr:col>50</xdr:col>
      <xdr:colOff>165100</xdr:colOff>
      <xdr:row>56</xdr:row>
      <xdr:rowOff>109919</xdr:rowOff>
    </xdr:to>
    <xdr:sp macro="" textlink="">
      <xdr:nvSpPr>
        <xdr:cNvPr id="361" name="楕円 360"/>
        <xdr:cNvSpPr/>
      </xdr:nvSpPr>
      <xdr:spPr>
        <a:xfrm>
          <a:off x="9588500" y="96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126446</xdr:rowOff>
    </xdr:from>
    <xdr:ext cx="469744" cy="259045"/>
    <xdr:sp macro="" textlink="">
      <xdr:nvSpPr>
        <xdr:cNvPr id="362" name="テキスト ボックス 361"/>
        <xdr:cNvSpPr txBox="1"/>
      </xdr:nvSpPr>
      <xdr:spPr>
        <a:xfrm>
          <a:off x="9404428" y="938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8661</xdr:rowOff>
    </xdr:from>
    <xdr:to>
      <xdr:col>46</xdr:col>
      <xdr:colOff>38100</xdr:colOff>
      <xdr:row>57</xdr:row>
      <xdr:rowOff>110261</xdr:rowOff>
    </xdr:to>
    <xdr:sp macro="" textlink="">
      <xdr:nvSpPr>
        <xdr:cNvPr id="363" name="楕円 362"/>
        <xdr:cNvSpPr/>
      </xdr:nvSpPr>
      <xdr:spPr>
        <a:xfrm>
          <a:off x="8699500" y="97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101388</xdr:rowOff>
    </xdr:from>
    <xdr:ext cx="469744" cy="259045"/>
    <xdr:sp macro="" textlink="">
      <xdr:nvSpPr>
        <xdr:cNvPr id="364" name="テキスト ボックス 363"/>
        <xdr:cNvSpPr txBox="1"/>
      </xdr:nvSpPr>
      <xdr:spPr>
        <a:xfrm>
          <a:off x="8515428" y="987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9747</xdr:rowOff>
    </xdr:from>
    <xdr:to>
      <xdr:col>41</xdr:col>
      <xdr:colOff>101600</xdr:colOff>
      <xdr:row>57</xdr:row>
      <xdr:rowOff>111347</xdr:rowOff>
    </xdr:to>
    <xdr:sp macro="" textlink="">
      <xdr:nvSpPr>
        <xdr:cNvPr id="365" name="楕円 364"/>
        <xdr:cNvSpPr/>
      </xdr:nvSpPr>
      <xdr:spPr>
        <a:xfrm>
          <a:off x="7810500" y="97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102474</xdr:rowOff>
    </xdr:from>
    <xdr:ext cx="469744" cy="259045"/>
    <xdr:sp macro="" textlink="">
      <xdr:nvSpPr>
        <xdr:cNvPr id="366" name="テキスト ボックス 365"/>
        <xdr:cNvSpPr txBox="1"/>
      </xdr:nvSpPr>
      <xdr:spPr>
        <a:xfrm>
          <a:off x="7626428" y="98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33350</xdr:rowOff>
    </xdr:from>
    <xdr:to>
      <xdr:col>36</xdr:col>
      <xdr:colOff>165100</xdr:colOff>
      <xdr:row>57</xdr:row>
      <xdr:rowOff>134950</xdr:rowOff>
    </xdr:to>
    <xdr:sp macro="" textlink="">
      <xdr:nvSpPr>
        <xdr:cNvPr id="367" name="楕円 366"/>
        <xdr:cNvSpPr/>
      </xdr:nvSpPr>
      <xdr:spPr>
        <a:xfrm>
          <a:off x="6921500" y="98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126077</xdr:rowOff>
    </xdr:from>
    <xdr:ext cx="469744" cy="259045"/>
    <xdr:sp macro="" textlink="">
      <xdr:nvSpPr>
        <xdr:cNvPr id="368" name="テキスト ボックス 367"/>
        <xdr:cNvSpPr txBox="1"/>
      </xdr:nvSpPr>
      <xdr:spPr>
        <a:xfrm>
          <a:off x="6737428" y="98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95,147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114929</xdr:rowOff>
    </xdr:from>
    <xdr:to>
      <xdr:col>55</xdr:col>
      <xdr:colOff>0</xdr:colOff>
      <xdr:row>78</xdr:row>
      <xdr:rowOff>143342</xdr:rowOff>
    </xdr:to>
    <xdr:cxnSp macro="">
      <xdr:nvCxnSpPr>
        <xdr:cNvPr id="399" name="直線コネクタ 398"/>
        <xdr:cNvCxnSpPr/>
      </xdr:nvCxnSpPr>
      <xdr:spPr>
        <a:xfrm flipV="1">
          <a:off x="9639300" y="13488029"/>
          <a:ext cx="8382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19799</xdr:rowOff>
    </xdr:from>
    <xdr:to>
      <xdr:col>50</xdr:col>
      <xdr:colOff>114300</xdr:colOff>
      <xdr:row>78</xdr:row>
      <xdr:rowOff>143342</xdr:rowOff>
    </xdr:to>
    <xdr:cxnSp macro="">
      <xdr:nvCxnSpPr>
        <xdr:cNvPr id="402" name="直線コネクタ 401"/>
        <xdr:cNvCxnSpPr/>
      </xdr:nvCxnSpPr>
      <xdr:spPr>
        <a:xfrm>
          <a:off x="8750300" y="13392899"/>
          <a:ext cx="889000" cy="1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4" name="テキスト ボックス 403"/>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19799</xdr:rowOff>
    </xdr:from>
    <xdr:to>
      <xdr:col>45</xdr:col>
      <xdr:colOff>177800</xdr:colOff>
      <xdr:row>78</xdr:row>
      <xdr:rowOff>129364</xdr:rowOff>
    </xdr:to>
    <xdr:cxnSp macro="">
      <xdr:nvCxnSpPr>
        <xdr:cNvPr id="405" name="直線コネクタ 404"/>
        <xdr:cNvCxnSpPr/>
      </xdr:nvCxnSpPr>
      <xdr:spPr>
        <a:xfrm flipV="1">
          <a:off x="7861300" y="13392899"/>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07" name="テキスト ボックス 406"/>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124645</xdr:rowOff>
    </xdr:from>
    <xdr:to>
      <xdr:col>41</xdr:col>
      <xdr:colOff>50800</xdr:colOff>
      <xdr:row>78</xdr:row>
      <xdr:rowOff>129364</xdr:rowOff>
    </xdr:to>
    <xdr:cxnSp macro="">
      <xdr:nvCxnSpPr>
        <xdr:cNvPr id="408" name="直線コネクタ 407"/>
        <xdr:cNvCxnSpPr/>
      </xdr:nvCxnSpPr>
      <xdr:spPr>
        <a:xfrm>
          <a:off x="6972300" y="13497745"/>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16431</xdr:rowOff>
    </xdr:from>
    <xdr:ext cx="469744" cy="259045"/>
    <xdr:sp macro="" textlink="">
      <xdr:nvSpPr>
        <xdr:cNvPr id="410" name="テキスト ボックス 409"/>
        <xdr:cNvSpPr txBox="1"/>
      </xdr:nvSpPr>
      <xdr:spPr>
        <a:xfrm>
          <a:off x="7626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2" name="テキスト ボックス 411"/>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64129</xdr:rowOff>
    </xdr:from>
    <xdr:to>
      <xdr:col>55</xdr:col>
      <xdr:colOff>50800</xdr:colOff>
      <xdr:row>78</xdr:row>
      <xdr:rowOff>165729</xdr:rowOff>
    </xdr:to>
    <xdr:sp macro="" textlink="">
      <xdr:nvSpPr>
        <xdr:cNvPr id="418" name="楕円 417"/>
        <xdr:cNvSpPr/>
      </xdr:nvSpPr>
      <xdr:spPr>
        <a:xfrm>
          <a:off x="10426700" y="134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150506</xdr:rowOff>
    </xdr:from>
    <xdr:ext cx="469744" cy="259045"/>
    <xdr:sp macro="" textlink="">
      <xdr:nvSpPr>
        <xdr:cNvPr id="419" name="商工費該当値テキスト"/>
        <xdr:cNvSpPr txBox="1"/>
      </xdr:nvSpPr>
      <xdr:spPr>
        <a:xfrm>
          <a:off x="10528300" y="1335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92542</xdr:rowOff>
    </xdr:from>
    <xdr:to>
      <xdr:col>50</xdr:col>
      <xdr:colOff>165100</xdr:colOff>
      <xdr:row>79</xdr:row>
      <xdr:rowOff>22692</xdr:rowOff>
    </xdr:to>
    <xdr:sp macro="" textlink="">
      <xdr:nvSpPr>
        <xdr:cNvPr id="420" name="楕円 419"/>
        <xdr:cNvSpPr/>
      </xdr:nvSpPr>
      <xdr:spPr>
        <a:xfrm>
          <a:off x="9588500" y="1346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39219</xdr:rowOff>
    </xdr:from>
    <xdr:ext cx="469744" cy="259045"/>
    <xdr:sp macro="" textlink="">
      <xdr:nvSpPr>
        <xdr:cNvPr id="421" name="テキスト ボックス 420"/>
        <xdr:cNvSpPr txBox="1"/>
      </xdr:nvSpPr>
      <xdr:spPr>
        <a:xfrm>
          <a:off x="9404428" y="1324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140449</xdr:rowOff>
    </xdr:from>
    <xdr:to>
      <xdr:col>46</xdr:col>
      <xdr:colOff>38100</xdr:colOff>
      <xdr:row>78</xdr:row>
      <xdr:rowOff>70599</xdr:rowOff>
    </xdr:to>
    <xdr:sp macro="" textlink="">
      <xdr:nvSpPr>
        <xdr:cNvPr id="422" name="楕円 421"/>
        <xdr:cNvSpPr/>
      </xdr:nvSpPr>
      <xdr:spPr>
        <a:xfrm>
          <a:off x="8699500" y="133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87126</xdr:rowOff>
    </xdr:from>
    <xdr:ext cx="534377" cy="259045"/>
    <xdr:sp macro="" textlink="">
      <xdr:nvSpPr>
        <xdr:cNvPr id="423" name="テキスト ボックス 422"/>
        <xdr:cNvSpPr txBox="1"/>
      </xdr:nvSpPr>
      <xdr:spPr>
        <a:xfrm>
          <a:off x="8483111" y="131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78564</xdr:rowOff>
    </xdr:from>
    <xdr:to>
      <xdr:col>41</xdr:col>
      <xdr:colOff>101600</xdr:colOff>
      <xdr:row>79</xdr:row>
      <xdr:rowOff>8714</xdr:rowOff>
    </xdr:to>
    <xdr:sp macro="" textlink="">
      <xdr:nvSpPr>
        <xdr:cNvPr id="424" name="楕円 423"/>
        <xdr:cNvSpPr/>
      </xdr:nvSpPr>
      <xdr:spPr>
        <a:xfrm>
          <a:off x="7810500" y="134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25241</xdr:rowOff>
    </xdr:from>
    <xdr:ext cx="469744" cy="259045"/>
    <xdr:sp macro="" textlink="">
      <xdr:nvSpPr>
        <xdr:cNvPr id="425" name="テキスト ボックス 424"/>
        <xdr:cNvSpPr txBox="1"/>
      </xdr:nvSpPr>
      <xdr:spPr>
        <a:xfrm>
          <a:off x="7626428" y="1322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73845</xdr:rowOff>
    </xdr:from>
    <xdr:to>
      <xdr:col>36</xdr:col>
      <xdr:colOff>165100</xdr:colOff>
      <xdr:row>79</xdr:row>
      <xdr:rowOff>3995</xdr:rowOff>
    </xdr:to>
    <xdr:sp macro="" textlink="">
      <xdr:nvSpPr>
        <xdr:cNvPr id="426" name="楕円 425"/>
        <xdr:cNvSpPr/>
      </xdr:nvSpPr>
      <xdr:spPr>
        <a:xfrm>
          <a:off x="6921500" y="134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20522</xdr:rowOff>
    </xdr:from>
    <xdr:ext cx="469744" cy="259045"/>
    <xdr:sp macro="" textlink="">
      <xdr:nvSpPr>
        <xdr:cNvPr id="427" name="テキスト ボックス 426"/>
        <xdr:cNvSpPr txBox="1"/>
      </xdr:nvSpPr>
      <xdr:spPr>
        <a:xfrm>
          <a:off x="6737428" y="1322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177,282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101639</xdr:rowOff>
    </xdr:from>
    <xdr:to>
      <xdr:col>55</xdr:col>
      <xdr:colOff>0</xdr:colOff>
      <xdr:row>96</xdr:row>
      <xdr:rowOff>148668</xdr:rowOff>
    </xdr:to>
    <xdr:cxnSp macro="">
      <xdr:nvCxnSpPr>
        <xdr:cNvPr id="456" name="直線コネクタ 455"/>
        <xdr:cNvCxnSpPr/>
      </xdr:nvCxnSpPr>
      <xdr:spPr>
        <a:xfrm>
          <a:off x="9639300" y="16560839"/>
          <a:ext cx="838200" cy="4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7" name="土木費平均値テキスト"/>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101639</xdr:rowOff>
    </xdr:from>
    <xdr:to>
      <xdr:col>50</xdr:col>
      <xdr:colOff>114300</xdr:colOff>
      <xdr:row>97</xdr:row>
      <xdr:rowOff>4225</xdr:rowOff>
    </xdr:to>
    <xdr:cxnSp macro="">
      <xdr:nvCxnSpPr>
        <xdr:cNvPr id="459" name="直線コネクタ 458"/>
        <xdr:cNvCxnSpPr/>
      </xdr:nvCxnSpPr>
      <xdr:spPr>
        <a:xfrm flipV="1">
          <a:off x="8750300" y="16560839"/>
          <a:ext cx="889000" cy="7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1" name="テキスト ボックス 460"/>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4225</xdr:rowOff>
    </xdr:from>
    <xdr:to>
      <xdr:col>45</xdr:col>
      <xdr:colOff>177800</xdr:colOff>
      <xdr:row>97</xdr:row>
      <xdr:rowOff>9589</xdr:rowOff>
    </xdr:to>
    <xdr:cxnSp macro="">
      <xdr:nvCxnSpPr>
        <xdr:cNvPr id="462" name="直線コネクタ 461"/>
        <xdr:cNvCxnSpPr/>
      </xdr:nvCxnSpPr>
      <xdr:spPr>
        <a:xfrm flipV="1">
          <a:off x="7861300" y="16634875"/>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133636</xdr:rowOff>
    </xdr:from>
    <xdr:ext cx="534377" cy="259045"/>
    <xdr:sp macro="" textlink="">
      <xdr:nvSpPr>
        <xdr:cNvPr id="464" name="テキスト ボックス 463"/>
        <xdr:cNvSpPr txBox="1"/>
      </xdr:nvSpPr>
      <xdr:spPr>
        <a:xfrm>
          <a:off x="8483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9589</xdr:rowOff>
    </xdr:from>
    <xdr:to>
      <xdr:col>41</xdr:col>
      <xdr:colOff>50800</xdr:colOff>
      <xdr:row>97</xdr:row>
      <xdr:rowOff>111530</xdr:rowOff>
    </xdr:to>
    <xdr:cxnSp macro="">
      <xdr:nvCxnSpPr>
        <xdr:cNvPr id="465" name="直線コネクタ 464"/>
        <xdr:cNvCxnSpPr/>
      </xdr:nvCxnSpPr>
      <xdr:spPr>
        <a:xfrm flipV="1">
          <a:off x="6972300" y="16640239"/>
          <a:ext cx="889000" cy="1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67" name="テキスト ボックス 466"/>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97868</xdr:rowOff>
    </xdr:from>
    <xdr:to>
      <xdr:col>55</xdr:col>
      <xdr:colOff>50800</xdr:colOff>
      <xdr:row>97</xdr:row>
      <xdr:rowOff>28018</xdr:rowOff>
    </xdr:to>
    <xdr:sp macro="" textlink="">
      <xdr:nvSpPr>
        <xdr:cNvPr id="475" name="楕円 474"/>
        <xdr:cNvSpPr/>
      </xdr:nvSpPr>
      <xdr:spPr>
        <a:xfrm>
          <a:off x="10426700" y="165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120745</xdr:rowOff>
    </xdr:from>
    <xdr:ext cx="534377" cy="259045"/>
    <xdr:sp macro="" textlink="">
      <xdr:nvSpPr>
        <xdr:cNvPr id="476" name="土木費該当値テキスト"/>
        <xdr:cNvSpPr txBox="1"/>
      </xdr:nvSpPr>
      <xdr:spPr>
        <a:xfrm>
          <a:off x="10528300" y="164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50839</xdr:rowOff>
    </xdr:from>
    <xdr:to>
      <xdr:col>50</xdr:col>
      <xdr:colOff>165100</xdr:colOff>
      <xdr:row>96</xdr:row>
      <xdr:rowOff>152439</xdr:rowOff>
    </xdr:to>
    <xdr:sp macro="" textlink="">
      <xdr:nvSpPr>
        <xdr:cNvPr id="477" name="楕円 476"/>
        <xdr:cNvSpPr/>
      </xdr:nvSpPr>
      <xdr:spPr>
        <a:xfrm>
          <a:off x="9588500" y="1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168966</xdr:rowOff>
    </xdr:from>
    <xdr:ext cx="534377" cy="259045"/>
    <xdr:sp macro="" textlink="">
      <xdr:nvSpPr>
        <xdr:cNvPr id="478" name="テキスト ボックス 477"/>
        <xdr:cNvSpPr txBox="1"/>
      </xdr:nvSpPr>
      <xdr:spPr>
        <a:xfrm>
          <a:off x="9372111" y="162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124875</xdr:rowOff>
    </xdr:from>
    <xdr:to>
      <xdr:col>46</xdr:col>
      <xdr:colOff>38100</xdr:colOff>
      <xdr:row>97</xdr:row>
      <xdr:rowOff>55025</xdr:rowOff>
    </xdr:to>
    <xdr:sp macro="" textlink="">
      <xdr:nvSpPr>
        <xdr:cNvPr id="479" name="楕円 478"/>
        <xdr:cNvSpPr/>
      </xdr:nvSpPr>
      <xdr:spPr>
        <a:xfrm>
          <a:off x="8699500" y="1658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71552</xdr:rowOff>
    </xdr:from>
    <xdr:ext cx="534377" cy="259045"/>
    <xdr:sp macro="" textlink="">
      <xdr:nvSpPr>
        <xdr:cNvPr id="480" name="テキスト ボックス 479"/>
        <xdr:cNvSpPr txBox="1"/>
      </xdr:nvSpPr>
      <xdr:spPr>
        <a:xfrm>
          <a:off x="8483111" y="1635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130239</xdr:rowOff>
    </xdr:from>
    <xdr:to>
      <xdr:col>41</xdr:col>
      <xdr:colOff>101600</xdr:colOff>
      <xdr:row>97</xdr:row>
      <xdr:rowOff>60389</xdr:rowOff>
    </xdr:to>
    <xdr:sp macro="" textlink="">
      <xdr:nvSpPr>
        <xdr:cNvPr id="481" name="楕円 480"/>
        <xdr:cNvSpPr/>
      </xdr:nvSpPr>
      <xdr:spPr>
        <a:xfrm>
          <a:off x="7810500" y="16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76916</xdr:rowOff>
    </xdr:from>
    <xdr:ext cx="534377" cy="259045"/>
    <xdr:sp macro="" textlink="">
      <xdr:nvSpPr>
        <xdr:cNvPr id="482" name="テキスト ボックス 481"/>
        <xdr:cNvSpPr txBox="1"/>
      </xdr:nvSpPr>
      <xdr:spPr>
        <a:xfrm>
          <a:off x="7594111" y="163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60730</xdr:rowOff>
    </xdr:from>
    <xdr:to>
      <xdr:col>36</xdr:col>
      <xdr:colOff>165100</xdr:colOff>
      <xdr:row>97</xdr:row>
      <xdr:rowOff>162330</xdr:rowOff>
    </xdr:to>
    <xdr:sp macro="" textlink="">
      <xdr:nvSpPr>
        <xdr:cNvPr id="483" name="楕円 482"/>
        <xdr:cNvSpPr/>
      </xdr:nvSpPr>
      <xdr:spPr>
        <a:xfrm>
          <a:off x="6921500" y="166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153457</xdr:rowOff>
    </xdr:from>
    <xdr:ext cx="534377" cy="259045"/>
    <xdr:sp macro="" textlink="">
      <xdr:nvSpPr>
        <xdr:cNvPr id="484" name="テキスト ボックス 483"/>
        <xdr:cNvSpPr txBox="1"/>
      </xdr:nvSpPr>
      <xdr:spPr>
        <a:xfrm>
          <a:off x="6705111" y="1678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25,868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97637</xdr:rowOff>
    </xdr:from>
    <xdr:to>
      <xdr:col>85</xdr:col>
      <xdr:colOff>127000</xdr:colOff>
      <xdr:row>37</xdr:row>
      <xdr:rowOff>64994</xdr:rowOff>
    </xdr:to>
    <xdr:cxnSp macro="">
      <xdr:nvCxnSpPr>
        <xdr:cNvPr id="512" name="直線コネクタ 511"/>
        <xdr:cNvCxnSpPr/>
      </xdr:nvCxnSpPr>
      <xdr:spPr>
        <a:xfrm flipV="1">
          <a:off x="15481300" y="6269837"/>
          <a:ext cx="838200" cy="1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161646</xdr:rowOff>
    </xdr:from>
    <xdr:to>
      <xdr:col>81</xdr:col>
      <xdr:colOff>50800</xdr:colOff>
      <xdr:row>37</xdr:row>
      <xdr:rowOff>64994</xdr:rowOff>
    </xdr:to>
    <xdr:cxnSp macro="">
      <xdr:nvCxnSpPr>
        <xdr:cNvPr id="515" name="直線コネクタ 514"/>
        <xdr:cNvCxnSpPr/>
      </xdr:nvCxnSpPr>
      <xdr:spPr>
        <a:xfrm>
          <a:off x="14592300" y="6333846"/>
          <a:ext cx="889000" cy="7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161646</xdr:rowOff>
    </xdr:from>
    <xdr:to>
      <xdr:col>76</xdr:col>
      <xdr:colOff>114300</xdr:colOff>
      <xdr:row>37</xdr:row>
      <xdr:rowOff>132750</xdr:rowOff>
    </xdr:to>
    <xdr:cxnSp macro="">
      <xdr:nvCxnSpPr>
        <xdr:cNvPr id="518" name="直線コネクタ 517"/>
        <xdr:cNvCxnSpPr/>
      </xdr:nvCxnSpPr>
      <xdr:spPr>
        <a:xfrm flipV="1">
          <a:off x="13703300" y="6333846"/>
          <a:ext cx="889000" cy="14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74869</xdr:rowOff>
    </xdr:from>
    <xdr:to>
      <xdr:col>71</xdr:col>
      <xdr:colOff>177800</xdr:colOff>
      <xdr:row>37</xdr:row>
      <xdr:rowOff>132750</xdr:rowOff>
    </xdr:to>
    <xdr:cxnSp macro="">
      <xdr:nvCxnSpPr>
        <xdr:cNvPr id="521" name="直線コネクタ 520"/>
        <xdr:cNvCxnSpPr/>
      </xdr:nvCxnSpPr>
      <xdr:spPr>
        <a:xfrm>
          <a:off x="12814300" y="6418519"/>
          <a:ext cx="8890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46837</xdr:rowOff>
    </xdr:from>
    <xdr:to>
      <xdr:col>85</xdr:col>
      <xdr:colOff>177800</xdr:colOff>
      <xdr:row>36</xdr:row>
      <xdr:rowOff>148437</xdr:rowOff>
    </xdr:to>
    <xdr:sp macro="" textlink="">
      <xdr:nvSpPr>
        <xdr:cNvPr id="531" name="楕円 530"/>
        <xdr:cNvSpPr/>
      </xdr:nvSpPr>
      <xdr:spPr>
        <a:xfrm>
          <a:off x="162687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25264</xdr:rowOff>
    </xdr:from>
    <xdr:ext cx="534377" cy="259045"/>
    <xdr:sp macro="" textlink="">
      <xdr:nvSpPr>
        <xdr:cNvPr id="532" name="消防費該当値テキスト"/>
        <xdr:cNvSpPr txBox="1"/>
      </xdr:nvSpPr>
      <xdr:spPr>
        <a:xfrm>
          <a:off x="16370300" y="61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14194</xdr:rowOff>
    </xdr:from>
    <xdr:to>
      <xdr:col>81</xdr:col>
      <xdr:colOff>101600</xdr:colOff>
      <xdr:row>37</xdr:row>
      <xdr:rowOff>115794</xdr:rowOff>
    </xdr:to>
    <xdr:sp macro="" textlink="">
      <xdr:nvSpPr>
        <xdr:cNvPr id="533" name="楕円 532"/>
        <xdr:cNvSpPr/>
      </xdr:nvSpPr>
      <xdr:spPr>
        <a:xfrm>
          <a:off x="15430500" y="63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106921</xdr:rowOff>
    </xdr:from>
    <xdr:ext cx="534377" cy="259045"/>
    <xdr:sp macro="" textlink="">
      <xdr:nvSpPr>
        <xdr:cNvPr id="534" name="テキスト ボックス 533"/>
        <xdr:cNvSpPr txBox="1"/>
      </xdr:nvSpPr>
      <xdr:spPr>
        <a:xfrm>
          <a:off x="15214111" y="645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110846</xdr:rowOff>
    </xdr:from>
    <xdr:to>
      <xdr:col>76</xdr:col>
      <xdr:colOff>165100</xdr:colOff>
      <xdr:row>37</xdr:row>
      <xdr:rowOff>40996</xdr:rowOff>
    </xdr:to>
    <xdr:sp macro="" textlink="">
      <xdr:nvSpPr>
        <xdr:cNvPr id="535" name="楕円 534"/>
        <xdr:cNvSpPr/>
      </xdr:nvSpPr>
      <xdr:spPr>
        <a:xfrm>
          <a:off x="14541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32123</xdr:rowOff>
    </xdr:from>
    <xdr:ext cx="534377" cy="259045"/>
    <xdr:sp macro="" textlink="">
      <xdr:nvSpPr>
        <xdr:cNvPr id="536" name="テキスト ボックス 535"/>
        <xdr:cNvSpPr txBox="1"/>
      </xdr:nvSpPr>
      <xdr:spPr>
        <a:xfrm>
          <a:off x="14325111" y="63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81950</xdr:rowOff>
    </xdr:from>
    <xdr:to>
      <xdr:col>72</xdr:col>
      <xdr:colOff>38100</xdr:colOff>
      <xdr:row>38</xdr:row>
      <xdr:rowOff>12100</xdr:rowOff>
    </xdr:to>
    <xdr:sp macro="" textlink="">
      <xdr:nvSpPr>
        <xdr:cNvPr id="537" name="楕円 536"/>
        <xdr:cNvSpPr/>
      </xdr:nvSpPr>
      <xdr:spPr>
        <a:xfrm>
          <a:off x="13652500" y="64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3228</xdr:rowOff>
    </xdr:from>
    <xdr:ext cx="534377" cy="259045"/>
    <xdr:sp macro="" textlink="">
      <xdr:nvSpPr>
        <xdr:cNvPr id="538" name="テキスト ボックス 537"/>
        <xdr:cNvSpPr txBox="1"/>
      </xdr:nvSpPr>
      <xdr:spPr>
        <a:xfrm>
          <a:off x="13436111" y="65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24069</xdr:rowOff>
    </xdr:from>
    <xdr:to>
      <xdr:col>67</xdr:col>
      <xdr:colOff>101600</xdr:colOff>
      <xdr:row>37</xdr:row>
      <xdr:rowOff>125669</xdr:rowOff>
    </xdr:to>
    <xdr:sp macro="" textlink="">
      <xdr:nvSpPr>
        <xdr:cNvPr id="539" name="楕円 538"/>
        <xdr:cNvSpPr/>
      </xdr:nvSpPr>
      <xdr:spPr>
        <a:xfrm>
          <a:off x="12763500" y="63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116796</xdr:rowOff>
    </xdr:from>
    <xdr:ext cx="534377" cy="259045"/>
    <xdr:sp macro="" textlink="">
      <xdr:nvSpPr>
        <xdr:cNvPr id="540" name="テキスト ボックス 539"/>
        <xdr:cNvSpPr txBox="1"/>
      </xdr:nvSpPr>
      <xdr:spPr>
        <a:xfrm>
          <a:off x="12547111" y="646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54013</xdr:rowOff>
    </xdr:from>
    <xdr:to>
      <xdr:col>85</xdr:col>
      <xdr:colOff>126364</xdr:colOff>
      <xdr:row>57</xdr:row>
      <xdr:rowOff>160217</xdr:rowOff>
    </xdr:to>
    <xdr:cxnSp macro="">
      <xdr:nvCxnSpPr>
        <xdr:cNvPr id="565" name="直線コネクタ 564"/>
        <xdr:cNvCxnSpPr/>
      </xdr:nvCxnSpPr>
      <xdr:spPr>
        <a:xfrm flipV="1">
          <a:off x="16317595" y="8969413"/>
          <a:ext cx="1269" cy="963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164044</xdr:rowOff>
    </xdr:from>
    <xdr:ext cx="534377" cy="259045"/>
    <xdr:sp macro="" textlink="">
      <xdr:nvSpPr>
        <xdr:cNvPr id="566" name="教育費最小値テキスト"/>
        <xdr:cNvSpPr txBox="1"/>
      </xdr:nvSpPr>
      <xdr:spPr>
        <a:xfrm>
          <a:off x="16370300" y="99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160217</xdr:rowOff>
    </xdr:from>
    <xdr:to>
      <xdr:col>86</xdr:col>
      <xdr:colOff>25400</xdr:colOff>
      <xdr:row>57</xdr:row>
      <xdr:rowOff>160217</xdr:rowOff>
    </xdr:to>
    <xdr:cxnSp macro="">
      <xdr:nvCxnSpPr>
        <xdr:cNvPr id="567" name="直線コネクタ 566"/>
        <xdr:cNvCxnSpPr/>
      </xdr:nvCxnSpPr>
      <xdr:spPr>
        <a:xfrm>
          <a:off x="16230600" y="99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690</xdr:rowOff>
    </xdr:from>
    <xdr:ext cx="534377" cy="259045"/>
    <xdr:sp macro="" textlink="">
      <xdr:nvSpPr>
        <xdr:cNvPr id="568" name="教育費最大値テキスト"/>
        <xdr:cNvSpPr txBox="1"/>
      </xdr:nvSpPr>
      <xdr:spPr>
        <a:xfrm>
          <a:off x="16370300" y="874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82,498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52</xdr:row>
      <xdr:rowOff>54013</xdr:rowOff>
    </xdr:from>
    <xdr:to>
      <xdr:col>86</xdr:col>
      <xdr:colOff>25400</xdr:colOff>
      <xdr:row>52</xdr:row>
      <xdr:rowOff>54013</xdr:rowOff>
    </xdr:to>
    <xdr:cxnSp macro="">
      <xdr:nvCxnSpPr>
        <xdr:cNvPr id="569" name="直線コネクタ 568"/>
        <xdr:cNvCxnSpPr/>
      </xdr:nvCxnSpPr>
      <xdr:spPr>
        <a:xfrm>
          <a:off x="16230600" y="896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110496</xdr:rowOff>
    </xdr:from>
    <xdr:to>
      <xdr:col>85</xdr:col>
      <xdr:colOff>127000</xdr:colOff>
      <xdr:row>55</xdr:row>
      <xdr:rowOff>137433</xdr:rowOff>
    </xdr:to>
    <xdr:cxnSp macro="">
      <xdr:nvCxnSpPr>
        <xdr:cNvPr id="570" name="直線コネクタ 569"/>
        <xdr:cNvCxnSpPr/>
      </xdr:nvCxnSpPr>
      <xdr:spPr>
        <a:xfrm flipV="1">
          <a:off x="15481300" y="9368796"/>
          <a:ext cx="838200" cy="19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64108</xdr:rowOff>
    </xdr:from>
    <xdr:ext cx="534377" cy="259045"/>
    <xdr:sp macro="" textlink="">
      <xdr:nvSpPr>
        <xdr:cNvPr id="571" name="教育費平均値テキスト"/>
        <xdr:cNvSpPr txBox="1"/>
      </xdr:nvSpPr>
      <xdr:spPr>
        <a:xfrm>
          <a:off x="16370300" y="949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85681</xdr:rowOff>
    </xdr:from>
    <xdr:to>
      <xdr:col>85</xdr:col>
      <xdr:colOff>177800</xdr:colOff>
      <xdr:row>56</xdr:row>
      <xdr:rowOff>15831</xdr:rowOff>
    </xdr:to>
    <xdr:sp macro="" textlink="">
      <xdr:nvSpPr>
        <xdr:cNvPr id="572" name="フローチャート: 判断 571"/>
        <xdr:cNvSpPr/>
      </xdr:nvSpPr>
      <xdr:spPr>
        <a:xfrm>
          <a:off x="162687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100076</xdr:rowOff>
    </xdr:from>
    <xdr:to>
      <xdr:col>81</xdr:col>
      <xdr:colOff>50800</xdr:colOff>
      <xdr:row>55</xdr:row>
      <xdr:rowOff>137433</xdr:rowOff>
    </xdr:to>
    <xdr:cxnSp macro="">
      <xdr:nvCxnSpPr>
        <xdr:cNvPr id="573" name="直線コネクタ 572"/>
        <xdr:cNvCxnSpPr/>
      </xdr:nvCxnSpPr>
      <xdr:spPr>
        <a:xfrm>
          <a:off x="14592300" y="8672576"/>
          <a:ext cx="889000" cy="89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39770</xdr:rowOff>
    </xdr:from>
    <xdr:to>
      <xdr:col>81</xdr:col>
      <xdr:colOff>101600</xdr:colOff>
      <xdr:row>56</xdr:row>
      <xdr:rowOff>141370</xdr:rowOff>
    </xdr:to>
    <xdr:sp macro="" textlink="">
      <xdr:nvSpPr>
        <xdr:cNvPr id="574" name="フローチャート: 判断 573"/>
        <xdr:cNvSpPr/>
      </xdr:nvSpPr>
      <xdr:spPr>
        <a:xfrm>
          <a:off x="15430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132497</xdr:rowOff>
    </xdr:from>
    <xdr:ext cx="534377" cy="259045"/>
    <xdr:sp macro="" textlink="">
      <xdr:nvSpPr>
        <xdr:cNvPr id="575" name="テキスト ボックス 574"/>
        <xdr:cNvSpPr txBox="1"/>
      </xdr:nvSpPr>
      <xdr:spPr>
        <a:xfrm>
          <a:off x="15214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100076</xdr:rowOff>
    </xdr:from>
    <xdr:to>
      <xdr:col>76</xdr:col>
      <xdr:colOff>114300</xdr:colOff>
      <xdr:row>57</xdr:row>
      <xdr:rowOff>29572</xdr:rowOff>
    </xdr:to>
    <xdr:cxnSp macro="">
      <xdr:nvCxnSpPr>
        <xdr:cNvPr id="576" name="直線コネクタ 575"/>
        <xdr:cNvCxnSpPr/>
      </xdr:nvCxnSpPr>
      <xdr:spPr>
        <a:xfrm flipV="1">
          <a:off x="13703300" y="8672576"/>
          <a:ext cx="889000" cy="112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132220</xdr:rowOff>
    </xdr:from>
    <xdr:to>
      <xdr:col>76</xdr:col>
      <xdr:colOff>165100</xdr:colOff>
      <xdr:row>57</xdr:row>
      <xdr:rowOff>62370</xdr:rowOff>
    </xdr:to>
    <xdr:sp macro="" textlink="">
      <xdr:nvSpPr>
        <xdr:cNvPr id="577" name="フローチャート: 判断 576"/>
        <xdr:cNvSpPr/>
      </xdr:nvSpPr>
      <xdr:spPr>
        <a:xfrm>
          <a:off x="14541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53497</xdr:rowOff>
    </xdr:from>
    <xdr:ext cx="534377" cy="259045"/>
    <xdr:sp macro="" textlink="">
      <xdr:nvSpPr>
        <xdr:cNvPr id="578" name="テキスト ボックス 577"/>
        <xdr:cNvSpPr txBox="1"/>
      </xdr:nvSpPr>
      <xdr:spPr>
        <a:xfrm>
          <a:off x="14325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29572</xdr:rowOff>
    </xdr:from>
    <xdr:to>
      <xdr:col>71</xdr:col>
      <xdr:colOff>177800</xdr:colOff>
      <xdr:row>58</xdr:row>
      <xdr:rowOff>75159</xdr:rowOff>
    </xdr:to>
    <xdr:cxnSp macro="">
      <xdr:nvCxnSpPr>
        <xdr:cNvPr id="579" name="直線コネクタ 578"/>
        <xdr:cNvCxnSpPr/>
      </xdr:nvCxnSpPr>
      <xdr:spPr>
        <a:xfrm flipV="1">
          <a:off x="12814300" y="9802222"/>
          <a:ext cx="889000" cy="2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119037</xdr:rowOff>
    </xdr:from>
    <xdr:to>
      <xdr:col>72</xdr:col>
      <xdr:colOff>38100</xdr:colOff>
      <xdr:row>57</xdr:row>
      <xdr:rowOff>49187</xdr:rowOff>
    </xdr:to>
    <xdr:sp macro="" textlink="">
      <xdr:nvSpPr>
        <xdr:cNvPr id="580" name="フローチャート: 判断 579"/>
        <xdr:cNvSpPr/>
      </xdr:nvSpPr>
      <xdr:spPr>
        <a:xfrm>
          <a:off x="13652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65714</xdr:rowOff>
    </xdr:from>
    <xdr:ext cx="534377" cy="259045"/>
    <xdr:sp macro="" textlink="">
      <xdr:nvSpPr>
        <xdr:cNvPr id="581" name="テキスト ボックス 580"/>
        <xdr:cNvSpPr txBox="1"/>
      </xdr:nvSpPr>
      <xdr:spPr>
        <a:xfrm>
          <a:off x="13436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151746</xdr:rowOff>
    </xdr:from>
    <xdr:to>
      <xdr:col>67</xdr:col>
      <xdr:colOff>101600</xdr:colOff>
      <xdr:row>57</xdr:row>
      <xdr:rowOff>81896</xdr:rowOff>
    </xdr:to>
    <xdr:sp macro="" textlink="">
      <xdr:nvSpPr>
        <xdr:cNvPr id="582" name="フローチャート: 判断 581"/>
        <xdr:cNvSpPr/>
      </xdr:nvSpPr>
      <xdr:spPr>
        <a:xfrm>
          <a:off x="12763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98423</xdr:rowOff>
    </xdr:from>
    <xdr:ext cx="534377" cy="259045"/>
    <xdr:sp macro="" textlink="">
      <xdr:nvSpPr>
        <xdr:cNvPr id="583" name="テキスト ボックス 582"/>
        <xdr:cNvSpPr txBox="1"/>
      </xdr:nvSpPr>
      <xdr:spPr>
        <a:xfrm>
          <a:off x="12547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59696</xdr:rowOff>
    </xdr:from>
    <xdr:to>
      <xdr:col>85</xdr:col>
      <xdr:colOff>177800</xdr:colOff>
      <xdr:row>54</xdr:row>
      <xdr:rowOff>161296</xdr:rowOff>
    </xdr:to>
    <xdr:sp macro="" textlink="">
      <xdr:nvSpPr>
        <xdr:cNvPr id="589" name="楕円 588"/>
        <xdr:cNvSpPr/>
      </xdr:nvSpPr>
      <xdr:spPr>
        <a:xfrm>
          <a:off x="16268700" y="93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82573</xdr:rowOff>
    </xdr:from>
    <xdr:ext cx="534377" cy="259045"/>
    <xdr:sp macro="" textlink="">
      <xdr:nvSpPr>
        <xdr:cNvPr id="590" name="教育費該当値テキスト"/>
        <xdr:cNvSpPr txBox="1"/>
      </xdr:nvSpPr>
      <xdr:spPr>
        <a:xfrm>
          <a:off x="16370300" y="91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86633</xdr:rowOff>
    </xdr:from>
    <xdr:to>
      <xdr:col>81</xdr:col>
      <xdr:colOff>101600</xdr:colOff>
      <xdr:row>56</xdr:row>
      <xdr:rowOff>16783</xdr:rowOff>
    </xdr:to>
    <xdr:sp macro="" textlink="">
      <xdr:nvSpPr>
        <xdr:cNvPr id="591" name="楕円 590"/>
        <xdr:cNvSpPr/>
      </xdr:nvSpPr>
      <xdr:spPr>
        <a:xfrm>
          <a:off x="15430500" y="95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33310</xdr:rowOff>
    </xdr:from>
    <xdr:ext cx="534377" cy="259045"/>
    <xdr:sp macro="" textlink="">
      <xdr:nvSpPr>
        <xdr:cNvPr id="592" name="テキスト ボックス 591"/>
        <xdr:cNvSpPr txBox="1"/>
      </xdr:nvSpPr>
      <xdr:spPr>
        <a:xfrm>
          <a:off x="15214111" y="92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49276</xdr:rowOff>
    </xdr:from>
    <xdr:to>
      <xdr:col>76</xdr:col>
      <xdr:colOff>165100</xdr:colOff>
      <xdr:row>50</xdr:row>
      <xdr:rowOff>150876</xdr:rowOff>
    </xdr:to>
    <xdr:sp macro="" textlink="">
      <xdr:nvSpPr>
        <xdr:cNvPr id="593" name="楕円 592"/>
        <xdr:cNvSpPr/>
      </xdr:nvSpPr>
      <xdr:spPr>
        <a:xfrm>
          <a:off x="14541500" y="86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167403</xdr:rowOff>
    </xdr:from>
    <xdr:ext cx="534377" cy="259045"/>
    <xdr:sp macro="" textlink="">
      <xdr:nvSpPr>
        <xdr:cNvPr id="594" name="テキスト ボックス 593"/>
        <xdr:cNvSpPr txBox="1"/>
      </xdr:nvSpPr>
      <xdr:spPr>
        <a:xfrm>
          <a:off x="14325111" y="83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150222</xdr:rowOff>
    </xdr:from>
    <xdr:to>
      <xdr:col>72</xdr:col>
      <xdr:colOff>38100</xdr:colOff>
      <xdr:row>57</xdr:row>
      <xdr:rowOff>80372</xdr:rowOff>
    </xdr:to>
    <xdr:sp macro="" textlink="">
      <xdr:nvSpPr>
        <xdr:cNvPr id="595" name="楕円 594"/>
        <xdr:cNvSpPr/>
      </xdr:nvSpPr>
      <xdr:spPr>
        <a:xfrm>
          <a:off x="13652500" y="97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71499</xdr:rowOff>
    </xdr:from>
    <xdr:ext cx="534377" cy="259045"/>
    <xdr:sp macro="" textlink="">
      <xdr:nvSpPr>
        <xdr:cNvPr id="596" name="テキスト ボックス 595"/>
        <xdr:cNvSpPr txBox="1"/>
      </xdr:nvSpPr>
      <xdr:spPr>
        <a:xfrm>
          <a:off x="13436111" y="9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24359</xdr:rowOff>
    </xdr:from>
    <xdr:to>
      <xdr:col>67</xdr:col>
      <xdr:colOff>101600</xdr:colOff>
      <xdr:row>58</xdr:row>
      <xdr:rowOff>125959</xdr:rowOff>
    </xdr:to>
    <xdr:sp macro="" textlink="">
      <xdr:nvSpPr>
        <xdr:cNvPr id="597" name="楕円 596"/>
        <xdr:cNvSpPr/>
      </xdr:nvSpPr>
      <xdr:spPr>
        <a:xfrm>
          <a:off x="12763500" y="996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117086</xdr:rowOff>
    </xdr:from>
    <xdr:ext cx="534377" cy="259045"/>
    <xdr:sp macro="" textlink="">
      <xdr:nvSpPr>
        <xdr:cNvPr id="598" name="テキスト ボックス 597"/>
        <xdr:cNvSpPr txBox="1"/>
      </xdr:nvSpPr>
      <xdr:spPr>
        <a:xfrm>
          <a:off x="12547111" y="100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2" name="直線コネクタ 621"/>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5"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17,964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6" name="直線コネクタ 625"/>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12979</xdr:rowOff>
    </xdr:from>
    <xdr:to>
      <xdr:col>85</xdr:col>
      <xdr:colOff>127000</xdr:colOff>
      <xdr:row>79</xdr:row>
      <xdr:rowOff>43993</xdr:rowOff>
    </xdr:to>
    <xdr:cxnSp macro="">
      <xdr:nvCxnSpPr>
        <xdr:cNvPr id="627" name="直線コネクタ 626"/>
        <xdr:cNvCxnSpPr/>
      </xdr:nvCxnSpPr>
      <xdr:spPr>
        <a:xfrm>
          <a:off x="15481300" y="13557529"/>
          <a:ext cx="8382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8"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9" name="フローチャート: 判断 628"/>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102209</xdr:rowOff>
    </xdr:from>
    <xdr:to>
      <xdr:col>81</xdr:col>
      <xdr:colOff>50800</xdr:colOff>
      <xdr:row>79</xdr:row>
      <xdr:rowOff>12979</xdr:rowOff>
    </xdr:to>
    <xdr:cxnSp macro="">
      <xdr:nvCxnSpPr>
        <xdr:cNvPr id="630" name="直線コネクタ 629"/>
        <xdr:cNvCxnSpPr/>
      </xdr:nvCxnSpPr>
      <xdr:spPr>
        <a:xfrm>
          <a:off x="14592300" y="13303859"/>
          <a:ext cx="889000" cy="2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31" name="フローチャート: 判断 630"/>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2" name="テキスト ボックス 631"/>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102209</xdr:rowOff>
    </xdr:from>
    <xdr:to>
      <xdr:col>76</xdr:col>
      <xdr:colOff>114300</xdr:colOff>
      <xdr:row>79</xdr:row>
      <xdr:rowOff>43231</xdr:rowOff>
    </xdr:to>
    <xdr:cxnSp macro="">
      <xdr:nvCxnSpPr>
        <xdr:cNvPr id="633" name="直線コネクタ 632"/>
        <xdr:cNvCxnSpPr/>
      </xdr:nvCxnSpPr>
      <xdr:spPr>
        <a:xfrm flipV="1">
          <a:off x="13703300" y="13303859"/>
          <a:ext cx="889000" cy="2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4" name="フローチャート: 判断 633"/>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5" name="テキスト ボックス 634"/>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43231</xdr:rowOff>
    </xdr:from>
    <xdr:to>
      <xdr:col>71</xdr:col>
      <xdr:colOff>177800</xdr:colOff>
      <xdr:row>79</xdr:row>
      <xdr:rowOff>44450</xdr:rowOff>
    </xdr:to>
    <xdr:cxnSp macro="">
      <xdr:nvCxnSpPr>
        <xdr:cNvPr id="636" name="直線コネクタ 635"/>
        <xdr:cNvCxnSpPr/>
      </xdr:nvCxnSpPr>
      <xdr:spPr>
        <a:xfrm flipV="1">
          <a:off x="12814300" y="13587781"/>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7" name="フローチャート: 判断 636"/>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8" name="テキスト ボックス 637"/>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9" name="フローチャート: 判断 638"/>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40" name="テキスト ボックス 639"/>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164643</xdr:rowOff>
    </xdr:from>
    <xdr:to>
      <xdr:col>85</xdr:col>
      <xdr:colOff>177800</xdr:colOff>
      <xdr:row>79</xdr:row>
      <xdr:rowOff>94793</xdr:rowOff>
    </xdr:to>
    <xdr:sp macro="" textlink="">
      <xdr:nvSpPr>
        <xdr:cNvPr id="646" name="楕円 645"/>
        <xdr:cNvSpPr/>
      </xdr:nvSpPr>
      <xdr:spPr>
        <a:xfrm>
          <a:off x="162687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79570</xdr:rowOff>
    </xdr:from>
    <xdr:ext cx="249299" cy="259045"/>
    <xdr:sp macro="" textlink="">
      <xdr:nvSpPr>
        <xdr:cNvPr id="647" name="災害復旧費該当値テキスト"/>
        <xdr:cNvSpPr txBox="1"/>
      </xdr:nvSpPr>
      <xdr:spPr>
        <a:xfrm>
          <a:off x="16370300" y="13452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133629</xdr:rowOff>
    </xdr:from>
    <xdr:to>
      <xdr:col>81</xdr:col>
      <xdr:colOff>101600</xdr:colOff>
      <xdr:row>79</xdr:row>
      <xdr:rowOff>63779</xdr:rowOff>
    </xdr:to>
    <xdr:sp macro="" textlink="">
      <xdr:nvSpPr>
        <xdr:cNvPr id="648" name="楕円 647"/>
        <xdr:cNvSpPr/>
      </xdr:nvSpPr>
      <xdr:spPr>
        <a:xfrm>
          <a:off x="15430500" y="1350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54906</xdr:rowOff>
    </xdr:from>
    <xdr:ext cx="378565" cy="259045"/>
    <xdr:sp macro="" textlink="">
      <xdr:nvSpPr>
        <xdr:cNvPr id="649" name="テキスト ボックス 648"/>
        <xdr:cNvSpPr txBox="1"/>
      </xdr:nvSpPr>
      <xdr:spPr>
        <a:xfrm>
          <a:off x="15292017" y="13599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51409</xdr:rowOff>
    </xdr:from>
    <xdr:to>
      <xdr:col>76</xdr:col>
      <xdr:colOff>165100</xdr:colOff>
      <xdr:row>77</xdr:row>
      <xdr:rowOff>153009</xdr:rowOff>
    </xdr:to>
    <xdr:sp macro="" textlink="">
      <xdr:nvSpPr>
        <xdr:cNvPr id="650" name="楕円 649"/>
        <xdr:cNvSpPr/>
      </xdr:nvSpPr>
      <xdr:spPr>
        <a:xfrm>
          <a:off x="14541500" y="132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169536</xdr:rowOff>
    </xdr:from>
    <xdr:ext cx="469744" cy="259045"/>
    <xdr:sp macro="" textlink="">
      <xdr:nvSpPr>
        <xdr:cNvPr id="651" name="テキスト ボックス 650"/>
        <xdr:cNvSpPr txBox="1"/>
      </xdr:nvSpPr>
      <xdr:spPr>
        <a:xfrm>
          <a:off x="14357428" y="1302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163881</xdr:rowOff>
    </xdr:from>
    <xdr:to>
      <xdr:col>72</xdr:col>
      <xdr:colOff>38100</xdr:colOff>
      <xdr:row>79</xdr:row>
      <xdr:rowOff>94031</xdr:rowOff>
    </xdr:to>
    <xdr:sp macro="" textlink="">
      <xdr:nvSpPr>
        <xdr:cNvPr id="652" name="楕円 651"/>
        <xdr:cNvSpPr/>
      </xdr:nvSpPr>
      <xdr:spPr>
        <a:xfrm>
          <a:off x="13652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85158</xdr:rowOff>
    </xdr:from>
    <xdr:ext cx="313932" cy="259045"/>
    <xdr:sp macro="" textlink="">
      <xdr:nvSpPr>
        <xdr:cNvPr id="653" name="テキスト ボックス 652"/>
        <xdr:cNvSpPr txBox="1"/>
      </xdr:nvSpPr>
      <xdr:spPr>
        <a:xfrm>
          <a:off x="13546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96</xdr:row>
      <xdr:rowOff>88829</xdr:rowOff>
    </xdr:from>
    <xdr:to>
      <xdr:col>85</xdr:col>
      <xdr:colOff>126364</xdr:colOff>
      <xdr:row>98</xdr:row>
      <xdr:rowOff>113525</xdr:rowOff>
    </xdr:to>
    <xdr:cxnSp macro="">
      <xdr:nvCxnSpPr>
        <xdr:cNvPr id="679" name="直線コネクタ 678"/>
        <xdr:cNvCxnSpPr/>
      </xdr:nvCxnSpPr>
      <xdr:spPr>
        <a:xfrm flipV="1">
          <a:off x="16317595" y="16548029"/>
          <a:ext cx="1269" cy="36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117352</xdr:rowOff>
    </xdr:from>
    <xdr:ext cx="534377" cy="259045"/>
    <xdr:sp macro="" textlink="">
      <xdr:nvSpPr>
        <xdr:cNvPr id="680" name="公債費最小値テキスト"/>
        <xdr:cNvSpPr txBox="1"/>
      </xdr:nvSpPr>
      <xdr:spPr>
        <a:xfrm>
          <a:off x="16370300" y="169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113525</xdr:rowOff>
    </xdr:from>
    <xdr:to>
      <xdr:col>86</xdr:col>
      <xdr:colOff>25400</xdr:colOff>
      <xdr:row>98</xdr:row>
      <xdr:rowOff>113525</xdr:rowOff>
    </xdr:to>
    <xdr:cxnSp macro="">
      <xdr:nvCxnSpPr>
        <xdr:cNvPr id="681" name="直線コネクタ 680"/>
        <xdr:cNvCxnSpPr/>
      </xdr:nvCxnSpPr>
      <xdr:spPr>
        <a:xfrm>
          <a:off x="16230600" y="169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35506</xdr:rowOff>
    </xdr:from>
    <xdr:ext cx="534377" cy="259045"/>
    <xdr:sp macro="" textlink="">
      <xdr:nvSpPr>
        <xdr:cNvPr id="682" name="公債費最大値テキスト"/>
        <xdr:cNvSpPr txBox="1"/>
      </xdr:nvSpPr>
      <xdr:spPr>
        <a:xfrm>
          <a:off x="16370300" y="1632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61,676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96</xdr:row>
      <xdr:rowOff>88829</xdr:rowOff>
    </xdr:from>
    <xdr:to>
      <xdr:col>86</xdr:col>
      <xdr:colOff>25400</xdr:colOff>
      <xdr:row>96</xdr:row>
      <xdr:rowOff>88829</xdr:rowOff>
    </xdr:to>
    <xdr:cxnSp macro="">
      <xdr:nvCxnSpPr>
        <xdr:cNvPr id="683" name="直線コネクタ 682"/>
        <xdr:cNvCxnSpPr/>
      </xdr:nvCxnSpPr>
      <xdr:spPr>
        <a:xfrm>
          <a:off x="16230600" y="1654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88829</xdr:rowOff>
    </xdr:from>
    <xdr:to>
      <xdr:col>85</xdr:col>
      <xdr:colOff>127000</xdr:colOff>
      <xdr:row>96</xdr:row>
      <xdr:rowOff>145042</xdr:rowOff>
    </xdr:to>
    <xdr:cxnSp macro="">
      <xdr:nvCxnSpPr>
        <xdr:cNvPr id="684" name="直線コネクタ 683"/>
        <xdr:cNvCxnSpPr/>
      </xdr:nvCxnSpPr>
      <xdr:spPr>
        <a:xfrm flipV="1">
          <a:off x="15481300" y="16548029"/>
          <a:ext cx="838200" cy="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70085</xdr:rowOff>
    </xdr:from>
    <xdr:ext cx="534377" cy="259045"/>
    <xdr:sp macro="" textlink="">
      <xdr:nvSpPr>
        <xdr:cNvPr id="685" name="公債費平均値テキスト"/>
        <xdr:cNvSpPr txBox="1"/>
      </xdr:nvSpPr>
      <xdr:spPr>
        <a:xfrm>
          <a:off x="16370300" y="16700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91658</xdr:rowOff>
    </xdr:from>
    <xdr:to>
      <xdr:col>85</xdr:col>
      <xdr:colOff>177800</xdr:colOff>
      <xdr:row>98</xdr:row>
      <xdr:rowOff>21808</xdr:rowOff>
    </xdr:to>
    <xdr:sp macro="" textlink="">
      <xdr:nvSpPr>
        <xdr:cNvPr id="686" name="フローチャート: 判断 685"/>
        <xdr:cNvSpPr/>
      </xdr:nvSpPr>
      <xdr:spPr>
        <a:xfrm>
          <a:off x="16268700" y="1672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133688</xdr:rowOff>
    </xdr:from>
    <xdr:to>
      <xdr:col>81</xdr:col>
      <xdr:colOff>50800</xdr:colOff>
      <xdr:row>96</xdr:row>
      <xdr:rowOff>145042</xdr:rowOff>
    </xdr:to>
    <xdr:cxnSp macro="">
      <xdr:nvCxnSpPr>
        <xdr:cNvPr id="687" name="直線コネクタ 686"/>
        <xdr:cNvCxnSpPr/>
      </xdr:nvCxnSpPr>
      <xdr:spPr>
        <a:xfrm>
          <a:off x="14592300" y="16421438"/>
          <a:ext cx="889000" cy="1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94486</xdr:rowOff>
    </xdr:from>
    <xdr:to>
      <xdr:col>81</xdr:col>
      <xdr:colOff>101600</xdr:colOff>
      <xdr:row>98</xdr:row>
      <xdr:rowOff>24636</xdr:rowOff>
    </xdr:to>
    <xdr:sp macro="" textlink="">
      <xdr:nvSpPr>
        <xdr:cNvPr id="688" name="フローチャート: 判断 687"/>
        <xdr:cNvSpPr/>
      </xdr:nvSpPr>
      <xdr:spPr>
        <a:xfrm>
          <a:off x="15430500" y="1672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15763</xdr:rowOff>
    </xdr:from>
    <xdr:ext cx="534377" cy="259045"/>
    <xdr:sp macro="" textlink="">
      <xdr:nvSpPr>
        <xdr:cNvPr id="689" name="テキスト ボックス 688"/>
        <xdr:cNvSpPr txBox="1"/>
      </xdr:nvSpPr>
      <xdr:spPr>
        <a:xfrm>
          <a:off x="15214111" y="1681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133688</xdr:rowOff>
    </xdr:from>
    <xdr:to>
      <xdr:col>76</xdr:col>
      <xdr:colOff>114300</xdr:colOff>
      <xdr:row>96</xdr:row>
      <xdr:rowOff>57496</xdr:rowOff>
    </xdr:to>
    <xdr:cxnSp macro="">
      <xdr:nvCxnSpPr>
        <xdr:cNvPr id="690" name="直線コネクタ 689"/>
        <xdr:cNvCxnSpPr/>
      </xdr:nvCxnSpPr>
      <xdr:spPr>
        <a:xfrm flipV="1">
          <a:off x="13703300" y="16421438"/>
          <a:ext cx="889000" cy="9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86888</xdr:rowOff>
    </xdr:from>
    <xdr:to>
      <xdr:col>76</xdr:col>
      <xdr:colOff>165100</xdr:colOff>
      <xdr:row>98</xdr:row>
      <xdr:rowOff>17038</xdr:rowOff>
    </xdr:to>
    <xdr:sp macro="" textlink="">
      <xdr:nvSpPr>
        <xdr:cNvPr id="691" name="フローチャート: 判断 690"/>
        <xdr:cNvSpPr/>
      </xdr:nvSpPr>
      <xdr:spPr>
        <a:xfrm>
          <a:off x="14541500" y="167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8165</xdr:rowOff>
    </xdr:from>
    <xdr:ext cx="534377" cy="259045"/>
    <xdr:sp macro="" textlink="">
      <xdr:nvSpPr>
        <xdr:cNvPr id="692" name="テキスト ボックス 691"/>
        <xdr:cNvSpPr txBox="1"/>
      </xdr:nvSpPr>
      <xdr:spPr>
        <a:xfrm>
          <a:off x="14325111" y="168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146496</xdr:rowOff>
    </xdr:from>
    <xdr:to>
      <xdr:col>71</xdr:col>
      <xdr:colOff>177800</xdr:colOff>
      <xdr:row>96</xdr:row>
      <xdr:rowOff>57496</xdr:rowOff>
    </xdr:to>
    <xdr:cxnSp macro="">
      <xdr:nvCxnSpPr>
        <xdr:cNvPr id="693" name="直線コネクタ 692"/>
        <xdr:cNvCxnSpPr/>
      </xdr:nvCxnSpPr>
      <xdr:spPr>
        <a:xfrm>
          <a:off x="12814300" y="15748446"/>
          <a:ext cx="889000" cy="7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81318</xdr:rowOff>
    </xdr:from>
    <xdr:to>
      <xdr:col>72</xdr:col>
      <xdr:colOff>38100</xdr:colOff>
      <xdr:row>98</xdr:row>
      <xdr:rowOff>11468</xdr:rowOff>
    </xdr:to>
    <xdr:sp macro="" textlink="">
      <xdr:nvSpPr>
        <xdr:cNvPr id="694" name="フローチャート: 判断 693"/>
        <xdr:cNvSpPr/>
      </xdr:nvSpPr>
      <xdr:spPr>
        <a:xfrm>
          <a:off x="13652500" y="167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2595</xdr:rowOff>
    </xdr:from>
    <xdr:ext cx="534377" cy="259045"/>
    <xdr:sp macro="" textlink="">
      <xdr:nvSpPr>
        <xdr:cNvPr id="695" name="テキスト ボックス 694"/>
        <xdr:cNvSpPr txBox="1"/>
      </xdr:nvSpPr>
      <xdr:spPr>
        <a:xfrm>
          <a:off x="13436111" y="168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71107</xdr:rowOff>
    </xdr:from>
    <xdr:to>
      <xdr:col>67</xdr:col>
      <xdr:colOff>101600</xdr:colOff>
      <xdr:row>98</xdr:row>
      <xdr:rowOff>1257</xdr:rowOff>
    </xdr:to>
    <xdr:sp macro="" textlink="">
      <xdr:nvSpPr>
        <xdr:cNvPr id="696" name="フローチャート: 判断 695"/>
        <xdr:cNvSpPr/>
      </xdr:nvSpPr>
      <xdr:spPr>
        <a:xfrm>
          <a:off x="127635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163834</xdr:rowOff>
    </xdr:from>
    <xdr:ext cx="534377" cy="259045"/>
    <xdr:sp macro="" textlink="">
      <xdr:nvSpPr>
        <xdr:cNvPr id="697" name="テキスト ボックス 696"/>
        <xdr:cNvSpPr txBox="1"/>
      </xdr:nvSpPr>
      <xdr:spPr>
        <a:xfrm>
          <a:off x="12547111" y="167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38029</xdr:rowOff>
    </xdr:from>
    <xdr:to>
      <xdr:col>85</xdr:col>
      <xdr:colOff>177800</xdr:colOff>
      <xdr:row>96</xdr:row>
      <xdr:rowOff>139629</xdr:rowOff>
    </xdr:to>
    <xdr:sp macro="" textlink="">
      <xdr:nvSpPr>
        <xdr:cNvPr id="703" name="楕円 702"/>
        <xdr:cNvSpPr/>
      </xdr:nvSpPr>
      <xdr:spPr>
        <a:xfrm>
          <a:off x="16268700" y="164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162506</xdr:rowOff>
    </xdr:from>
    <xdr:ext cx="534377" cy="259045"/>
    <xdr:sp macro="" textlink="">
      <xdr:nvSpPr>
        <xdr:cNvPr id="704" name="公債費該当値テキスト"/>
        <xdr:cNvSpPr txBox="1"/>
      </xdr:nvSpPr>
      <xdr:spPr>
        <a:xfrm>
          <a:off x="16370300" y="1645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94242</xdr:rowOff>
    </xdr:from>
    <xdr:to>
      <xdr:col>81</xdr:col>
      <xdr:colOff>101600</xdr:colOff>
      <xdr:row>97</xdr:row>
      <xdr:rowOff>24392</xdr:rowOff>
    </xdr:to>
    <xdr:sp macro="" textlink="">
      <xdr:nvSpPr>
        <xdr:cNvPr id="705" name="楕円 704"/>
        <xdr:cNvSpPr/>
      </xdr:nvSpPr>
      <xdr:spPr>
        <a:xfrm>
          <a:off x="15430500" y="165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40919</xdr:rowOff>
    </xdr:from>
    <xdr:ext cx="534377" cy="259045"/>
    <xdr:sp macro="" textlink="">
      <xdr:nvSpPr>
        <xdr:cNvPr id="706" name="テキスト ボックス 705"/>
        <xdr:cNvSpPr txBox="1"/>
      </xdr:nvSpPr>
      <xdr:spPr>
        <a:xfrm>
          <a:off x="15214111" y="163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82888</xdr:rowOff>
    </xdr:from>
    <xdr:to>
      <xdr:col>76</xdr:col>
      <xdr:colOff>165100</xdr:colOff>
      <xdr:row>96</xdr:row>
      <xdr:rowOff>13038</xdr:rowOff>
    </xdr:to>
    <xdr:sp macro="" textlink="">
      <xdr:nvSpPr>
        <xdr:cNvPr id="707" name="楕円 706"/>
        <xdr:cNvSpPr/>
      </xdr:nvSpPr>
      <xdr:spPr>
        <a:xfrm>
          <a:off x="14541500" y="163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29565</xdr:rowOff>
    </xdr:from>
    <xdr:ext cx="534377" cy="259045"/>
    <xdr:sp macro="" textlink="">
      <xdr:nvSpPr>
        <xdr:cNvPr id="708" name="テキスト ボックス 707"/>
        <xdr:cNvSpPr txBox="1"/>
      </xdr:nvSpPr>
      <xdr:spPr>
        <a:xfrm>
          <a:off x="14325111" y="161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6696</xdr:rowOff>
    </xdr:from>
    <xdr:to>
      <xdr:col>72</xdr:col>
      <xdr:colOff>38100</xdr:colOff>
      <xdr:row>96</xdr:row>
      <xdr:rowOff>108296</xdr:rowOff>
    </xdr:to>
    <xdr:sp macro="" textlink="">
      <xdr:nvSpPr>
        <xdr:cNvPr id="709" name="楕円 708"/>
        <xdr:cNvSpPr/>
      </xdr:nvSpPr>
      <xdr:spPr>
        <a:xfrm>
          <a:off x="13652500" y="164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124823</xdr:rowOff>
    </xdr:from>
    <xdr:ext cx="534377" cy="259045"/>
    <xdr:sp macro="" textlink="">
      <xdr:nvSpPr>
        <xdr:cNvPr id="710" name="テキスト ボックス 709"/>
        <xdr:cNvSpPr txBox="1"/>
      </xdr:nvSpPr>
      <xdr:spPr>
        <a:xfrm>
          <a:off x="13436111" y="162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95696</xdr:rowOff>
    </xdr:from>
    <xdr:to>
      <xdr:col>67</xdr:col>
      <xdr:colOff>101600</xdr:colOff>
      <xdr:row>92</xdr:row>
      <xdr:rowOff>25846</xdr:rowOff>
    </xdr:to>
    <xdr:sp macro="" textlink="">
      <xdr:nvSpPr>
        <xdr:cNvPr id="711" name="楕円 710"/>
        <xdr:cNvSpPr/>
      </xdr:nvSpPr>
      <xdr:spPr>
        <a:xfrm>
          <a:off x="12763500" y="1569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42373</xdr:rowOff>
    </xdr:from>
    <xdr:ext cx="599010" cy="259045"/>
    <xdr:sp macro="" textlink="">
      <xdr:nvSpPr>
        <xdr:cNvPr id="712" name="テキスト ボックス 711"/>
        <xdr:cNvSpPr txBox="1"/>
      </xdr:nvSpPr>
      <xdr:spPr>
        <a:xfrm>
          <a:off x="12514795" y="1547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103696</xdr:rowOff>
    </xdr:from>
    <xdr:to>
      <xdr:col>116</xdr:col>
      <xdr:colOff>62864</xdr:colOff>
      <xdr:row>39</xdr:row>
      <xdr:rowOff>44450</xdr:rowOff>
    </xdr:to>
    <xdr:cxnSp macro="">
      <xdr:nvCxnSpPr>
        <xdr:cNvPr id="736" name="直線コネクタ 735"/>
        <xdr:cNvCxnSpPr/>
      </xdr:nvCxnSpPr>
      <xdr:spPr>
        <a:xfrm flipV="1">
          <a:off x="22159595" y="6275896"/>
          <a:ext cx="1269" cy="45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86885</xdr:rowOff>
    </xdr:from>
    <xdr:ext cx="249299" cy="259045"/>
    <xdr:sp macro="" textlink="">
      <xdr:nvSpPr>
        <xdr:cNvPr id="737" name="諸支出金最小値テキスト"/>
        <xdr:cNvSpPr txBox="1"/>
      </xdr:nvSpPr>
      <xdr:spPr>
        <a:xfrm>
          <a:off x="22212300" y="67734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50373</xdr:rowOff>
    </xdr:from>
    <xdr:ext cx="469744" cy="259045"/>
    <xdr:sp macro="" textlink="">
      <xdr:nvSpPr>
        <xdr:cNvPr id="739" name="諸支出金最大値テキスト"/>
        <xdr:cNvSpPr txBox="1"/>
      </xdr:nvSpPr>
      <xdr:spPr>
        <a:xfrm>
          <a:off x="22212300" y="605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36</xdr:row>
      <xdr:rowOff>103696</xdr:rowOff>
    </xdr:from>
    <xdr:to>
      <xdr:col>116</xdr:col>
      <xdr:colOff>152400</xdr:colOff>
      <xdr:row>36</xdr:row>
      <xdr:rowOff>103696</xdr:rowOff>
    </xdr:to>
    <xdr:cxnSp macro="">
      <xdr:nvCxnSpPr>
        <xdr:cNvPr id="740" name="直線コネクタ 739"/>
        <xdr:cNvCxnSpPr/>
      </xdr:nvCxnSpPr>
      <xdr:spPr>
        <a:xfrm>
          <a:off x="22072600" y="6275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103696</xdr:rowOff>
    </xdr:from>
    <xdr:to>
      <xdr:col>116</xdr:col>
      <xdr:colOff>63500</xdr:colOff>
      <xdr:row>37</xdr:row>
      <xdr:rowOff>37211</xdr:rowOff>
    </xdr:to>
    <xdr:cxnSp macro="">
      <xdr:nvCxnSpPr>
        <xdr:cNvPr id="741" name="直線コネクタ 740"/>
        <xdr:cNvCxnSpPr/>
      </xdr:nvCxnSpPr>
      <xdr:spPr>
        <a:xfrm flipV="1">
          <a:off x="21323300" y="6275896"/>
          <a:ext cx="8382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131335</xdr:rowOff>
    </xdr:from>
    <xdr:ext cx="313932" cy="259045"/>
    <xdr:sp macro="" textlink="">
      <xdr:nvSpPr>
        <xdr:cNvPr id="742" name="諸支出金平均値テキスト"/>
        <xdr:cNvSpPr txBox="1"/>
      </xdr:nvSpPr>
      <xdr:spPr>
        <a:xfrm>
          <a:off x="22212300" y="66464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152908</xdr:rowOff>
    </xdr:from>
    <xdr:to>
      <xdr:col>116</xdr:col>
      <xdr:colOff>114300</xdr:colOff>
      <xdr:row>39</xdr:row>
      <xdr:rowOff>83058</xdr:rowOff>
    </xdr:to>
    <xdr:sp macro="" textlink="">
      <xdr:nvSpPr>
        <xdr:cNvPr id="743" name="フローチャート: 判断 742"/>
        <xdr:cNvSpPr/>
      </xdr:nvSpPr>
      <xdr:spPr>
        <a:xfrm>
          <a:off x="221107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128079</xdr:rowOff>
    </xdr:from>
    <xdr:to>
      <xdr:col>111</xdr:col>
      <xdr:colOff>177800</xdr:colOff>
      <xdr:row>37</xdr:row>
      <xdr:rowOff>37211</xdr:rowOff>
    </xdr:to>
    <xdr:cxnSp macro="">
      <xdr:nvCxnSpPr>
        <xdr:cNvPr id="744" name="直線コネクタ 743"/>
        <xdr:cNvCxnSpPr/>
      </xdr:nvCxnSpPr>
      <xdr:spPr>
        <a:xfrm>
          <a:off x="20434300" y="6300279"/>
          <a:ext cx="889000" cy="8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159385</xdr:rowOff>
    </xdr:from>
    <xdr:to>
      <xdr:col>112</xdr:col>
      <xdr:colOff>38100</xdr:colOff>
      <xdr:row>39</xdr:row>
      <xdr:rowOff>89535</xdr:rowOff>
    </xdr:to>
    <xdr:sp macro="" textlink="">
      <xdr:nvSpPr>
        <xdr:cNvPr id="745" name="フローチャート: 判断 74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80662</xdr:rowOff>
    </xdr:from>
    <xdr:ext cx="313932" cy="259045"/>
    <xdr:sp macro="" textlink="">
      <xdr:nvSpPr>
        <xdr:cNvPr id="746" name="テキスト ボックス 745"/>
        <xdr:cNvSpPr txBox="1"/>
      </xdr:nvSpPr>
      <xdr:spPr>
        <a:xfrm>
          <a:off x="21166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80264</xdr:rowOff>
    </xdr:from>
    <xdr:to>
      <xdr:col>107</xdr:col>
      <xdr:colOff>50800</xdr:colOff>
      <xdr:row>36</xdr:row>
      <xdr:rowOff>128079</xdr:rowOff>
    </xdr:to>
    <xdr:cxnSp macro="">
      <xdr:nvCxnSpPr>
        <xdr:cNvPr id="747" name="直線コネクタ 746"/>
        <xdr:cNvCxnSpPr/>
      </xdr:nvCxnSpPr>
      <xdr:spPr>
        <a:xfrm>
          <a:off x="19545300" y="5909564"/>
          <a:ext cx="889000" cy="39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152908</xdr:rowOff>
    </xdr:from>
    <xdr:to>
      <xdr:col>107</xdr:col>
      <xdr:colOff>101600</xdr:colOff>
      <xdr:row>39</xdr:row>
      <xdr:rowOff>83058</xdr:rowOff>
    </xdr:to>
    <xdr:sp macro="" textlink="">
      <xdr:nvSpPr>
        <xdr:cNvPr id="748" name="フローチャート: 判断 747"/>
        <xdr:cNvSpPr/>
      </xdr:nvSpPr>
      <xdr:spPr>
        <a:xfrm>
          <a:off x="20383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74185</xdr:rowOff>
    </xdr:from>
    <xdr:ext cx="313932" cy="259045"/>
    <xdr:sp macro="" textlink="">
      <xdr:nvSpPr>
        <xdr:cNvPr id="749" name="テキスト ボックス 748"/>
        <xdr:cNvSpPr txBox="1"/>
      </xdr:nvSpPr>
      <xdr:spPr>
        <a:xfrm>
          <a:off x="20277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125413</xdr:rowOff>
    </xdr:from>
    <xdr:to>
      <xdr:col>102</xdr:col>
      <xdr:colOff>114300</xdr:colOff>
      <xdr:row>34</xdr:row>
      <xdr:rowOff>80264</xdr:rowOff>
    </xdr:to>
    <xdr:cxnSp macro="">
      <xdr:nvCxnSpPr>
        <xdr:cNvPr id="750" name="直線コネクタ 749"/>
        <xdr:cNvCxnSpPr/>
      </xdr:nvCxnSpPr>
      <xdr:spPr>
        <a:xfrm>
          <a:off x="18656300" y="5440363"/>
          <a:ext cx="889000" cy="4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132334</xdr:rowOff>
    </xdr:from>
    <xdr:to>
      <xdr:col>102</xdr:col>
      <xdr:colOff>165100</xdr:colOff>
      <xdr:row>39</xdr:row>
      <xdr:rowOff>62484</xdr:rowOff>
    </xdr:to>
    <xdr:sp macro="" textlink="">
      <xdr:nvSpPr>
        <xdr:cNvPr id="751" name="フローチャート: 判断 750"/>
        <xdr:cNvSpPr/>
      </xdr:nvSpPr>
      <xdr:spPr>
        <a:xfrm>
          <a:off x="19494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53611</xdr:rowOff>
    </xdr:from>
    <xdr:ext cx="378565" cy="259045"/>
    <xdr:sp macro="" textlink="">
      <xdr:nvSpPr>
        <xdr:cNvPr id="752" name="テキスト ボックス 751"/>
        <xdr:cNvSpPr txBox="1"/>
      </xdr:nvSpPr>
      <xdr:spPr>
        <a:xfrm>
          <a:off x="19356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135954</xdr:rowOff>
    </xdr:from>
    <xdr:to>
      <xdr:col>98</xdr:col>
      <xdr:colOff>38100</xdr:colOff>
      <xdr:row>39</xdr:row>
      <xdr:rowOff>66104</xdr:rowOff>
    </xdr:to>
    <xdr:sp macro="" textlink="">
      <xdr:nvSpPr>
        <xdr:cNvPr id="753" name="フローチャート: 判断 752"/>
        <xdr:cNvSpPr/>
      </xdr:nvSpPr>
      <xdr:spPr>
        <a:xfrm>
          <a:off x="186055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57231</xdr:rowOff>
    </xdr:from>
    <xdr:ext cx="378565" cy="259045"/>
    <xdr:sp macro="" textlink="">
      <xdr:nvSpPr>
        <xdr:cNvPr id="754" name="テキスト ボックス 753"/>
        <xdr:cNvSpPr txBox="1"/>
      </xdr:nvSpPr>
      <xdr:spPr>
        <a:xfrm>
          <a:off x="18467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52896</xdr:rowOff>
    </xdr:from>
    <xdr:to>
      <xdr:col>116</xdr:col>
      <xdr:colOff>114300</xdr:colOff>
      <xdr:row>36</xdr:row>
      <xdr:rowOff>154496</xdr:rowOff>
    </xdr:to>
    <xdr:sp macro="" textlink="">
      <xdr:nvSpPr>
        <xdr:cNvPr id="760" name="楕円 759"/>
        <xdr:cNvSpPr/>
      </xdr:nvSpPr>
      <xdr:spPr>
        <a:xfrm>
          <a:off x="22110700" y="622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5923</xdr:rowOff>
    </xdr:from>
    <xdr:ext cx="469744" cy="259045"/>
    <xdr:sp macro="" textlink="">
      <xdr:nvSpPr>
        <xdr:cNvPr id="761" name="諸支出金該当値テキスト"/>
        <xdr:cNvSpPr txBox="1"/>
      </xdr:nvSpPr>
      <xdr:spPr>
        <a:xfrm>
          <a:off x="22212300" y="617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157861</xdr:rowOff>
    </xdr:from>
    <xdr:to>
      <xdr:col>112</xdr:col>
      <xdr:colOff>38100</xdr:colOff>
      <xdr:row>37</xdr:row>
      <xdr:rowOff>88011</xdr:rowOff>
    </xdr:to>
    <xdr:sp macro="" textlink="">
      <xdr:nvSpPr>
        <xdr:cNvPr id="762" name="楕円 761"/>
        <xdr:cNvSpPr/>
      </xdr:nvSpPr>
      <xdr:spPr>
        <a:xfrm>
          <a:off x="21272500" y="63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104538</xdr:rowOff>
    </xdr:from>
    <xdr:ext cx="469744" cy="259045"/>
    <xdr:sp macro="" textlink="">
      <xdr:nvSpPr>
        <xdr:cNvPr id="763" name="テキスト ボックス 762"/>
        <xdr:cNvSpPr txBox="1"/>
      </xdr:nvSpPr>
      <xdr:spPr>
        <a:xfrm>
          <a:off x="21088428" y="610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77279</xdr:rowOff>
    </xdr:from>
    <xdr:to>
      <xdr:col>107</xdr:col>
      <xdr:colOff>101600</xdr:colOff>
      <xdr:row>37</xdr:row>
      <xdr:rowOff>7429</xdr:rowOff>
    </xdr:to>
    <xdr:sp macro="" textlink="">
      <xdr:nvSpPr>
        <xdr:cNvPr id="764" name="楕円 763"/>
        <xdr:cNvSpPr/>
      </xdr:nvSpPr>
      <xdr:spPr>
        <a:xfrm>
          <a:off x="20383500" y="624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23956</xdr:rowOff>
    </xdr:from>
    <xdr:ext cx="469744" cy="259045"/>
    <xdr:sp macro="" textlink="">
      <xdr:nvSpPr>
        <xdr:cNvPr id="765" name="テキスト ボックス 764"/>
        <xdr:cNvSpPr txBox="1"/>
      </xdr:nvSpPr>
      <xdr:spPr>
        <a:xfrm>
          <a:off x="20199428" y="602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29464</xdr:rowOff>
    </xdr:from>
    <xdr:to>
      <xdr:col>102</xdr:col>
      <xdr:colOff>165100</xdr:colOff>
      <xdr:row>34</xdr:row>
      <xdr:rowOff>131064</xdr:rowOff>
    </xdr:to>
    <xdr:sp macro="" textlink="">
      <xdr:nvSpPr>
        <xdr:cNvPr id="766" name="楕円 765"/>
        <xdr:cNvSpPr/>
      </xdr:nvSpPr>
      <xdr:spPr>
        <a:xfrm>
          <a:off x="19494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147591</xdr:rowOff>
    </xdr:from>
    <xdr:ext cx="469744" cy="259045"/>
    <xdr:sp macro="" textlink="">
      <xdr:nvSpPr>
        <xdr:cNvPr id="767" name="テキスト ボックス 766"/>
        <xdr:cNvSpPr txBox="1"/>
      </xdr:nvSpPr>
      <xdr:spPr>
        <a:xfrm>
          <a:off x="19310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74613</xdr:rowOff>
    </xdr:from>
    <xdr:to>
      <xdr:col>98</xdr:col>
      <xdr:colOff>38100</xdr:colOff>
      <xdr:row>32</xdr:row>
      <xdr:rowOff>4763</xdr:rowOff>
    </xdr:to>
    <xdr:sp macro="" textlink="">
      <xdr:nvSpPr>
        <xdr:cNvPr id="768" name="楕円 767"/>
        <xdr:cNvSpPr/>
      </xdr:nvSpPr>
      <xdr:spPr>
        <a:xfrm>
          <a:off x="18605500" y="53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21290</xdr:rowOff>
    </xdr:from>
    <xdr:ext cx="469744" cy="259045"/>
    <xdr:sp macro="" textlink="">
      <xdr:nvSpPr>
        <xdr:cNvPr id="769" name="テキスト ボックス 768"/>
        <xdr:cNvSpPr txBox="1"/>
      </xdr:nvSpPr>
      <xdr:spPr>
        <a:xfrm>
          <a:off x="18421428" y="516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目的別歳出項目で類似団体内平均値を上回っているのは、議会費、総務費、民生費、衛生費、労働費、土木費、教育費、公債費、諸支出金である。中でも大きく乖離しているのは、民生費、衛生費、土木費、公債費、諸支出金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民生費については、障害者福祉施設等に係る事業費の増によるものである。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衛生費については、地方独立行政法人りんくう総合医療センターに対する運営負担金及び貸付金の増によるものである。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土木費については、熊取駅西地区整備、末広公園整備などの事業費の増によるものである。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億円の繰上償還の増によるものである。空港関連の都市基盤整備等の財源として地方債を活用した影響で、依然として高い水準となっている。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諸支出金については、ふるさと応援寄附金を特定目的基金に積立てているためである。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　空港関連整備等に係る公債費負担が重く、平成</a:t>
          </a:r>
          <a:r>
            <a:rPr kumimoji="1" lang="en-US" altLang="ja-JP" sz="1000">
              <a:solidFill>
                <a:srgbClr val="000000"/>
              </a:solidFill>
              <a:latin typeface="ＭＳ ゴシック" pitchFamily="49" charset="-128"/>
              <a:ea typeface="ＭＳ ゴシック" pitchFamily="49" charset="-128"/>
            </a:rPr>
            <a:t>15</a:t>
          </a:r>
          <a:r>
            <a:rPr kumimoji="1" lang="ja-JP" altLang="en-US" sz="1000">
              <a:solidFill>
                <a:srgbClr val="000000"/>
              </a:solidFill>
              <a:latin typeface="ＭＳ ゴシック" pitchFamily="49" charset="-128"/>
              <a:ea typeface="ＭＳ ゴシック" pitchFamily="49" charset="-128"/>
            </a:rPr>
            <a:t>年度で約</a:t>
          </a:r>
          <a:r>
            <a:rPr kumimoji="1" lang="en-US" altLang="ja-JP" sz="1000">
              <a:solidFill>
                <a:srgbClr val="000000"/>
              </a:solidFill>
              <a:latin typeface="ＭＳ ゴシック" pitchFamily="49" charset="-128"/>
              <a:ea typeface="ＭＳ ゴシック" pitchFamily="49" charset="-128"/>
            </a:rPr>
            <a:t>30</a:t>
          </a:r>
          <a:r>
            <a:rPr kumimoji="1" lang="ja-JP" altLang="en-US" sz="1000">
              <a:solidFill>
                <a:srgbClr val="000000"/>
              </a:solidFill>
              <a:latin typeface="ＭＳ ゴシック" pitchFamily="49" charset="-128"/>
              <a:ea typeface="ＭＳ ゴシック" pitchFamily="49" charset="-128"/>
            </a:rPr>
            <a:t>億円の累積赤字となったことを受け、平成</a:t>
          </a:r>
          <a:r>
            <a:rPr kumimoji="1" lang="en-US" altLang="ja-JP" sz="1000">
              <a:solidFill>
                <a:srgbClr val="000000"/>
              </a:solidFill>
              <a:latin typeface="ＭＳ ゴシック" pitchFamily="49" charset="-128"/>
              <a:ea typeface="ＭＳ ゴシック" pitchFamily="49" charset="-128"/>
            </a:rPr>
            <a:t>16</a:t>
          </a:r>
          <a:r>
            <a:rPr kumimoji="1" lang="ja-JP" altLang="en-US" sz="1000">
              <a:solidFill>
                <a:srgbClr val="000000"/>
              </a:solidFill>
              <a:latin typeface="ＭＳ ゴシック" pitchFamily="49" charset="-128"/>
              <a:ea typeface="ＭＳ ゴシック" pitchFamily="49" charset="-128"/>
            </a:rPr>
            <a:t>年度に財政非常事態宣言を発表、独自の財政健全化計画を策定した。その後、平成</a:t>
          </a:r>
          <a:r>
            <a:rPr kumimoji="1" lang="en-US" altLang="ja-JP" sz="1000">
              <a:solidFill>
                <a:srgbClr val="000000"/>
              </a:solidFill>
              <a:latin typeface="ＭＳ ゴシック" pitchFamily="49" charset="-128"/>
              <a:ea typeface="ＭＳ ゴシック" pitchFamily="49" charset="-128"/>
            </a:rPr>
            <a:t>18</a:t>
          </a:r>
          <a:r>
            <a:rPr kumimoji="1" lang="ja-JP" altLang="en-US" sz="1000">
              <a:solidFill>
                <a:srgbClr val="000000"/>
              </a:solidFill>
              <a:latin typeface="ＭＳ ゴシック" pitchFamily="49" charset="-128"/>
              <a:ea typeface="ＭＳ ゴシック" pitchFamily="49" charset="-128"/>
            </a:rPr>
            <a:t>年度で計画通り実質収支額を黒字化（累積赤字を解消）し、平成</a:t>
          </a:r>
          <a:r>
            <a:rPr kumimoji="1" lang="en-US" altLang="ja-JP" sz="1000">
              <a:solidFill>
                <a:srgbClr val="000000"/>
              </a:solidFill>
              <a:latin typeface="ＭＳ ゴシック" pitchFamily="49" charset="-128"/>
              <a:ea typeface="ＭＳ ゴシック" pitchFamily="49" charset="-128"/>
            </a:rPr>
            <a:t>21</a:t>
          </a:r>
          <a:r>
            <a:rPr kumimoji="1" lang="ja-JP" altLang="en-US" sz="1000">
              <a:solidFill>
                <a:srgbClr val="000000"/>
              </a:solidFill>
              <a:latin typeface="ＭＳ ゴシック" pitchFamily="49" charset="-128"/>
              <a:ea typeface="ＭＳ ゴシック" pitchFamily="49" charset="-128"/>
            </a:rPr>
            <a:t>年度まで黒字を維持した。平成</a:t>
          </a:r>
          <a:r>
            <a:rPr kumimoji="1" lang="en-US" altLang="ja-JP" sz="1000">
              <a:solidFill>
                <a:srgbClr val="000000"/>
              </a:solidFill>
              <a:latin typeface="ＭＳ ゴシック" pitchFamily="49" charset="-128"/>
              <a:ea typeface="ＭＳ ゴシック" pitchFamily="49" charset="-128"/>
            </a:rPr>
            <a:t>22</a:t>
          </a:r>
          <a:r>
            <a:rPr kumimoji="1" lang="ja-JP" altLang="en-US" sz="1000">
              <a:solidFill>
                <a:srgbClr val="000000"/>
              </a:solidFill>
              <a:latin typeface="ＭＳ ゴシック" pitchFamily="49" charset="-128"/>
              <a:ea typeface="ＭＳ ゴシック" pitchFamily="49" charset="-128"/>
            </a:rPr>
            <a:t>年度及び</a:t>
          </a:r>
          <a:r>
            <a:rPr kumimoji="1" lang="en-US" altLang="ja-JP" sz="1000">
              <a:solidFill>
                <a:srgbClr val="000000"/>
              </a:solidFill>
              <a:latin typeface="ＭＳ ゴシック" pitchFamily="49" charset="-128"/>
              <a:ea typeface="ＭＳ ゴシック" pitchFamily="49" charset="-128"/>
            </a:rPr>
            <a:t>23</a:t>
          </a:r>
          <a:r>
            <a:rPr kumimoji="1" lang="ja-JP" altLang="en-US" sz="1000">
              <a:solidFill>
                <a:srgbClr val="000000"/>
              </a:solidFill>
              <a:latin typeface="ＭＳ ゴシック" pitchFamily="49" charset="-128"/>
              <a:ea typeface="ＭＳ ゴシック" pitchFamily="49" charset="-128"/>
            </a:rPr>
            <a:t>年度は、財政健全化法による連結実質赤字額を解消するために発行した第三セクター等改革推進債の元利償還による歳出の増加や、空港連絡橋国有化による税収の減少等により、実質収支が赤字となったが、人件費をはじめとする歳出削減や遊休財産売却等による歳入増加により平成</a:t>
          </a:r>
          <a:r>
            <a:rPr kumimoji="1" lang="en-US" altLang="ja-JP" sz="1000">
              <a:solidFill>
                <a:srgbClr val="000000"/>
              </a:solidFill>
              <a:latin typeface="ＭＳ ゴシック" pitchFamily="49" charset="-128"/>
              <a:ea typeface="ＭＳ ゴシック" pitchFamily="49" charset="-128"/>
            </a:rPr>
            <a:t>25</a:t>
          </a:r>
          <a:r>
            <a:rPr kumimoji="1" lang="ja-JP" altLang="en-US" sz="1000">
              <a:solidFill>
                <a:srgbClr val="000000"/>
              </a:solidFill>
              <a:latin typeface="ＭＳ ゴシック" pitchFamily="49" charset="-128"/>
              <a:ea typeface="ＭＳ ゴシック" pitchFamily="49" charset="-128"/>
            </a:rPr>
            <a:t>年度決算で早期健全化団体から脱却した。</a:t>
          </a:r>
          <a:endParaRPr kumimoji="1" lang="en-US" altLang="ja-JP" sz="1000">
            <a:solidFill>
              <a:srgbClr val="000000"/>
            </a:solidFill>
            <a:latin typeface="ＭＳ ゴシック" pitchFamily="49" charset="-128"/>
            <a:ea typeface="ＭＳ ゴシック" pitchFamily="49" charset="-128"/>
          </a:endParaRPr>
        </a:p>
        <a:p>
          <a:r>
            <a:rPr kumimoji="1" lang="ja-JP" altLang="en-US" sz="1000">
              <a:solidFill>
                <a:srgbClr val="000000"/>
              </a:solidFill>
              <a:latin typeface="ＭＳ ゴシック" pitchFamily="49" charset="-128"/>
              <a:ea typeface="ＭＳ ゴシック" pitchFamily="49" charset="-128"/>
            </a:rPr>
            <a:t>　令和</a:t>
          </a:r>
          <a:r>
            <a:rPr kumimoji="1" lang="en-US" altLang="ja-JP" sz="1000">
              <a:solidFill>
                <a:srgbClr val="000000"/>
              </a:solidFill>
              <a:latin typeface="ＭＳ ゴシック" pitchFamily="49" charset="-128"/>
              <a:ea typeface="ＭＳ ゴシック" pitchFamily="49" charset="-128"/>
            </a:rPr>
            <a:t>2</a:t>
          </a:r>
          <a:r>
            <a:rPr kumimoji="1" lang="ja-JP" altLang="en-US" sz="1000">
              <a:solidFill>
                <a:srgbClr val="000000"/>
              </a:solidFill>
              <a:latin typeface="ＭＳ ゴシック" pitchFamily="49" charset="-128"/>
              <a:ea typeface="ＭＳ ゴシック" pitchFamily="49" charset="-128"/>
            </a:rPr>
            <a:t>年度は</a:t>
          </a:r>
          <a:r>
            <a:rPr kumimoji="1" lang="en-US" altLang="ja-JP" sz="1000">
              <a:solidFill>
                <a:srgbClr val="000000"/>
              </a:solidFill>
              <a:latin typeface="ＭＳ ゴシック" pitchFamily="49" charset="-128"/>
              <a:ea typeface="ＭＳ ゴシック" pitchFamily="49" charset="-128"/>
            </a:rPr>
            <a:t>10</a:t>
          </a:r>
          <a:r>
            <a:rPr kumimoji="1" lang="ja-JP" altLang="en-US" sz="1000">
              <a:solidFill>
                <a:srgbClr val="000000"/>
              </a:solidFill>
              <a:latin typeface="ＭＳ ゴシック" pitchFamily="49" charset="-128"/>
              <a:ea typeface="ＭＳ ゴシック" pitchFamily="49" charset="-128"/>
            </a:rPr>
            <a:t>億円の地方債繰上償還などを行ったが、実質単年度収支は前年度と比べて</a:t>
          </a:r>
          <a:r>
            <a:rPr kumimoji="1" lang="en-US" altLang="ja-JP" sz="1000">
              <a:solidFill>
                <a:srgbClr val="000000"/>
              </a:solidFill>
              <a:latin typeface="ＭＳ ゴシック" pitchFamily="49" charset="-128"/>
              <a:ea typeface="ＭＳ ゴシック" pitchFamily="49" charset="-128"/>
            </a:rPr>
            <a:t>0.83</a:t>
          </a:r>
          <a:r>
            <a:rPr kumimoji="1" lang="ja-JP" altLang="en-US" sz="1000">
              <a:solidFill>
                <a:srgbClr val="000000"/>
              </a:solidFill>
              <a:latin typeface="ＭＳ ゴシック" pitchFamily="49" charset="-128"/>
              <a:ea typeface="ＭＳ ゴシック" pitchFamily="49" charset="-128"/>
            </a:rPr>
            <a:t>ポイントの増加であり、引き続き実質収支は黒字となった。今後も中期財政運営方針に基づき、実質収支の黒字維持に努める。</a:t>
          </a:r>
          <a:endParaRPr kumimoji="1" lang="en-US" altLang="ja-JP" sz="10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平成</a:t>
          </a:r>
          <a:r>
            <a:rPr kumimoji="1" lang="en-US" altLang="ja-JP" sz="1200">
              <a:solidFill>
                <a:srgbClr val="000000"/>
              </a:solidFill>
              <a:latin typeface="ＭＳ ゴシック" pitchFamily="49" charset="-128"/>
              <a:ea typeface="ＭＳ ゴシック" pitchFamily="49" charset="-128"/>
            </a:rPr>
            <a:t>21</a:t>
          </a:r>
          <a:r>
            <a:rPr kumimoji="1" lang="ja-JP" altLang="en-US" sz="1200">
              <a:solidFill>
                <a:srgbClr val="000000"/>
              </a:solidFill>
              <a:latin typeface="ＭＳ ゴシック" pitchFamily="49" charset="-128"/>
              <a:ea typeface="ＭＳ ゴシック" pitchFamily="49" charset="-128"/>
            </a:rPr>
            <a:t>年</a:t>
          </a:r>
          <a:r>
            <a:rPr kumimoji="1" lang="en-US" altLang="ja-JP" sz="1200">
              <a:solidFill>
                <a:srgbClr val="000000"/>
              </a:solidFill>
              <a:latin typeface="ＭＳ ゴシック" pitchFamily="49" charset="-128"/>
              <a:ea typeface="ＭＳ ゴシック" pitchFamily="49" charset="-128"/>
            </a:rPr>
            <a:t>4</a:t>
          </a:r>
          <a:r>
            <a:rPr kumimoji="1" lang="ja-JP" altLang="en-US" sz="1200">
              <a:solidFill>
                <a:srgbClr val="000000"/>
              </a:solidFill>
              <a:latin typeface="ＭＳ ゴシック" pitchFamily="49" charset="-128"/>
              <a:ea typeface="ＭＳ ゴシック" pitchFamily="49" charset="-128"/>
            </a:rPr>
            <a:t>月</a:t>
          </a:r>
          <a:r>
            <a:rPr kumimoji="1" lang="en-US" altLang="ja-JP" sz="1200">
              <a:solidFill>
                <a:srgbClr val="000000"/>
              </a:solidFill>
              <a:latin typeface="ＭＳ ゴシック" pitchFamily="49" charset="-128"/>
              <a:ea typeface="ＭＳ ゴシック" pitchFamily="49" charset="-128"/>
            </a:rPr>
            <a:t>1</a:t>
          </a:r>
          <a:r>
            <a:rPr kumimoji="1" lang="ja-JP" altLang="en-US" sz="1200">
              <a:solidFill>
                <a:srgbClr val="000000"/>
              </a:solidFill>
              <a:latin typeface="ＭＳ ゴシック" pitchFamily="49" charset="-128"/>
              <a:ea typeface="ＭＳ ゴシック" pitchFamily="49" charset="-128"/>
            </a:rPr>
            <a:t>日に施行された財政健全化法に基づく健全化判断比率において、本市は平成</a:t>
          </a:r>
          <a:r>
            <a:rPr kumimoji="1" lang="en-US" altLang="ja-JP" sz="1200">
              <a:solidFill>
                <a:srgbClr val="000000"/>
              </a:solidFill>
              <a:latin typeface="ＭＳ ゴシック" pitchFamily="49" charset="-128"/>
              <a:ea typeface="ＭＳ ゴシック" pitchFamily="49" charset="-128"/>
            </a:rPr>
            <a:t>20</a:t>
          </a:r>
          <a:r>
            <a:rPr kumimoji="1" lang="ja-JP" altLang="en-US" sz="1200">
              <a:solidFill>
                <a:srgbClr val="000000"/>
              </a:solidFill>
              <a:latin typeface="ＭＳ ゴシック" pitchFamily="49" charset="-128"/>
              <a:ea typeface="ＭＳ ゴシック" pitchFamily="49" charset="-128"/>
            </a:rPr>
            <a:t>年度決算における連結実質赤字比率が</a:t>
          </a:r>
          <a:r>
            <a:rPr kumimoji="1" lang="en-US" altLang="ja-JP" sz="1200">
              <a:solidFill>
                <a:srgbClr val="000000"/>
              </a:solidFill>
              <a:latin typeface="ＭＳ ゴシック" pitchFamily="49" charset="-128"/>
              <a:ea typeface="ＭＳ ゴシック" pitchFamily="49" charset="-128"/>
            </a:rPr>
            <a:t>26.42</a:t>
          </a:r>
          <a:r>
            <a:rPr kumimoji="1" lang="ja-JP" altLang="en-US" sz="1200">
              <a:solidFill>
                <a:srgbClr val="000000"/>
              </a:solidFill>
              <a:latin typeface="ＭＳ ゴシック" pitchFamily="49" charset="-128"/>
              <a:ea typeface="ＭＳ ゴシック" pitchFamily="49" charset="-128"/>
            </a:rPr>
            <a:t>％（早期健全化基準</a:t>
          </a:r>
          <a:r>
            <a:rPr kumimoji="1" lang="en-US" altLang="ja-JP" sz="1200">
              <a:solidFill>
                <a:srgbClr val="000000"/>
              </a:solidFill>
              <a:latin typeface="ＭＳ ゴシック" pitchFamily="49" charset="-128"/>
              <a:ea typeface="ＭＳ ゴシック" pitchFamily="49" charset="-128"/>
            </a:rPr>
            <a:t>17.44</a:t>
          </a:r>
          <a:r>
            <a:rPr kumimoji="1" lang="ja-JP" altLang="en-US" sz="1200">
              <a:solidFill>
                <a:srgbClr val="000000"/>
              </a:solidFill>
              <a:latin typeface="ＭＳ ゴシック" pitchFamily="49" charset="-128"/>
              <a:ea typeface="ＭＳ ゴシック" pitchFamily="49" charset="-128"/>
            </a:rPr>
            <a:t>％）と早期健全化基準以上となった。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本市は、財政健全化法施行前の地方財政再建促進特別措置法に規定する財政再建準用団体に陥らないよう普通会計の収支改善を最優先に取り組んできた結果、平成</a:t>
          </a:r>
          <a:r>
            <a:rPr kumimoji="1" lang="en-US" altLang="ja-JP" sz="1200">
              <a:solidFill>
                <a:srgbClr val="000000"/>
              </a:solidFill>
              <a:latin typeface="ＭＳ ゴシック" pitchFamily="49" charset="-128"/>
              <a:ea typeface="ＭＳ ゴシック" pitchFamily="49" charset="-128"/>
            </a:rPr>
            <a:t>18</a:t>
          </a:r>
          <a:r>
            <a:rPr kumimoji="1" lang="ja-JP" altLang="en-US" sz="1200">
              <a:solidFill>
                <a:srgbClr val="000000"/>
              </a:solidFill>
              <a:latin typeface="ＭＳ ゴシック" pitchFamily="49" charset="-128"/>
              <a:ea typeface="ＭＳ ゴシック" pitchFamily="49" charset="-128"/>
            </a:rPr>
            <a:t>年度に普通会計において実質収支の黒字転換を達成したが、特別会計等の根本的な改善措置を講じるまでは至っていなかった。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そのような状況下、財政健全化法において、新たに設けられた連結実質赤字比率では、宅地造成事業会計における資金不足額約</a:t>
          </a:r>
          <a:r>
            <a:rPr kumimoji="1" lang="en-US" altLang="ja-JP" sz="1200">
              <a:solidFill>
                <a:srgbClr val="000000"/>
              </a:solidFill>
              <a:latin typeface="ＭＳ ゴシック" pitchFamily="49" charset="-128"/>
              <a:ea typeface="ＭＳ ゴシック" pitchFamily="49" charset="-128"/>
            </a:rPr>
            <a:t>66</a:t>
          </a:r>
          <a:r>
            <a:rPr kumimoji="1" lang="ja-JP" altLang="en-US" sz="1200">
              <a:solidFill>
                <a:srgbClr val="000000"/>
              </a:solidFill>
              <a:latin typeface="ＭＳ ゴシック" pitchFamily="49" charset="-128"/>
              <a:ea typeface="ＭＳ ゴシック" pitchFamily="49" charset="-128"/>
            </a:rPr>
            <a:t>億円により、連結実質赤字比率が早期健全化基準以上となったものである。また、同会計の資金不足は現病院（りんくうタウン）建設の財源として、旧病院跡地（上町）の売却収入を充てることとし、将来の公共施設等の整備のために宅地造成事業に売却したものであるが、景気低迷による事業計画の頓挫などにより、その間の金利負担の累積と地価下落による売却差損の発生で生じたものである。</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なお、同会計は既に役割を終えていることから、平成</a:t>
          </a:r>
          <a:r>
            <a:rPr kumimoji="1" lang="en-US" altLang="ja-JP" sz="1200">
              <a:solidFill>
                <a:srgbClr val="000000"/>
              </a:solidFill>
              <a:latin typeface="ＭＳ ゴシック" pitchFamily="49" charset="-128"/>
              <a:ea typeface="ＭＳ ゴシック" pitchFamily="49" charset="-128"/>
            </a:rPr>
            <a:t>21</a:t>
          </a:r>
          <a:r>
            <a:rPr kumimoji="1" lang="ja-JP" altLang="en-US" sz="1200">
              <a:solidFill>
                <a:srgbClr val="000000"/>
              </a:solidFill>
              <a:latin typeface="ＭＳ ゴシック" pitchFamily="49" charset="-128"/>
              <a:ea typeface="ＭＳ ゴシック" pitchFamily="49" charset="-128"/>
            </a:rPr>
            <a:t>年度に第三セクター等改革推進債を活用して、これを廃止し、一般会計の負債として引継ぐことで同年度の決算で連結実質赤字額を解消した。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平成</a:t>
          </a:r>
          <a:r>
            <a:rPr kumimoji="1" lang="en-US" altLang="ja-JP" sz="1200">
              <a:solidFill>
                <a:srgbClr val="000000"/>
              </a:solidFill>
              <a:latin typeface="ＭＳ ゴシック" pitchFamily="49" charset="-128"/>
              <a:ea typeface="ＭＳ ゴシック" pitchFamily="49" charset="-128"/>
            </a:rPr>
            <a:t>22</a:t>
          </a:r>
          <a:r>
            <a:rPr kumimoji="1" lang="ja-JP" altLang="en-US" sz="1200">
              <a:solidFill>
                <a:srgbClr val="000000"/>
              </a:solidFill>
              <a:latin typeface="ＭＳ ゴシック" pitchFamily="49" charset="-128"/>
              <a:ea typeface="ＭＳ ゴシック" pitchFamily="49" charset="-128"/>
            </a:rPr>
            <a:t>年度及び平成</a:t>
          </a:r>
          <a:r>
            <a:rPr kumimoji="1" lang="en-US" altLang="ja-JP" sz="1200">
              <a:solidFill>
                <a:srgbClr val="000000"/>
              </a:solidFill>
              <a:latin typeface="ＭＳ ゴシック" pitchFamily="49" charset="-128"/>
              <a:ea typeface="ＭＳ ゴシック" pitchFamily="49" charset="-128"/>
            </a:rPr>
            <a:t>23</a:t>
          </a:r>
          <a:r>
            <a:rPr kumimoji="1" lang="ja-JP" altLang="en-US" sz="1200">
              <a:solidFill>
                <a:srgbClr val="000000"/>
              </a:solidFill>
              <a:latin typeface="ＭＳ ゴシック" pitchFamily="49" charset="-128"/>
              <a:ea typeface="ＭＳ ゴシック" pitchFamily="49" charset="-128"/>
            </a:rPr>
            <a:t>年決算では、一般会計で赤字額が生じたものの、連結実質赤字額は生じておらず、平成</a:t>
          </a:r>
          <a:r>
            <a:rPr kumimoji="1" lang="en-US" altLang="ja-JP" sz="1200">
              <a:solidFill>
                <a:srgbClr val="000000"/>
              </a:solidFill>
              <a:latin typeface="ＭＳ ゴシック" pitchFamily="49" charset="-128"/>
              <a:ea typeface="ＭＳ ゴシック" pitchFamily="49" charset="-128"/>
            </a:rPr>
            <a:t>25</a:t>
          </a:r>
          <a:r>
            <a:rPr kumimoji="1" lang="ja-JP" altLang="en-US" sz="1200">
              <a:solidFill>
                <a:srgbClr val="000000"/>
              </a:solidFill>
              <a:latin typeface="ＭＳ ゴシック" pitchFamily="49" charset="-128"/>
              <a:ea typeface="ＭＳ ゴシック" pitchFamily="49" charset="-128"/>
            </a:rPr>
            <a:t>年度決算で早期健全化団体から脱却した。</a:t>
          </a:r>
          <a:endParaRPr kumimoji="1" lang="en-US" altLang="ja-JP" sz="1200">
            <a:solidFill>
              <a:srgbClr val="000000"/>
            </a:solidFill>
            <a:latin typeface="ＭＳ ゴシック" pitchFamily="49" charset="-128"/>
            <a:ea typeface="ＭＳ ゴシック" pitchFamily="49" charset="-128"/>
          </a:endParaRPr>
        </a:p>
        <a:p>
          <a:r>
            <a:rPr kumimoji="1" lang="ja-JP" altLang="en-US" sz="1200">
              <a:solidFill>
                <a:srgbClr val="000000"/>
              </a:solidFill>
              <a:latin typeface="ＭＳ ゴシック" pitchFamily="49" charset="-128"/>
              <a:ea typeface="ＭＳ ゴシック" pitchFamily="49" charset="-128"/>
            </a:rPr>
            <a:t>　令和</a:t>
          </a:r>
          <a:r>
            <a:rPr kumimoji="1" lang="en-US" altLang="ja-JP" sz="1200">
              <a:solidFill>
                <a:srgbClr val="000000"/>
              </a:solidFill>
              <a:latin typeface="ＭＳ ゴシック" pitchFamily="49" charset="-128"/>
              <a:ea typeface="ＭＳ ゴシック" pitchFamily="49" charset="-128"/>
            </a:rPr>
            <a:t>2</a:t>
          </a:r>
          <a:r>
            <a:rPr kumimoji="1" lang="ja-JP" altLang="en-US" sz="1200">
              <a:solidFill>
                <a:srgbClr val="000000"/>
              </a:solidFill>
              <a:latin typeface="ＭＳ ゴシック" pitchFamily="49" charset="-128"/>
              <a:ea typeface="ＭＳ ゴシック" pitchFamily="49" charset="-128"/>
            </a:rPr>
            <a:t>年度においても基金の活用などで、普通会計の実質収支額は引き続き黒字となっており、今後も中期財政運営方針に基づき、実質収支の黒字維持に努める。</a:t>
          </a:r>
          <a:endParaRPr kumimoji="1" lang="en-US" altLang="ja-JP" sz="12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68578567</v>
      </c>
      <c r="BO4" s="433"/>
      <c r="BP4" s="433"/>
      <c r="BQ4" s="433"/>
      <c r="BR4" s="433"/>
      <c r="BS4" s="433"/>
      <c r="BT4" s="433"/>
      <c r="BU4" s="434"/>
      <c r="BV4" s="432">
        <v>94267543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0.6</v>
      </c>
      <c r="CU4" s="439"/>
      <c r="CV4" s="439"/>
      <c r="CW4" s="439"/>
      <c r="CX4" s="439"/>
      <c r="CY4" s="439"/>
      <c r="CZ4" s="439"/>
      <c r="DA4" s="440"/>
      <c r="DB4" s="438">
        <v>0.6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68063997</v>
      </c>
      <c r="BO5" s="470"/>
      <c r="BP5" s="470"/>
      <c r="BQ5" s="470"/>
      <c r="BR5" s="470"/>
      <c r="BS5" s="470"/>
      <c r="BT5" s="470"/>
      <c r="BU5" s="471"/>
      <c r="BV5" s="469">
        <v>93984764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109.4</v>
      </c>
      <c r="CU5" s="467"/>
      <c r="CV5" s="467"/>
      <c r="CW5" s="467"/>
      <c r="CX5" s="467"/>
      <c r="CY5" s="467"/>
      <c r="CZ5" s="467"/>
      <c r="DA5" s="468"/>
      <c r="DB5" s="466">
        <v>103.1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514570</v>
      </c>
      <c r="BO6" s="470"/>
      <c r="BP6" s="470"/>
      <c r="BQ6" s="470"/>
      <c r="BR6" s="470"/>
      <c r="BS6" s="470"/>
      <c r="BT6" s="470"/>
      <c r="BU6" s="471"/>
      <c r="BV6" s="469">
        <v>282779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115.3</v>
      </c>
      <c r="CU6" s="507"/>
      <c r="CV6" s="507"/>
      <c r="CW6" s="507"/>
      <c r="CX6" s="507"/>
      <c r="CY6" s="507"/>
      <c r="CZ6" s="507"/>
      <c r="DA6" s="508"/>
      <c r="DB6" s="506">
        <v>107.7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378858</v>
      </c>
      <c r="BO7" s="470"/>
      <c r="BP7" s="470"/>
      <c r="BQ7" s="470"/>
      <c r="BR7" s="470"/>
      <c r="BS7" s="470"/>
      <c r="BT7" s="470"/>
      <c r="BU7" s="471"/>
      <c r="BV7" s="469">
        <v>149608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23556856</v>
      </c>
      <c r="CU7" s="470"/>
      <c r="CV7" s="470"/>
      <c r="CW7" s="470"/>
      <c r="CX7" s="470"/>
      <c r="CY7" s="470"/>
      <c r="CZ7" s="470"/>
      <c r="DA7" s="471"/>
      <c r="DB7" s="469">
        <v>23272374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135712</v>
      </c>
      <c r="BO8" s="470"/>
      <c r="BP8" s="470"/>
      <c r="BQ8" s="470"/>
      <c r="BR8" s="470"/>
      <c r="BS8" s="470"/>
      <c r="BT8" s="470"/>
      <c r="BU8" s="471"/>
      <c r="BV8" s="469">
        <v>133171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0.95</v>
      </c>
      <c r="CU8" s="510"/>
      <c r="CV8" s="510"/>
      <c r="CW8" s="510"/>
      <c r="CX8" s="510"/>
      <c r="CY8" s="510"/>
      <c r="CZ8" s="510"/>
      <c r="DA8" s="511"/>
      <c r="DB8" s="509">
        <v>0.95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100131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2541</v>
      </c>
      <c r="BO9" s="470"/>
      <c r="BP9" s="470"/>
      <c r="BQ9" s="470"/>
      <c r="BR9" s="470"/>
      <c r="BS9" s="470"/>
      <c r="BT9" s="470"/>
      <c r="BU9" s="471"/>
      <c r="BV9" s="469">
        <v>72632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17.399999999999999</v>
      </c>
      <c r="CU9" s="467"/>
      <c r="CV9" s="467"/>
      <c r="CW9" s="467"/>
      <c r="CX9" s="467"/>
      <c r="CY9" s="467"/>
      <c r="CZ9" s="467"/>
      <c r="DA9" s="468"/>
      <c r="DB9" s="466">
        <v>9.1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100966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67181</v>
      </c>
      <c r="BO10" s="470"/>
      <c r="BP10" s="470"/>
      <c r="BQ10" s="470"/>
      <c r="BR10" s="470"/>
      <c r="BS10" s="470"/>
      <c r="BT10" s="470"/>
      <c r="BU10" s="471"/>
      <c r="BV10" s="469">
        <v>269219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1010000</v>
      </c>
      <c r="BO11" s="470"/>
      <c r="BP11" s="470"/>
      <c r="BQ11" s="470"/>
      <c r="BR11" s="470"/>
      <c r="BS11" s="470"/>
      <c r="BT11" s="470"/>
      <c r="BU11" s="471"/>
      <c r="BV11" s="469">
        <v>238400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99661</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121</v>
      </c>
      <c r="AV12" s="502"/>
      <c r="AW12" s="502"/>
      <c r="AX12" s="502"/>
      <c r="AY12" s="503" t="s">
        <v>135</v>
      </c>
      <c r="AZ12" s="504"/>
      <c r="BA12" s="504"/>
      <c r="BB12" s="504"/>
      <c r="BC12" s="504"/>
      <c r="BD12" s="504"/>
      <c r="BE12" s="504"/>
      <c r="BF12" s="504"/>
      <c r="BG12" s="504"/>
      <c r="BH12" s="504"/>
      <c r="BI12" s="504"/>
      <c r="BJ12" s="504"/>
      <c r="BK12" s="504"/>
      <c r="BL12" s="504"/>
      <c r="BM12" s="505"/>
      <c r="BN12" s="469">
        <v>298433</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97689</v>
      </c>
      <c r="S13" s="554"/>
      <c r="T13" s="554"/>
      <c r="U13" s="554"/>
      <c r="V13" s="555"/>
      <c r="W13" s="485" t="s">
        <v>139</v>
      </c>
      <c r="X13" s="486"/>
      <c r="Y13" s="486"/>
      <c r="Z13" s="486"/>
      <c r="AA13" s="486"/>
      <c r="AB13" s="476"/>
      <c r="AC13" s="520">
        <v>1006</v>
      </c>
      <c r="AD13" s="521"/>
      <c r="AE13" s="521"/>
      <c r="AF13" s="521"/>
      <c r="AG13" s="563"/>
      <c r="AH13" s="520">
        <v>1118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781289</v>
      </c>
      <c r="BO13" s="470"/>
      <c r="BP13" s="470"/>
      <c r="BQ13" s="470"/>
      <c r="BR13" s="470"/>
      <c r="BS13" s="470"/>
      <c r="BT13" s="470"/>
      <c r="BU13" s="471"/>
      <c r="BV13" s="469">
        <v>580251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12</v>
      </c>
      <c r="CU13" s="467"/>
      <c r="CV13" s="467"/>
      <c r="CW13" s="467"/>
      <c r="CX13" s="467"/>
      <c r="CY13" s="467"/>
      <c r="CZ13" s="467"/>
      <c r="DA13" s="468"/>
      <c r="DB13" s="466">
        <v>13.5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100420</v>
      </c>
      <c r="S14" s="554"/>
      <c r="T14" s="554"/>
      <c r="U14" s="554"/>
      <c r="V14" s="555"/>
      <c r="W14" s="459"/>
      <c r="X14" s="460"/>
      <c r="Y14" s="460"/>
      <c r="Z14" s="460"/>
      <c r="AA14" s="460"/>
      <c r="AB14" s="449"/>
      <c r="AC14" s="556">
        <v>2.2999999999999998</v>
      </c>
      <c r="AD14" s="557"/>
      <c r="AE14" s="557"/>
      <c r="AF14" s="557"/>
      <c r="AG14" s="558"/>
      <c r="AH14" s="556">
        <v>2.6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83</v>
      </c>
      <c r="CU14" s="568"/>
      <c r="CV14" s="568"/>
      <c r="CW14" s="568"/>
      <c r="CX14" s="568"/>
      <c r="CY14" s="568"/>
      <c r="CZ14" s="568"/>
      <c r="DA14" s="569"/>
      <c r="DB14" s="567">
        <v>79.3</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98257</v>
      </c>
      <c r="S15" s="554"/>
      <c r="T15" s="554"/>
      <c r="U15" s="554"/>
      <c r="V15" s="555"/>
      <c r="W15" s="485" t="s">
        <v>146</v>
      </c>
      <c r="X15" s="486"/>
      <c r="Y15" s="486"/>
      <c r="Z15" s="486"/>
      <c r="AA15" s="486"/>
      <c r="AB15" s="476"/>
      <c r="AC15" s="520">
        <v>10292</v>
      </c>
      <c r="AD15" s="521"/>
      <c r="AE15" s="521"/>
      <c r="AF15" s="521"/>
      <c r="AG15" s="563"/>
      <c r="AH15" s="520">
        <v>10484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17081791</v>
      </c>
      <c r="BO15" s="433"/>
      <c r="BP15" s="433"/>
      <c r="BQ15" s="433"/>
      <c r="BR15" s="433"/>
      <c r="BS15" s="433"/>
      <c r="BT15" s="433"/>
      <c r="BU15" s="434"/>
      <c r="BV15" s="432">
        <v>16439029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23.8</v>
      </c>
      <c r="AD16" s="557"/>
      <c r="AE16" s="557"/>
      <c r="AF16" s="557"/>
      <c r="AG16" s="558"/>
      <c r="AH16" s="556">
        <v>24.8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17866203</v>
      </c>
      <c r="BO16" s="470"/>
      <c r="BP16" s="470"/>
      <c r="BQ16" s="470"/>
      <c r="BR16" s="470"/>
      <c r="BS16" s="470"/>
      <c r="BT16" s="470"/>
      <c r="BU16" s="471"/>
      <c r="BV16" s="469">
        <v>17382079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31934</v>
      </c>
      <c r="AD17" s="521"/>
      <c r="AE17" s="521"/>
      <c r="AF17" s="521"/>
      <c r="AG17" s="563"/>
      <c r="AH17" s="520">
        <v>30595</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22027164</v>
      </c>
      <c r="BO17" s="470"/>
      <c r="BP17" s="470"/>
      <c r="BQ17" s="470"/>
      <c r="BR17" s="470"/>
      <c r="BS17" s="470"/>
      <c r="BT17" s="470"/>
      <c r="BU17" s="471"/>
      <c r="BV17" s="469">
        <v>21307032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56.51</v>
      </c>
      <c r="M18" s="585"/>
      <c r="N18" s="585"/>
      <c r="O18" s="585"/>
      <c r="P18" s="585"/>
      <c r="Q18" s="585"/>
      <c r="R18" s="586"/>
      <c r="S18" s="586"/>
      <c r="T18" s="586"/>
      <c r="U18" s="586"/>
      <c r="V18" s="587"/>
      <c r="W18" s="487"/>
      <c r="X18" s="488"/>
      <c r="Y18" s="488"/>
      <c r="Z18" s="488"/>
      <c r="AA18" s="488"/>
      <c r="AB18" s="479"/>
      <c r="AC18" s="588">
        <v>73.900000000000006</v>
      </c>
      <c r="AD18" s="589"/>
      <c r="AE18" s="589"/>
      <c r="AF18" s="589"/>
      <c r="AG18" s="590"/>
      <c r="AH18" s="588">
        <v>72.5</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25199723</v>
      </c>
      <c r="BO18" s="470"/>
      <c r="BP18" s="470"/>
      <c r="BQ18" s="470"/>
      <c r="BR18" s="470"/>
      <c r="BS18" s="470"/>
      <c r="BT18" s="470"/>
      <c r="BU18" s="471"/>
      <c r="BV18" s="469">
        <v>25201016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1772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32922509</v>
      </c>
      <c r="BO19" s="470"/>
      <c r="BP19" s="470"/>
      <c r="BQ19" s="470"/>
      <c r="BR19" s="470"/>
      <c r="BS19" s="470"/>
      <c r="BT19" s="470"/>
      <c r="BU19" s="471"/>
      <c r="BV19" s="469">
        <v>55786154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43864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62555299</v>
      </c>
      <c r="BO23" s="470"/>
      <c r="BP23" s="470"/>
      <c r="BQ23" s="470"/>
      <c r="BR23" s="470"/>
      <c r="BS23" s="470"/>
      <c r="BT23" s="470"/>
      <c r="BU23" s="471"/>
      <c r="BV23" s="469">
        <v>63086141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5934</v>
      </c>
      <c r="R24" s="521"/>
      <c r="S24" s="521"/>
      <c r="T24" s="521"/>
      <c r="U24" s="521"/>
      <c r="V24" s="563"/>
      <c r="W24" s="622"/>
      <c r="X24" s="610"/>
      <c r="Y24" s="611"/>
      <c r="Z24" s="519" t="s">
        <v>170</v>
      </c>
      <c r="AA24" s="499"/>
      <c r="AB24" s="499"/>
      <c r="AC24" s="499"/>
      <c r="AD24" s="499"/>
      <c r="AE24" s="499"/>
      <c r="AF24" s="499"/>
      <c r="AG24" s="500"/>
      <c r="AH24" s="520">
        <v>486</v>
      </c>
      <c r="AI24" s="521"/>
      <c r="AJ24" s="521"/>
      <c r="AK24" s="521"/>
      <c r="AL24" s="563"/>
      <c r="AM24" s="520">
        <v>1616436</v>
      </c>
      <c r="AN24" s="521"/>
      <c r="AO24" s="521"/>
      <c r="AP24" s="521"/>
      <c r="AQ24" s="521"/>
      <c r="AR24" s="563"/>
      <c r="AS24" s="520">
        <v>3326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39853384</v>
      </c>
      <c r="BO24" s="470"/>
      <c r="BP24" s="470"/>
      <c r="BQ24" s="470"/>
      <c r="BR24" s="470"/>
      <c r="BS24" s="470"/>
      <c r="BT24" s="470"/>
      <c r="BU24" s="471"/>
      <c r="BV24" s="469">
        <v>39647192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5476</v>
      </c>
      <c r="R25" s="521"/>
      <c r="S25" s="521"/>
      <c r="T25" s="521"/>
      <c r="U25" s="521"/>
      <c r="V25" s="563"/>
      <c r="W25" s="622"/>
      <c r="X25" s="610"/>
      <c r="Y25" s="611"/>
      <c r="Z25" s="519" t="s">
        <v>173</v>
      </c>
      <c r="AA25" s="499"/>
      <c r="AB25" s="499"/>
      <c r="AC25" s="499"/>
      <c r="AD25" s="499"/>
      <c r="AE25" s="499"/>
      <c r="AF25" s="499"/>
      <c r="AG25" s="500"/>
      <c r="AH25" s="520" t="s">
        <v>129</v>
      </c>
      <c r="AI25" s="521"/>
      <c r="AJ25" s="521"/>
      <c r="AK25" s="521"/>
      <c r="AL25" s="563"/>
      <c r="AM25" s="520" t="s">
        <v>129</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24260109</v>
      </c>
      <c r="BO25" s="433"/>
      <c r="BP25" s="433"/>
      <c r="BQ25" s="433"/>
      <c r="BR25" s="433"/>
      <c r="BS25" s="433"/>
      <c r="BT25" s="433"/>
      <c r="BU25" s="434"/>
      <c r="BV25" s="432">
        <v>26819527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5214</v>
      </c>
      <c r="R26" s="521"/>
      <c r="S26" s="521"/>
      <c r="T26" s="521"/>
      <c r="U26" s="521"/>
      <c r="V26" s="563"/>
      <c r="W26" s="622"/>
      <c r="X26" s="610"/>
      <c r="Y26" s="611"/>
      <c r="Z26" s="519" t="s">
        <v>177</v>
      </c>
      <c r="AA26" s="632"/>
      <c r="AB26" s="632"/>
      <c r="AC26" s="632"/>
      <c r="AD26" s="632"/>
      <c r="AE26" s="632"/>
      <c r="AF26" s="632"/>
      <c r="AG26" s="633"/>
      <c r="AH26" s="520">
        <v>13</v>
      </c>
      <c r="AI26" s="521"/>
      <c r="AJ26" s="521"/>
      <c r="AK26" s="521"/>
      <c r="AL26" s="563"/>
      <c r="AM26" s="520">
        <v>42302</v>
      </c>
      <c r="AN26" s="521"/>
      <c r="AO26" s="521"/>
      <c r="AP26" s="521"/>
      <c r="AQ26" s="521"/>
      <c r="AR26" s="563"/>
      <c r="AS26" s="520">
        <v>3254</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132222</v>
      </c>
      <c r="BO26" s="470"/>
      <c r="BP26" s="470"/>
      <c r="BQ26" s="470"/>
      <c r="BR26" s="470"/>
      <c r="BS26" s="470"/>
      <c r="BT26" s="470"/>
      <c r="BU26" s="471"/>
      <c r="BV26" s="469">
        <v>108145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5890</v>
      </c>
      <c r="R27" s="521"/>
      <c r="S27" s="521"/>
      <c r="T27" s="521"/>
      <c r="U27" s="521"/>
      <c r="V27" s="563"/>
      <c r="W27" s="622"/>
      <c r="X27" s="610"/>
      <c r="Y27" s="611"/>
      <c r="Z27" s="519" t="s">
        <v>180</v>
      </c>
      <c r="AA27" s="499"/>
      <c r="AB27" s="499"/>
      <c r="AC27" s="499"/>
      <c r="AD27" s="499"/>
      <c r="AE27" s="499"/>
      <c r="AF27" s="499"/>
      <c r="AG27" s="500"/>
      <c r="AH27" s="520">
        <v>26</v>
      </c>
      <c r="AI27" s="521"/>
      <c r="AJ27" s="521"/>
      <c r="AK27" s="521"/>
      <c r="AL27" s="563"/>
      <c r="AM27" s="520">
        <v>78416</v>
      </c>
      <c r="AN27" s="521"/>
      <c r="AO27" s="521"/>
      <c r="AP27" s="521"/>
      <c r="AQ27" s="521"/>
      <c r="AR27" s="563"/>
      <c r="AS27" s="520">
        <v>3016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5510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137</v>
      </c>
      <c r="AN28" s="521"/>
      <c r="AO28" s="521"/>
      <c r="AP28" s="521"/>
      <c r="AQ28" s="521"/>
      <c r="AR28" s="563"/>
      <c r="AS28" s="520" t="s">
        <v>174</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1627949</v>
      </c>
      <c r="BO28" s="433"/>
      <c r="BP28" s="433"/>
      <c r="BQ28" s="433"/>
      <c r="BR28" s="433"/>
      <c r="BS28" s="433"/>
      <c r="BT28" s="433"/>
      <c r="BU28" s="434"/>
      <c r="BV28" s="432">
        <v>1859201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16</v>
      </c>
      <c r="M29" s="521"/>
      <c r="N29" s="521"/>
      <c r="O29" s="521"/>
      <c r="P29" s="563"/>
      <c r="Q29" s="520">
        <v>5225</v>
      </c>
      <c r="R29" s="521"/>
      <c r="S29" s="521"/>
      <c r="T29" s="521"/>
      <c r="U29" s="521"/>
      <c r="V29" s="563"/>
      <c r="W29" s="623"/>
      <c r="X29" s="624"/>
      <c r="Y29" s="625"/>
      <c r="Z29" s="519" t="s">
        <v>186</v>
      </c>
      <c r="AA29" s="499"/>
      <c r="AB29" s="499"/>
      <c r="AC29" s="499"/>
      <c r="AD29" s="499"/>
      <c r="AE29" s="499"/>
      <c r="AF29" s="499"/>
      <c r="AG29" s="500"/>
      <c r="AH29" s="520">
        <v>512</v>
      </c>
      <c r="AI29" s="521"/>
      <c r="AJ29" s="521"/>
      <c r="AK29" s="521"/>
      <c r="AL29" s="563"/>
      <c r="AM29" s="520">
        <v>1694852</v>
      </c>
      <c r="AN29" s="521"/>
      <c r="AO29" s="521"/>
      <c r="AP29" s="521"/>
      <c r="AQ29" s="521"/>
      <c r="AR29" s="563"/>
      <c r="AS29" s="520">
        <v>3310</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2741</v>
      </c>
      <c r="BO29" s="470"/>
      <c r="BP29" s="470"/>
      <c r="BQ29" s="470"/>
      <c r="BR29" s="470"/>
      <c r="BS29" s="470"/>
      <c r="BT29" s="470"/>
      <c r="BU29" s="471"/>
      <c r="BV29" s="469">
        <v>565537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11563482</v>
      </c>
      <c r="BO30" s="646"/>
      <c r="BP30" s="646"/>
      <c r="BQ30" s="646"/>
      <c r="BR30" s="646"/>
      <c r="BS30" s="646"/>
      <c r="BT30" s="646"/>
      <c r="BU30" s="647"/>
      <c r="BV30" s="645">
        <v>15555441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195</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泉佐野市田尻町清掃施設組合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泉佐野市土地開発公社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公共用地先行取得事業特別会計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泉州南消防組合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泉佐野市文化振興財団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病院事業債管理特別会計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大阪府都市競艇企業団</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泉佐野市ウォーターフロント</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りんくう公園事業特別会計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大阪府後期高齢者医療広域連合（一般会計）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地方独立行政法人りんくう総合医療センター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大阪府後期高齢者医療広域連合（後期高齢者医療特別会計）</v>
      </c>
      <c r="BZ38" s="659"/>
      <c r="CA38" s="659"/>
      <c r="CB38" s="659"/>
      <c r="CC38" s="659"/>
      <c r="CD38" s="659"/>
      <c r="CE38" s="659"/>
      <c r="CF38" s="659"/>
      <c r="CG38" s="659"/>
      <c r="CH38" s="659"/>
      <c r="CI38" s="659"/>
      <c r="CJ38" s="659"/>
      <c r="CK38" s="659"/>
      <c r="CL38" s="659"/>
      <c r="CM38" s="659"/>
      <c r="CN38" s="214"/>
      <c r="CO38" s="658">
        <f t="shared" si="3"/>
        <v>21</v>
      </c>
      <c r="CP38" s="658"/>
      <c r="CQ38" s="659" t="str">
        <f>IF('各会計、関係団体の財政状況及び健全化判断比率'!BS11="","",'各会計、関係団体の財政状況及び健全化判断比率'!BS11)</f>
        <v>泉佐野電力</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大阪広域水道企業団（水道事業会計）</v>
      </c>
      <c r="BZ39" s="659"/>
      <c r="CA39" s="659"/>
      <c r="CB39" s="659"/>
      <c r="CC39" s="659"/>
      <c r="CD39" s="659"/>
      <c r="CE39" s="659"/>
      <c r="CF39" s="659"/>
      <c r="CG39" s="659"/>
      <c r="CH39" s="659"/>
      <c r="CI39" s="659"/>
      <c r="CJ39" s="659"/>
      <c r="CK39" s="659"/>
      <c r="CL39" s="659"/>
      <c r="CM39" s="659"/>
      <c r="CN39" s="214"/>
      <c r="CO39" s="658">
        <f t="shared" si="3"/>
        <v>22</v>
      </c>
      <c r="CP39" s="658"/>
      <c r="CQ39" s="659" t="str">
        <f>IF('各会計、関係団体の財政状況及び健全化判断比率'!BS12="","",'各会計、関係団体の財政状況及び健全化判断比率'!BS12)</f>
        <v>泉佐野ガス</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大阪広域水道企業団（工業用水道事業会計）</v>
      </c>
      <c r="BZ40" s="659"/>
      <c r="CA40" s="659"/>
      <c r="CB40" s="659"/>
      <c r="CC40" s="659"/>
      <c r="CD40" s="659"/>
      <c r="CE40" s="659"/>
      <c r="CF40" s="659"/>
      <c r="CG40" s="659"/>
      <c r="CH40" s="659"/>
      <c r="CI40" s="659"/>
      <c r="CJ40" s="659"/>
      <c r="CK40" s="659"/>
      <c r="CL40" s="659"/>
      <c r="CM40" s="659"/>
      <c r="CN40" s="214"/>
      <c r="CO40" s="658">
        <f t="shared" si="3"/>
        <v>23</v>
      </c>
      <c r="CP40" s="658"/>
      <c r="CQ40" s="659" t="str">
        <f>IF('各会計、関係団体の財政状況及び健全化判断比率'!BS13="","",'各会計、関係団体の財政状況及び健全化判断比率'!BS13)</f>
        <v>株式会社さのたす</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LSf/cGIhVxoDsYSKL/U5mBvUiXhxhZ5wVoHl+IyQgVkKJSyZuYGRPo+Y8fwGojaCXaOuRbh+bzATWktEheRBw==" saltValue="RR7rVgClpNJKTEfbYeTn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574</v>
      </c>
      <c r="D34" s="1250"/>
      <c r="E34" s="1251"/>
      <c r="F34" s="32" t="s">
        <v>528</v>
      </c>
      <c r="G34" s="33" t="s">
        <v>528</v>
      </c>
      <c r="H34" s="33" t="s">
        <v>528</v>
      </c>
      <c r="I34" s="33" t="s">
        <v>528</v>
      </c>
      <c r="J34" s="34">
        <v>3.21</v>
      </c>
      <c r="K34" s="22"/>
      <c r="L34" s="22"/>
      <c r="M34" s="22"/>
      <c r="N34" s="22"/>
      <c r="O34" s="22"/>
      <c r="P34" s="22"/>
    </row>
    <row r="35" spans="1:16" ht="39" customHeight="1" x14ac:dyDescent="0.15">
      <c r="A35" s="22"/>
      <c r="B35" s="35"/>
      <c r="C35" s="1244" t="s">
        <v>575</v>
      </c>
      <c r="D35" s="1245"/>
      <c r="E35" s="1246"/>
      <c r="F35" s="36">
        <v>0.81</v>
      </c>
      <c r="G35" s="37">
        <v>1.57</v>
      </c>
      <c r="H35" s="37">
        <v>1.76</v>
      </c>
      <c r="I35" s="37">
        <v>2.5299999999999998</v>
      </c>
      <c r="J35" s="38">
        <v>2.87</v>
      </c>
      <c r="K35" s="22"/>
      <c r="L35" s="22"/>
      <c r="M35" s="22"/>
      <c r="N35" s="22"/>
      <c r="O35" s="22"/>
      <c r="P35" s="22"/>
    </row>
    <row r="36" spans="1:16" ht="39" customHeight="1" x14ac:dyDescent="0.15">
      <c r="A36" s="22"/>
      <c r="B36" s="35"/>
      <c r="C36" s="1244" t="s">
        <v>576</v>
      </c>
      <c r="D36" s="1245"/>
      <c r="E36" s="1246"/>
      <c r="F36" s="36">
        <v>5.74</v>
      </c>
      <c r="G36" s="37">
        <v>6.07</v>
      </c>
      <c r="H36" s="37">
        <v>2.19</v>
      </c>
      <c r="I36" s="37">
        <v>3.02</v>
      </c>
      <c r="J36" s="38">
        <v>2.3199999999999998</v>
      </c>
      <c r="K36" s="22"/>
      <c r="L36" s="22"/>
      <c r="M36" s="22"/>
      <c r="N36" s="22"/>
      <c r="O36" s="22"/>
      <c r="P36" s="22"/>
    </row>
    <row r="37" spans="1:16" ht="39" customHeight="1" x14ac:dyDescent="0.15">
      <c r="A37" s="22"/>
      <c r="B37" s="35"/>
      <c r="C37" s="1244" t="s">
        <v>577</v>
      </c>
      <c r="D37" s="1245"/>
      <c r="E37" s="1246"/>
      <c r="F37" s="36">
        <v>1.21</v>
      </c>
      <c r="G37" s="37">
        <v>1.08</v>
      </c>
      <c r="H37" s="37">
        <v>0.54</v>
      </c>
      <c r="I37" s="37">
        <v>0.41</v>
      </c>
      <c r="J37" s="38">
        <v>1.17</v>
      </c>
      <c r="K37" s="22"/>
      <c r="L37" s="22"/>
      <c r="M37" s="22"/>
      <c r="N37" s="22"/>
      <c r="O37" s="22"/>
      <c r="P37" s="22"/>
    </row>
    <row r="38" spans="1:16" ht="39" customHeight="1" x14ac:dyDescent="0.15">
      <c r="A38" s="22"/>
      <c r="B38" s="35"/>
      <c r="C38" s="1244" t="s">
        <v>578</v>
      </c>
      <c r="D38" s="1245"/>
      <c r="E38" s="1246"/>
      <c r="F38" s="36">
        <v>0.24</v>
      </c>
      <c r="G38" s="37">
        <v>0.25</v>
      </c>
      <c r="H38" s="37">
        <v>0.26</v>
      </c>
      <c r="I38" s="37">
        <v>0.56999999999999995</v>
      </c>
      <c r="J38" s="38">
        <v>0.56999999999999995</v>
      </c>
      <c r="K38" s="22"/>
      <c r="L38" s="22"/>
      <c r="M38" s="22"/>
      <c r="N38" s="22"/>
      <c r="O38" s="22"/>
      <c r="P38" s="22"/>
    </row>
    <row r="39" spans="1:16" ht="39" customHeight="1" x14ac:dyDescent="0.15">
      <c r="A39" s="22"/>
      <c r="B39" s="35"/>
      <c r="C39" s="1244" t="s">
        <v>579</v>
      </c>
      <c r="D39" s="1245"/>
      <c r="E39" s="1246"/>
      <c r="F39" s="36">
        <v>0.03</v>
      </c>
      <c r="G39" s="37">
        <v>0.03</v>
      </c>
      <c r="H39" s="37">
        <v>0.03</v>
      </c>
      <c r="I39" s="37">
        <v>0.02</v>
      </c>
      <c r="J39" s="38">
        <v>0.02</v>
      </c>
      <c r="K39" s="22"/>
      <c r="L39" s="22"/>
      <c r="M39" s="22"/>
      <c r="N39" s="22"/>
      <c r="O39" s="22"/>
      <c r="P39" s="22"/>
    </row>
    <row r="40" spans="1:16" ht="39" customHeight="1" x14ac:dyDescent="0.15">
      <c r="A40" s="22"/>
      <c r="B40" s="35"/>
      <c r="C40" s="1244" t="s">
        <v>580</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582</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583</v>
      </c>
      <c r="D43" s="1248"/>
      <c r="E43" s="1249"/>
      <c r="F43" s="41">
        <v>0</v>
      </c>
      <c r="G43" s="42">
        <v>0</v>
      </c>
      <c r="H43" s="42">
        <v>1.1100000000000001</v>
      </c>
      <c r="I43" s="42">
        <v>2.52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GWSHOQz7nKqXKwX70dgNa3OTofvvVSApRj9cuS6sw5yTItjAF1gwj8XRBaDmBZo5WQk8Lbbc6sixvYTwxAV7g==" saltValue="5khD/8Vpv0pmG9DdgZxy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7792</v>
      </c>
      <c r="L45" s="60">
        <v>7107</v>
      </c>
      <c r="M45" s="60">
        <v>6922</v>
      </c>
      <c r="N45" s="60">
        <v>6341</v>
      </c>
      <c r="O45" s="61">
        <v>6262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1301</v>
      </c>
      <c r="L48" s="64">
        <v>1320</v>
      </c>
      <c r="M48" s="64">
        <v>1352</v>
      </c>
      <c r="N48" s="64">
        <v>1378</v>
      </c>
      <c r="O48" s="65">
        <v>1155</v>
      </c>
      <c r="P48" s="48"/>
      <c r="Q48" s="48"/>
      <c r="R48" s="48"/>
      <c r="S48" s="48"/>
      <c r="T48" s="48"/>
      <c r="U48" s="48"/>
    </row>
    <row r="49" spans="1:21" ht="30.75" customHeight="1" x14ac:dyDescent="0.15">
      <c r="A49" s="48"/>
      <c r="B49" s="1254"/>
      <c r="C49" s="1255"/>
      <c r="D49" s="62"/>
      <c r="E49" s="1260" t="s">
        <v>16</v>
      </c>
      <c r="F49" s="1260"/>
      <c r="G49" s="1260"/>
      <c r="H49" s="1260"/>
      <c r="I49" s="1260"/>
      <c r="J49" s="1261"/>
      <c r="K49" s="63">
        <v>44</v>
      </c>
      <c r="L49" s="64">
        <v>67</v>
      </c>
      <c r="M49" s="64">
        <v>84</v>
      </c>
      <c r="N49" s="64">
        <v>84</v>
      </c>
      <c r="O49" s="65">
        <v>77</v>
      </c>
      <c r="P49" s="48"/>
      <c r="Q49" s="48"/>
      <c r="R49" s="48"/>
      <c r="S49" s="48"/>
      <c r="T49" s="48"/>
      <c r="U49" s="48"/>
    </row>
    <row r="50" spans="1:21" ht="30.75" customHeight="1" x14ac:dyDescent="0.15">
      <c r="A50" s="48"/>
      <c r="B50" s="1254"/>
      <c r="C50" s="1255"/>
      <c r="D50" s="62"/>
      <c r="E50" s="1260" t="s">
        <v>17</v>
      </c>
      <c r="F50" s="1260"/>
      <c r="G50" s="1260"/>
      <c r="H50" s="1260"/>
      <c r="I50" s="1260"/>
      <c r="J50" s="1261"/>
      <c r="K50" s="63">
        <v>28</v>
      </c>
      <c r="L50" s="64">
        <v>31</v>
      </c>
      <c r="M50" s="64">
        <v>31</v>
      </c>
      <c r="N50" s="64">
        <v>31</v>
      </c>
      <c r="O50" s="65">
        <v>31</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0</v>
      </c>
      <c r="M51" s="64" t="s">
        <v>528</v>
      </c>
      <c r="N51" s="64" t="s">
        <v>528</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5526</v>
      </c>
      <c r="L52" s="64">
        <v>5655</v>
      </c>
      <c r="M52" s="64">
        <v>5567</v>
      </c>
      <c r="N52" s="64">
        <v>5539</v>
      </c>
      <c r="O52" s="65">
        <v>5470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3640</v>
      </c>
      <c r="L53" s="69">
        <v>2870</v>
      </c>
      <c r="M53" s="69">
        <v>2822</v>
      </c>
      <c r="N53" s="69">
        <v>2295</v>
      </c>
      <c r="O53" s="70">
        <v>2055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612</v>
      </c>
      <c r="L57" s="84" t="s">
        <v>612</v>
      </c>
      <c r="M57" s="84" t="s">
        <v>612</v>
      </c>
      <c r="N57" s="84" t="s">
        <v>612</v>
      </c>
      <c r="O57" s="85" t="s">
        <v>612</v>
      </c>
    </row>
    <row r="58" spans="1:21" ht="31.5" customHeight="1" thickBot="1" x14ac:dyDescent="0.2">
      <c r="B58" s="1270"/>
      <c r="C58" s="1271"/>
      <c r="D58" s="1275" t="s">
        <v>27</v>
      </c>
      <c r="E58" s="1276"/>
      <c r="F58" s="1276"/>
      <c r="G58" s="1276"/>
      <c r="H58" s="1276"/>
      <c r="I58" s="1276"/>
      <c r="J58" s="1277"/>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eI/TwNlCskhlc5TLSh52DYfEJqmJgaV21WIQBYThjtcbzw2v9a4TgJ1cgpXLJ0C1lPr7+9cgupxVzp2KDulw==" saltValue="Pys9jAR2Jep67xVqodUS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74953</v>
      </c>
      <c r="J41" s="104">
        <v>75754</v>
      </c>
      <c r="K41" s="104">
        <v>72426</v>
      </c>
      <c r="L41" s="104">
        <v>70320</v>
      </c>
      <c r="M41" s="105">
        <v>68842</v>
      </c>
    </row>
    <row r="42" spans="2:13" ht="27.75" customHeight="1" x14ac:dyDescent="0.15">
      <c r="B42" s="1280"/>
      <c r="C42" s="1281"/>
      <c r="D42" s="106"/>
      <c r="E42" s="1286" t="s">
        <v>32</v>
      </c>
      <c r="F42" s="1286"/>
      <c r="G42" s="1286"/>
      <c r="H42" s="1287"/>
      <c r="I42" s="107">
        <v>224</v>
      </c>
      <c r="J42" s="108">
        <v>197</v>
      </c>
      <c r="K42" s="108">
        <v>170</v>
      </c>
      <c r="L42" s="108">
        <v>141</v>
      </c>
      <c r="M42" s="109">
        <v>112</v>
      </c>
    </row>
    <row r="43" spans="2:13" ht="27.75" customHeight="1" x14ac:dyDescent="0.15">
      <c r="B43" s="1280"/>
      <c r="C43" s="1281"/>
      <c r="D43" s="106"/>
      <c r="E43" s="1286" t="s">
        <v>33</v>
      </c>
      <c r="F43" s="1286"/>
      <c r="G43" s="1286"/>
      <c r="H43" s="1287"/>
      <c r="I43" s="107">
        <v>18622</v>
      </c>
      <c r="J43" s="108">
        <v>17858</v>
      </c>
      <c r="K43" s="108">
        <v>17328</v>
      </c>
      <c r="L43" s="108">
        <v>16873</v>
      </c>
      <c r="M43" s="109">
        <v>14567</v>
      </c>
    </row>
    <row r="44" spans="2:13" ht="27.75" customHeight="1" x14ac:dyDescent="0.15">
      <c r="B44" s="1280"/>
      <c r="C44" s="1281"/>
      <c r="D44" s="106"/>
      <c r="E44" s="1286" t="s">
        <v>34</v>
      </c>
      <c r="F44" s="1286"/>
      <c r="G44" s="1286"/>
      <c r="H44" s="1287"/>
      <c r="I44" s="107">
        <v>552</v>
      </c>
      <c r="J44" s="108">
        <v>667</v>
      </c>
      <c r="K44" s="108">
        <v>660</v>
      </c>
      <c r="L44" s="108">
        <v>616</v>
      </c>
      <c r="M44" s="109">
        <v>574</v>
      </c>
    </row>
    <row r="45" spans="2:13" ht="27.75" customHeight="1" x14ac:dyDescent="0.15">
      <c r="B45" s="1280"/>
      <c r="C45" s="1281"/>
      <c r="D45" s="106"/>
      <c r="E45" s="1286" t="s">
        <v>35</v>
      </c>
      <c r="F45" s="1286"/>
      <c r="G45" s="1286"/>
      <c r="H45" s="1287"/>
      <c r="I45" s="107">
        <v>5488</v>
      </c>
      <c r="J45" s="108">
        <v>5470</v>
      </c>
      <c r="K45" s="108">
        <v>5102</v>
      </c>
      <c r="L45" s="108">
        <v>5214</v>
      </c>
      <c r="M45" s="109">
        <v>5259</v>
      </c>
    </row>
    <row r="46" spans="2:13" ht="27.75" customHeight="1" x14ac:dyDescent="0.15">
      <c r="B46" s="1280"/>
      <c r="C46" s="1281"/>
      <c r="D46" s="110"/>
      <c r="E46" s="1286" t="s">
        <v>36</v>
      </c>
      <c r="F46" s="1286"/>
      <c r="G46" s="1286"/>
      <c r="H46" s="1287"/>
      <c r="I46" s="107">
        <v>4555</v>
      </c>
      <c r="J46" s="108">
        <v>4405</v>
      </c>
      <c r="K46" s="108">
        <v>3825</v>
      </c>
      <c r="L46" s="108">
        <v>3446</v>
      </c>
      <c r="M46" s="109">
        <v>2366</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9155</v>
      </c>
      <c r="J50" s="108">
        <v>11497</v>
      </c>
      <c r="K50" s="108">
        <v>29836</v>
      </c>
      <c r="L50" s="108">
        <v>19220</v>
      </c>
      <c r="M50" s="109">
        <v>14410</v>
      </c>
    </row>
    <row r="51" spans="2:13" ht="27.75" customHeight="1" x14ac:dyDescent="0.15">
      <c r="B51" s="1280"/>
      <c r="C51" s="1281"/>
      <c r="D51" s="106"/>
      <c r="E51" s="1286" t="s">
        <v>42</v>
      </c>
      <c r="F51" s="1286"/>
      <c r="G51" s="1286"/>
      <c r="H51" s="1287"/>
      <c r="I51" s="107">
        <v>20244</v>
      </c>
      <c r="J51" s="108">
        <v>22256</v>
      </c>
      <c r="K51" s="108">
        <v>21414</v>
      </c>
      <c r="L51" s="108">
        <v>21172</v>
      </c>
      <c r="M51" s="109">
        <v>21368</v>
      </c>
    </row>
    <row r="52" spans="2:13" ht="27.75" customHeight="1" x14ac:dyDescent="0.15">
      <c r="B52" s="1282"/>
      <c r="C52" s="1283"/>
      <c r="D52" s="106"/>
      <c r="E52" s="1286" t="s">
        <v>43</v>
      </c>
      <c r="F52" s="1286"/>
      <c r="G52" s="1286"/>
      <c r="H52" s="1287"/>
      <c r="I52" s="107">
        <v>41095</v>
      </c>
      <c r="J52" s="108">
        <v>41664</v>
      </c>
      <c r="K52" s="108">
        <v>41293</v>
      </c>
      <c r="L52" s="108">
        <v>40327</v>
      </c>
      <c r="M52" s="109">
        <v>39119</v>
      </c>
    </row>
    <row r="53" spans="2:13" ht="27.75" customHeight="1" thickBot="1" x14ac:dyDescent="0.2">
      <c r="B53" s="1293" t="s">
        <v>44</v>
      </c>
      <c r="C53" s="1294"/>
      <c r="D53" s="113"/>
      <c r="E53" s="1295" t="s">
        <v>45</v>
      </c>
      <c r="F53" s="1295"/>
      <c r="G53" s="1295"/>
      <c r="H53" s="1296"/>
      <c r="I53" s="114">
        <v>33900</v>
      </c>
      <c r="J53" s="115">
        <v>28934</v>
      </c>
      <c r="K53" s="115">
        <v>6967</v>
      </c>
      <c r="L53" s="115">
        <v>15892</v>
      </c>
      <c r="M53" s="116">
        <v>16824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2sEinJp7GOQlQ4KSSNCQf/c/ZaOL/Ng6224Vty6CpHfnu/wnWalH3ycZ60MrX23+qYwvCg2M7V4r/Sye8V3TA==" saltValue="Gbaghv5LTvog6GdXrXPf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1590</v>
      </c>
      <c r="G55" s="128">
        <v>1859</v>
      </c>
      <c r="H55" s="129">
        <v>1628</v>
      </c>
    </row>
    <row r="56" spans="2:8" ht="52.5" customHeight="1" x14ac:dyDescent="0.15">
      <c r="B56" s="130"/>
      <c r="C56" s="1307" t="s">
        <v>49</v>
      </c>
      <c r="D56" s="1307"/>
      <c r="E56" s="1308"/>
      <c r="F56" s="131">
        <v>686</v>
      </c>
      <c r="G56" s="131">
        <v>566</v>
      </c>
      <c r="H56" s="132">
        <v>3</v>
      </c>
    </row>
    <row r="57" spans="2:8" ht="53.25" customHeight="1" x14ac:dyDescent="0.15">
      <c r="B57" s="130"/>
      <c r="C57" s="1309" t="s">
        <v>50</v>
      </c>
      <c r="D57" s="1309"/>
      <c r="E57" s="1310"/>
      <c r="F57" s="133">
        <v>26443</v>
      </c>
      <c r="G57" s="133">
        <v>15555</v>
      </c>
      <c r="H57" s="134">
        <v>11563</v>
      </c>
    </row>
    <row r="58" spans="2:8" ht="45.75" customHeight="1" x14ac:dyDescent="0.15">
      <c r="B58" s="135"/>
      <c r="C58" s="1297" t="s">
        <v>613</v>
      </c>
      <c r="D58" s="1298"/>
      <c r="E58" s="1299"/>
      <c r="F58" s="136">
        <v>16310</v>
      </c>
      <c r="G58" s="136">
        <v>6312</v>
      </c>
      <c r="H58" s="137">
        <v>4014</v>
      </c>
    </row>
    <row r="59" spans="2:8" ht="45.75" customHeight="1" x14ac:dyDescent="0.15">
      <c r="B59" s="135"/>
      <c r="C59" s="1297" t="s">
        <v>614</v>
      </c>
      <c r="D59" s="1298"/>
      <c r="E59" s="1299"/>
      <c r="F59" s="136">
        <v>4907</v>
      </c>
      <c r="G59" s="136">
        <v>4166</v>
      </c>
      <c r="H59" s="137">
        <v>2757</v>
      </c>
    </row>
    <row r="60" spans="2:8" ht="45.75" customHeight="1" x14ac:dyDescent="0.15">
      <c r="B60" s="135"/>
      <c r="C60" s="1297" t="s">
        <v>615</v>
      </c>
      <c r="D60" s="1298"/>
      <c r="E60" s="1299"/>
      <c r="F60" s="136">
        <v>2215</v>
      </c>
      <c r="G60" s="136">
        <v>1970</v>
      </c>
      <c r="H60" s="137">
        <v>1853</v>
      </c>
    </row>
    <row r="61" spans="2:8" ht="45.75" customHeight="1" x14ac:dyDescent="0.15">
      <c r="B61" s="135"/>
      <c r="C61" s="1297" t="s">
        <v>616</v>
      </c>
      <c r="D61" s="1298"/>
      <c r="E61" s="1299"/>
      <c r="F61" s="136">
        <v>922</v>
      </c>
      <c r="G61" s="136">
        <v>986</v>
      </c>
      <c r="H61" s="137">
        <v>898</v>
      </c>
    </row>
    <row r="62" spans="2:8" ht="45.75" customHeight="1" thickBot="1" x14ac:dyDescent="0.2">
      <c r="B62" s="138"/>
      <c r="C62" s="1300" t="s">
        <v>617</v>
      </c>
      <c r="D62" s="1301"/>
      <c r="E62" s="1302"/>
      <c r="F62" s="139">
        <v>542</v>
      </c>
      <c r="G62" s="139">
        <v>553</v>
      </c>
      <c r="H62" s="140">
        <v>546</v>
      </c>
    </row>
    <row r="63" spans="2:8" ht="52.5" customHeight="1" thickBot="1" x14ac:dyDescent="0.2">
      <c r="B63" s="141"/>
      <c r="C63" s="1303" t="s">
        <v>51</v>
      </c>
      <c r="D63" s="1303"/>
      <c r="E63" s="1304"/>
      <c r="F63" s="142">
        <v>28719</v>
      </c>
      <c r="G63" s="142">
        <v>17980</v>
      </c>
      <c r="H63" s="143">
        <v>13194</v>
      </c>
    </row>
    <row r="64" spans="2:8" ht="15" customHeight="1" x14ac:dyDescent="0.15"/>
  </sheetData>
  <sheetProtection algorithmName="SHA-512" hashValue="gVewtJc0zPvJ5Gj9EkrN1170LDkck7hnj2K5IeDzJAD8Zrm4RHg9JJ+Q6YFOa6meSVoFXeGzidy7iDUw78nAvA==" saltValue="iRyHgHq2lmmKEeDc7fZZ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624</v>
      </c>
    </row>
    <row r="50" spans="1:109" ht="13.5" x14ac:dyDescent="0.15">
      <c r="B50" s="389"/>
      <c r="G50" s="1311"/>
      <c r="H50" s="1311"/>
      <c r="I50" s="1311"/>
      <c r="J50" s="1311"/>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569</v>
      </c>
      <c r="BQ50" s="1314"/>
      <c r="BR50" s="1314"/>
      <c r="BS50" s="1314"/>
      <c r="BT50" s="1314"/>
      <c r="BU50" s="1314"/>
      <c r="BV50" s="1314"/>
      <c r="BW50" s="1314"/>
      <c r="BX50" s="1314" t="s">
        <v>570</v>
      </c>
      <c r="BY50" s="1314"/>
      <c r="BZ50" s="1314"/>
      <c r="CA50" s="1314"/>
      <c r="CB50" s="1314"/>
      <c r="CC50" s="1314"/>
      <c r="CD50" s="1314"/>
      <c r="CE50" s="1314"/>
      <c r="CF50" s="1314" t="s">
        <v>571</v>
      </c>
      <c r="CG50" s="1314"/>
      <c r="CH50" s="1314"/>
      <c r="CI50" s="1314"/>
      <c r="CJ50" s="1314"/>
      <c r="CK50" s="1314"/>
      <c r="CL50" s="1314"/>
      <c r="CM50" s="1314"/>
      <c r="CN50" s="1314" t="s">
        <v>572</v>
      </c>
      <c r="CO50" s="1314"/>
      <c r="CP50" s="1314"/>
      <c r="CQ50" s="1314"/>
      <c r="CR50" s="1314"/>
      <c r="CS50" s="1314"/>
      <c r="CT50" s="1314"/>
      <c r="CU50" s="1314"/>
      <c r="CV50" s="1314" t="s">
        <v>573</v>
      </c>
      <c r="CW50" s="1314"/>
      <c r="CX50" s="1314"/>
      <c r="CY50" s="1314"/>
      <c r="CZ50" s="1314"/>
      <c r="DA50" s="1314"/>
      <c r="DB50" s="1314"/>
      <c r="DC50" s="1314"/>
    </row>
    <row r="51" spans="1:109" ht="13.5" customHeight="1" x14ac:dyDescent="0.15">
      <c r="B51" s="389"/>
      <c r="G51" s="1323"/>
      <c r="H51" s="1323"/>
      <c r="I51" s="1333"/>
      <c r="J51" s="1333"/>
      <c r="K51" s="1316"/>
      <c r="L51" s="1316"/>
      <c r="M51" s="1316"/>
      <c r="N51" s="1316"/>
      <c r="AM51" s="396"/>
      <c r="AN51" s="1315" t="s">
        <v>623</v>
      </c>
      <c r="AO51" s="1315"/>
      <c r="AP51" s="1315"/>
      <c r="AQ51" s="1315"/>
      <c r="AR51" s="1315"/>
      <c r="AS51" s="1315"/>
      <c r="AT51" s="1315"/>
      <c r="AU51" s="1315"/>
      <c r="AV51" s="1315"/>
      <c r="AW51" s="1315"/>
      <c r="AX51" s="1315"/>
      <c r="AY51" s="1315"/>
      <c r="AZ51" s="1315"/>
      <c r="BA51" s="1315"/>
      <c r="BB51" s="1315" t="s">
        <v>621</v>
      </c>
      <c r="BC51" s="1315"/>
      <c r="BD51" s="1315"/>
      <c r="BE51" s="1315"/>
      <c r="BF51" s="1315"/>
      <c r="BG51" s="1315"/>
      <c r="BH51" s="1315"/>
      <c r="BI51" s="1315"/>
      <c r="BJ51" s="1315"/>
      <c r="BK51" s="1315"/>
      <c r="BL51" s="1315"/>
      <c r="BM51" s="1315"/>
      <c r="BN51" s="1315"/>
      <c r="BO51" s="1315"/>
      <c r="BP51" s="1313">
        <v>176.2</v>
      </c>
      <c r="BQ51" s="1313"/>
      <c r="BR51" s="1313"/>
      <c r="BS51" s="1313"/>
      <c r="BT51" s="1313"/>
      <c r="BU51" s="1313"/>
      <c r="BV51" s="1313"/>
      <c r="BW51" s="1313"/>
      <c r="BX51" s="1313">
        <v>149.1</v>
      </c>
      <c r="BY51" s="1313"/>
      <c r="BZ51" s="1313"/>
      <c r="CA51" s="1313"/>
      <c r="CB51" s="1313"/>
      <c r="CC51" s="1313"/>
      <c r="CD51" s="1313"/>
      <c r="CE51" s="1313"/>
      <c r="CF51" s="1319"/>
      <c r="CG51" s="1313"/>
      <c r="CH51" s="1313"/>
      <c r="CI51" s="1313"/>
      <c r="CJ51" s="1313"/>
      <c r="CK51" s="1313"/>
      <c r="CL51" s="1313"/>
      <c r="CM51" s="1313"/>
      <c r="CN51" s="1319"/>
      <c r="CO51" s="1313"/>
      <c r="CP51" s="1313"/>
      <c r="CQ51" s="1313"/>
      <c r="CR51" s="1313"/>
      <c r="CS51" s="1313"/>
      <c r="CT51" s="1313"/>
      <c r="CU51" s="1313"/>
      <c r="CV51" s="1319"/>
      <c r="CW51" s="1313"/>
      <c r="CX51" s="1313"/>
      <c r="CY51" s="1313"/>
      <c r="CZ51" s="1313"/>
      <c r="DA51" s="1313"/>
      <c r="DB51" s="1313"/>
      <c r="DC51" s="1313"/>
    </row>
    <row r="52" spans="1:109" ht="13.5" x14ac:dyDescent="0.15">
      <c r="B52" s="389"/>
      <c r="G52" s="1323"/>
      <c r="H52" s="1323"/>
      <c r="I52" s="1333"/>
      <c r="J52" s="1333"/>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3"/>
      <c r="H53" s="1323"/>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627</v>
      </c>
      <c r="BC53" s="1315"/>
      <c r="BD53" s="1315"/>
      <c r="BE53" s="1315"/>
      <c r="BF53" s="1315"/>
      <c r="BG53" s="1315"/>
      <c r="BH53" s="1315"/>
      <c r="BI53" s="1315"/>
      <c r="BJ53" s="1315"/>
      <c r="BK53" s="1315"/>
      <c r="BL53" s="1315"/>
      <c r="BM53" s="1315"/>
      <c r="BN53" s="1315"/>
      <c r="BO53" s="1315"/>
      <c r="BP53" s="1313">
        <v>55</v>
      </c>
      <c r="BQ53" s="1313"/>
      <c r="BR53" s="1313"/>
      <c r="BS53" s="1313"/>
      <c r="BT53" s="1313"/>
      <c r="BU53" s="1313"/>
      <c r="BV53" s="1313"/>
      <c r="BW53" s="1313"/>
      <c r="BX53" s="1313">
        <v>56.9</v>
      </c>
      <c r="BY53" s="1313"/>
      <c r="BZ53" s="1313"/>
      <c r="CA53" s="1313"/>
      <c r="CB53" s="1313"/>
      <c r="CC53" s="1313"/>
      <c r="CD53" s="1313"/>
      <c r="CE53" s="1313"/>
      <c r="CF53" s="1319"/>
      <c r="CG53" s="1313"/>
      <c r="CH53" s="1313"/>
      <c r="CI53" s="1313"/>
      <c r="CJ53" s="1313"/>
      <c r="CK53" s="1313"/>
      <c r="CL53" s="1313"/>
      <c r="CM53" s="1313"/>
      <c r="CN53" s="1319"/>
      <c r="CO53" s="1313"/>
      <c r="CP53" s="1313"/>
      <c r="CQ53" s="1313"/>
      <c r="CR53" s="1313"/>
      <c r="CS53" s="1313"/>
      <c r="CT53" s="1313"/>
      <c r="CU53" s="1313"/>
      <c r="CV53" s="1319"/>
      <c r="CW53" s="1313"/>
      <c r="CX53" s="1313"/>
      <c r="CY53" s="1313"/>
      <c r="CZ53" s="1313"/>
      <c r="DA53" s="1313"/>
      <c r="DB53" s="1313"/>
      <c r="DC53" s="1313"/>
    </row>
    <row r="54" spans="1:109" ht="13.5" x14ac:dyDescent="0.15">
      <c r="A54" s="404"/>
      <c r="B54" s="389"/>
      <c r="G54" s="1323"/>
      <c r="H54" s="1323"/>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622</v>
      </c>
      <c r="AO55" s="1314"/>
      <c r="AP55" s="1314"/>
      <c r="AQ55" s="1314"/>
      <c r="AR55" s="1314"/>
      <c r="AS55" s="1314"/>
      <c r="AT55" s="1314"/>
      <c r="AU55" s="1314"/>
      <c r="AV55" s="1314"/>
      <c r="AW55" s="1314"/>
      <c r="AX55" s="1314"/>
      <c r="AY55" s="1314"/>
      <c r="AZ55" s="1314"/>
      <c r="BA55" s="1314"/>
      <c r="BB55" s="1315" t="s">
        <v>621</v>
      </c>
      <c r="BC55" s="1315"/>
      <c r="BD55" s="1315"/>
      <c r="BE55" s="1315"/>
      <c r="BF55" s="1315"/>
      <c r="BG55" s="1315"/>
      <c r="BH55" s="1315"/>
      <c r="BI55" s="1315"/>
      <c r="BJ55" s="1315"/>
      <c r="BK55" s="1315"/>
      <c r="BL55" s="1315"/>
      <c r="BM55" s="1315"/>
      <c r="BN55" s="1315"/>
      <c r="BO55" s="1315"/>
      <c r="BP55" s="1313">
        <v>15</v>
      </c>
      <c r="BQ55" s="1313"/>
      <c r="BR55" s="1313"/>
      <c r="BS55" s="1313"/>
      <c r="BT55" s="1313"/>
      <c r="BU55" s="1313"/>
      <c r="BV55" s="1313"/>
      <c r="BW55" s="1313"/>
      <c r="BX55" s="1313">
        <v>12.2</v>
      </c>
      <c r="BY55" s="1313"/>
      <c r="BZ55" s="1313"/>
      <c r="CA55" s="1313"/>
      <c r="CB55" s="1313"/>
      <c r="CC55" s="1313"/>
      <c r="CD55" s="1313"/>
      <c r="CE55" s="1313"/>
      <c r="CF55" s="1319"/>
      <c r="CG55" s="1313"/>
      <c r="CH55" s="1313"/>
      <c r="CI55" s="1313"/>
      <c r="CJ55" s="1313"/>
      <c r="CK55" s="1313"/>
      <c r="CL55" s="1313"/>
      <c r="CM55" s="1313"/>
      <c r="CN55" s="1319"/>
      <c r="CO55" s="1313"/>
      <c r="CP55" s="1313"/>
      <c r="CQ55" s="1313"/>
      <c r="CR55" s="1313"/>
      <c r="CS55" s="1313"/>
      <c r="CT55" s="1313"/>
      <c r="CU55" s="1313"/>
      <c r="CV55" s="1319"/>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627</v>
      </c>
      <c r="BC57" s="1315"/>
      <c r="BD57" s="1315"/>
      <c r="BE57" s="1315"/>
      <c r="BF57" s="1315"/>
      <c r="BG57" s="1315"/>
      <c r="BH57" s="1315"/>
      <c r="BI57" s="1315"/>
      <c r="BJ57" s="1315"/>
      <c r="BK57" s="1315"/>
      <c r="BL57" s="1315"/>
      <c r="BM57" s="1315"/>
      <c r="BN57" s="1315"/>
      <c r="BO57" s="1315"/>
      <c r="BP57" s="1313">
        <v>60.1</v>
      </c>
      <c r="BQ57" s="1313"/>
      <c r="BR57" s="1313"/>
      <c r="BS57" s="1313"/>
      <c r="BT57" s="1313"/>
      <c r="BU57" s="1313"/>
      <c r="BV57" s="1313"/>
      <c r="BW57" s="1313"/>
      <c r="BX57" s="1313">
        <v>61.2</v>
      </c>
      <c r="BY57" s="1313"/>
      <c r="BZ57" s="1313"/>
      <c r="CA57" s="1313"/>
      <c r="CB57" s="1313"/>
      <c r="CC57" s="1313"/>
      <c r="CD57" s="1313"/>
      <c r="CE57" s="1313"/>
      <c r="CF57" s="1319"/>
      <c r="CG57" s="1313"/>
      <c r="CH57" s="1313"/>
      <c r="CI57" s="1313"/>
      <c r="CJ57" s="1313"/>
      <c r="CK57" s="1313"/>
      <c r="CL57" s="1313"/>
      <c r="CM57" s="1313"/>
      <c r="CN57" s="1319"/>
      <c r="CO57" s="1313"/>
      <c r="CP57" s="1313"/>
      <c r="CQ57" s="1313"/>
      <c r="CR57" s="1313"/>
      <c r="CS57" s="1313"/>
      <c r="CT57" s="1313"/>
      <c r="CU57" s="1313"/>
      <c r="CV57" s="1319"/>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626</v>
      </c>
    </row>
    <row r="64" spans="1:109" ht="13.5" x14ac:dyDescent="0.15">
      <c r="B64" s="389"/>
      <c r="G64" s="405"/>
      <c r="I64" s="407"/>
      <c r="J64" s="407"/>
      <c r="K64" s="407"/>
      <c r="L64" s="407"/>
      <c r="M64" s="407"/>
      <c r="N64" s="406"/>
      <c r="AM64" s="405"/>
      <c r="AN64" s="405" t="s">
        <v>625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631</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ht="13.5" x14ac:dyDescent="0.15">
      <c r="B66" s="389"/>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ht="13.5" x14ac:dyDescent="0.15">
      <c r="B67" s="389"/>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ht="13.5" x14ac:dyDescent="0.15">
      <c r="B68" s="389"/>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ht="13.5" x14ac:dyDescent="0.15">
      <c r="B69" s="389"/>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624</v>
      </c>
    </row>
    <row r="72" spans="2:107" ht="13.5" x14ac:dyDescent="0.15">
      <c r="B72" s="389"/>
      <c r="G72" s="1311"/>
      <c r="H72" s="1311"/>
      <c r="I72" s="1311"/>
      <c r="J72" s="1311"/>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569</v>
      </c>
      <c r="BQ72" s="1314"/>
      <c r="BR72" s="1314"/>
      <c r="BS72" s="1314"/>
      <c r="BT72" s="1314"/>
      <c r="BU72" s="1314"/>
      <c r="BV72" s="1314"/>
      <c r="BW72" s="1314"/>
      <c r="BX72" s="1314" t="s">
        <v>570</v>
      </c>
      <c r="BY72" s="1314"/>
      <c r="BZ72" s="1314"/>
      <c r="CA72" s="1314"/>
      <c r="CB72" s="1314"/>
      <c r="CC72" s="1314"/>
      <c r="CD72" s="1314"/>
      <c r="CE72" s="1314"/>
      <c r="CF72" s="1314" t="s">
        <v>571</v>
      </c>
      <c r="CG72" s="1314"/>
      <c r="CH72" s="1314"/>
      <c r="CI72" s="1314"/>
      <c r="CJ72" s="1314"/>
      <c r="CK72" s="1314"/>
      <c r="CL72" s="1314"/>
      <c r="CM72" s="1314"/>
      <c r="CN72" s="1314" t="s">
        <v>572</v>
      </c>
      <c r="CO72" s="1314"/>
      <c r="CP72" s="1314"/>
      <c r="CQ72" s="1314"/>
      <c r="CR72" s="1314"/>
      <c r="CS72" s="1314"/>
      <c r="CT72" s="1314"/>
      <c r="CU72" s="1314"/>
      <c r="CV72" s="1314" t="s">
        <v>573</v>
      </c>
      <c r="CW72" s="1314"/>
      <c r="CX72" s="1314"/>
      <c r="CY72" s="1314"/>
      <c r="CZ72" s="1314"/>
      <c r="DA72" s="1314"/>
      <c r="DB72" s="1314"/>
      <c r="DC72" s="1314"/>
    </row>
    <row r="73" spans="2:107" ht="13.5" x14ac:dyDescent="0.15">
      <c r="B73" s="389"/>
      <c r="G73" s="1323"/>
      <c r="H73" s="1323"/>
      <c r="I73" s="1323"/>
      <c r="J73" s="1323"/>
      <c r="K73" s="1312"/>
      <c r="L73" s="1312"/>
      <c r="M73" s="1312"/>
      <c r="N73" s="1312"/>
      <c r="AM73" s="396"/>
      <c r="AN73" s="1315" t="s">
        <v>623</v>
      </c>
      <c r="AO73" s="1315"/>
      <c r="AP73" s="1315"/>
      <c r="AQ73" s="1315"/>
      <c r="AR73" s="1315"/>
      <c r="AS73" s="1315"/>
      <c r="AT73" s="1315"/>
      <c r="AU73" s="1315"/>
      <c r="AV73" s="1315"/>
      <c r="AW73" s="1315"/>
      <c r="AX73" s="1315"/>
      <c r="AY73" s="1315"/>
      <c r="AZ73" s="1315"/>
      <c r="BA73" s="1315"/>
      <c r="BB73" s="1315" t="s">
        <v>621</v>
      </c>
      <c r="BC73" s="1315"/>
      <c r="BD73" s="1315"/>
      <c r="BE73" s="1315"/>
      <c r="BF73" s="1315"/>
      <c r="BG73" s="1315"/>
      <c r="BH73" s="1315"/>
      <c r="BI73" s="1315"/>
      <c r="BJ73" s="1315"/>
      <c r="BK73" s="1315"/>
      <c r="BL73" s="1315"/>
      <c r="BM73" s="1315"/>
      <c r="BN73" s="1315"/>
      <c r="BO73" s="1315"/>
      <c r="BP73" s="1313">
        <v>176.2</v>
      </c>
      <c r="BQ73" s="1313"/>
      <c r="BR73" s="1313"/>
      <c r="BS73" s="1313"/>
      <c r="BT73" s="1313"/>
      <c r="BU73" s="1313"/>
      <c r="BV73" s="1313"/>
      <c r="BW73" s="1313"/>
      <c r="BX73" s="1313">
        <v>149.1</v>
      </c>
      <c r="BY73" s="1313"/>
      <c r="BZ73" s="1313"/>
      <c r="CA73" s="1313"/>
      <c r="CB73" s="1313"/>
      <c r="CC73" s="1313"/>
      <c r="CD73" s="1313"/>
      <c r="CE73" s="1313"/>
      <c r="CF73" s="1313">
        <v>35.700000000000003</v>
      </c>
      <c r="CG73" s="1313"/>
      <c r="CH73" s="1313"/>
      <c r="CI73" s="1313"/>
      <c r="CJ73" s="1313"/>
      <c r="CK73" s="1313"/>
      <c r="CL73" s="1313"/>
      <c r="CM73" s="1313"/>
      <c r="CN73" s="1313">
        <v>79.3</v>
      </c>
      <c r="CO73" s="1313"/>
      <c r="CP73" s="1313"/>
      <c r="CQ73" s="1313"/>
      <c r="CR73" s="1313"/>
      <c r="CS73" s="1313"/>
      <c r="CT73" s="1313"/>
      <c r="CU73" s="1313"/>
      <c r="CV73" s="1313">
        <v>83</v>
      </c>
      <c r="CW73" s="1313"/>
      <c r="CX73" s="1313"/>
      <c r="CY73" s="1313"/>
      <c r="CZ73" s="1313"/>
      <c r="DA73" s="1313"/>
      <c r="DB73" s="1313"/>
      <c r="DC73" s="1313"/>
    </row>
    <row r="74" spans="2:107" ht="13.5" x14ac:dyDescent="0.15">
      <c r="B74" s="389"/>
      <c r="G74" s="1323"/>
      <c r="H74" s="1323"/>
      <c r="I74" s="1323"/>
      <c r="J74" s="1323"/>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3"/>
      <c r="H75" s="1323"/>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620</v>
      </c>
      <c r="BC75" s="1315"/>
      <c r="BD75" s="1315"/>
      <c r="BE75" s="1315"/>
      <c r="BF75" s="1315"/>
      <c r="BG75" s="1315"/>
      <c r="BH75" s="1315"/>
      <c r="BI75" s="1315"/>
      <c r="BJ75" s="1315"/>
      <c r="BK75" s="1315"/>
      <c r="BL75" s="1315"/>
      <c r="BM75" s="1315"/>
      <c r="BN75" s="1315"/>
      <c r="BO75" s="1315"/>
      <c r="BP75" s="1313">
        <v>20.9</v>
      </c>
      <c r="BQ75" s="1313"/>
      <c r="BR75" s="1313"/>
      <c r="BS75" s="1313"/>
      <c r="BT75" s="1313"/>
      <c r="BU75" s="1313"/>
      <c r="BV75" s="1313"/>
      <c r="BW75" s="1313"/>
      <c r="BX75" s="1313">
        <v>18.2</v>
      </c>
      <c r="BY75" s="1313"/>
      <c r="BZ75" s="1313"/>
      <c r="CA75" s="1313"/>
      <c r="CB75" s="1313"/>
      <c r="CC75" s="1313"/>
      <c r="CD75" s="1313"/>
      <c r="CE75" s="1313"/>
      <c r="CF75" s="1313">
        <v>16</v>
      </c>
      <c r="CG75" s="1313"/>
      <c r="CH75" s="1313"/>
      <c r="CI75" s="1313"/>
      <c r="CJ75" s="1313"/>
      <c r="CK75" s="1313"/>
      <c r="CL75" s="1313"/>
      <c r="CM75" s="1313"/>
      <c r="CN75" s="1313">
        <v>13.5</v>
      </c>
      <c r="CO75" s="1313"/>
      <c r="CP75" s="1313"/>
      <c r="CQ75" s="1313"/>
      <c r="CR75" s="1313"/>
      <c r="CS75" s="1313"/>
      <c r="CT75" s="1313"/>
      <c r="CU75" s="1313"/>
      <c r="CV75" s="1313">
        <v>12</v>
      </c>
      <c r="CW75" s="1313"/>
      <c r="CX75" s="1313"/>
      <c r="CY75" s="1313"/>
      <c r="CZ75" s="1313"/>
      <c r="DA75" s="1313"/>
      <c r="DB75" s="1313"/>
      <c r="DC75" s="1313"/>
    </row>
    <row r="76" spans="2:107" ht="13.5" x14ac:dyDescent="0.15">
      <c r="B76" s="389"/>
      <c r="G76" s="1323"/>
      <c r="H76" s="1323"/>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622</v>
      </c>
      <c r="AO77" s="1314"/>
      <c r="AP77" s="1314"/>
      <c r="AQ77" s="1314"/>
      <c r="AR77" s="1314"/>
      <c r="AS77" s="1314"/>
      <c r="AT77" s="1314"/>
      <c r="AU77" s="1314"/>
      <c r="AV77" s="1314"/>
      <c r="AW77" s="1314"/>
      <c r="AX77" s="1314"/>
      <c r="AY77" s="1314"/>
      <c r="AZ77" s="1314"/>
      <c r="BA77" s="1314"/>
      <c r="BB77" s="1315" t="s">
        <v>621</v>
      </c>
      <c r="BC77" s="1315"/>
      <c r="BD77" s="1315"/>
      <c r="BE77" s="1315"/>
      <c r="BF77" s="1315"/>
      <c r="BG77" s="1315"/>
      <c r="BH77" s="1315"/>
      <c r="BI77" s="1315"/>
      <c r="BJ77" s="1315"/>
      <c r="BK77" s="1315"/>
      <c r="BL77" s="1315"/>
      <c r="BM77" s="1315"/>
      <c r="BN77" s="1315"/>
      <c r="BO77" s="1315"/>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3.9</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620</v>
      </c>
      <c r="BC79" s="1315"/>
      <c r="BD79" s="1315"/>
      <c r="BE79" s="1315"/>
      <c r="BF79" s="1315"/>
      <c r="BG79" s="1315"/>
      <c r="BH79" s="1315"/>
      <c r="BI79" s="1315"/>
      <c r="BJ79" s="1315"/>
      <c r="BK79" s="1315"/>
      <c r="BL79" s="1315"/>
      <c r="BM79" s="1315"/>
      <c r="BN79" s="1315"/>
      <c r="BO79" s="1315"/>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4.2</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UirHYRhp9TPykVYSUlFbMRmyNdPCGk85OxwoOlRZtNV+sT/QNpydm/2iFHvOI/bUYP0vvH21oKNobYOtNmw6g==" saltValue="ghaIl+VaVh4vmiMN5VM//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LQX3RQOOLl3hi7kw56X1tzfQ97wYP4ZM4kWzP5GhcrTdIC2oUF7/AUPru8t/bsBAruABIQqF0xMPzYgUhMWhBg==" saltValue="9WcL9bVvYqn0rbn/A6EV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8MyW7StBuo3q8/5uTEn4j1JQJDdasDiNaL3BMCKqsmqBP3Jpvn8Vv81yrbvaql9XCMzVw7rNKT0ByVChOqQSHQ==" saltValue="ZMTBUxaBp6ycdNfaKdD/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28173</v>
      </c>
      <c r="E3" s="162"/>
      <c r="F3" s="163">
        <v>40879</v>
      </c>
      <c r="G3" s="164"/>
      <c r="H3" s="165"/>
    </row>
    <row r="4" spans="1:8" x14ac:dyDescent="0.15">
      <c r="A4" s="166"/>
      <c r="B4" s="167"/>
      <c r="C4" s="168"/>
      <c r="D4" s="169">
        <v>26397</v>
      </c>
      <c r="E4" s="170"/>
      <c r="F4" s="171">
        <v>24087</v>
      </c>
      <c r="G4" s="172"/>
      <c r="H4" s="173"/>
    </row>
    <row r="5" spans="1:8" x14ac:dyDescent="0.15">
      <c r="A5" s="154" t="s">
        <v>561</v>
      </c>
      <c r="B5" s="159"/>
      <c r="C5" s="160"/>
      <c r="D5" s="161">
        <v>46169</v>
      </c>
      <c r="E5" s="162"/>
      <c r="F5" s="163">
        <v>42651</v>
      </c>
      <c r="G5" s="164"/>
      <c r="H5" s="165"/>
    </row>
    <row r="6" spans="1:8" x14ac:dyDescent="0.15">
      <c r="A6" s="166"/>
      <c r="B6" s="167"/>
      <c r="C6" s="168"/>
      <c r="D6" s="169">
        <v>39449</v>
      </c>
      <c r="E6" s="170"/>
      <c r="F6" s="171">
        <v>22675</v>
      </c>
      <c r="G6" s="172"/>
      <c r="H6" s="173"/>
    </row>
    <row r="7" spans="1:8" x14ac:dyDescent="0.15">
      <c r="A7" s="154" t="s">
        <v>562</v>
      </c>
      <c r="B7" s="159"/>
      <c r="C7" s="160"/>
      <c r="D7" s="161">
        <v>48901</v>
      </c>
      <c r="E7" s="162"/>
      <c r="F7" s="163">
        <v>43226</v>
      </c>
      <c r="G7" s="164"/>
      <c r="H7" s="165"/>
    </row>
    <row r="8" spans="1:8" x14ac:dyDescent="0.15">
      <c r="A8" s="166"/>
      <c r="B8" s="167"/>
      <c r="C8" s="168"/>
      <c r="D8" s="169">
        <v>39462</v>
      </c>
      <c r="E8" s="170"/>
      <c r="F8" s="171">
        <v>22622</v>
      </c>
      <c r="G8" s="172"/>
      <c r="H8" s="173"/>
    </row>
    <row r="9" spans="1:8" x14ac:dyDescent="0.15">
      <c r="A9" s="154" t="s">
        <v>563</v>
      </c>
      <c r="B9" s="159"/>
      <c r="C9" s="160"/>
      <c r="D9" s="161">
        <v>57425</v>
      </c>
      <c r="E9" s="162"/>
      <c r="F9" s="163">
        <v>42836</v>
      </c>
      <c r="G9" s="164"/>
      <c r="H9" s="165"/>
    </row>
    <row r="10" spans="1:8" x14ac:dyDescent="0.15">
      <c r="A10" s="166"/>
      <c r="B10" s="167"/>
      <c r="C10" s="168"/>
      <c r="D10" s="169">
        <v>48853</v>
      </c>
      <c r="E10" s="170"/>
      <c r="F10" s="171">
        <v>22936</v>
      </c>
      <c r="G10" s="172"/>
      <c r="H10" s="173"/>
    </row>
    <row r="11" spans="1:8" x14ac:dyDescent="0.15">
      <c r="A11" s="154" t="s">
        <v>564</v>
      </c>
      <c r="B11" s="159"/>
      <c r="C11" s="160"/>
      <c r="D11" s="161">
        <v>52480</v>
      </c>
      <c r="E11" s="162"/>
      <c r="F11" s="163">
        <v>44161</v>
      </c>
      <c r="G11" s="164"/>
      <c r="H11" s="165"/>
    </row>
    <row r="12" spans="1:8" x14ac:dyDescent="0.15">
      <c r="A12" s="166"/>
      <c r="B12" s="167"/>
      <c r="C12" s="174"/>
      <c r="D12" s="169">
        <v>32249</v>
      </c>
      <c r="E12" s="170"/>
      <c r="F12" s="171">
        <v>23644</v>
      </c>
      <c r="G12" s="172"/>
      <c r="H12" s="173"/>
    </row>
    <row r="13" spans="1:8" x14ac:dyDescent="0.15">
      <c r="A13" s="154"/>
      <c r="B13" s="159"/>
      <c r="C13" s="175"/>
      <c r="D13" s="176">
        <v>46630</v>
      </c>
      <c r="E13" s="177"/>
      <c r="F13" s="178">
        <v>42751</v>
      </c>
      <c r="G13" s="179"/>
      <c r="H13" s="165"/>
    </row>
    <row r="14" spans="1:8" x14ac:dyDescent="0.15">
      <c r="A14" s="166"/>
      <c r="B14" s="167"/>
      <c r="C14" s="168"/>
      <c r="D14" s="169">
        <v>37282</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0.25</v>
      </c>
      <c r="C19" s="180">
        <f>ROUND(VALUE(SUBSTITUTE(実質収支比率等に係る経年分析!G$48,"▲","-")),2)</f>
        <v>0.25</v>
      </c>
      <c r="D19" s="180">
        <f>ROUND(VALUE(SUBSTITUTE(実質収支比率等に係る経年分析!H$48,"▲","-")),2)</f>
        <v>0.27</v>
      </c>
      <c r="E19" s="180">
        <f>ROUND(VALUE(SUBSTITUTE(実質収支比率等に係る経年分析!I$48,"▲","-")),2)</f>
        <v>0.56999999999999995</v>
      </c>
      <c r="F19" s="180">
        <f>ROUND(VALUE(SUBSTITUTE(実質収支比率等に係る経年分析!J$48,"▲","-")),2)</f>
        <v>0.57999999999999996</v>
      </c>
    </row>
    <row r="20" spans="1:11" x14ac:dyDescent="0.15">
      <c r="A20" s="180" t="s">
        <v>55</v>
      </c>
      <c r="B20" s="180">
        <f>ROUND(VALUE(SUBSTITUTE(実質収支比率等に係る経年分析!F$47,"▲","-")),2)</f>
        <v>5.92</v>
      </c>
      <c r="C20" s="180">
        <f>ROUND(VALUE(SUBSTITUTE(実質収支比率等に係る経年分析!G$47,"▲","-")),2)</f>
        <v>6.1</v>
      </c>
      <c r="D20" s="180">
        <f>ROUND(VALUE(SUBSTITUTE(実質収支比率等に係る経年分析!H$47,"▲","-")),2)</f>
        <v>7.02</v>
      </c>
      <c r="E20" s="180">
        <f>ROUND(VALUE(SUBSTITUTE(実質収支比率等に係る経年分析!I$47,"▲","-")),2)</f>
        <v>7.99</v>
      </c>
      <c r="F20" s="180">
        <f>ROUND(VALUE(SUBSTITUTE(実質収支比率等に係る経年分析!J$47,"▲","-")),2)</f>
        <v>6.91</v>
      </c>
    </row>
    <row r="21" spans="1:11" x14ac:dyDescent="0.15">
      <c r="A21" s="180" t="s">
        <v>56</v>
      </c>
      <c r="B21" s="180">
        <f>IF(ISNUMBER(VALUE(SUBSTITUTE(実質収支比率等に係る経年分析!F$49,"▲","-"))),ROUND(VALUE(SUBSTITUTE(実質収支比率等に係る経年分析!F$49,"▲","-")),2),NA())</f>
        <v>45.39</v>
      </c>
      <c r="C21" s="180">
        <f>IF(ISNUMBER(VALUE(SUBSTITUTE(実質収支比率等に係る経年分析!G$49,"▲","-"))),ROUND(VALUE(SUBSTITUTE(実質収支比率等に係る経年分析!G$49,"▲","-")),2),NA())</f>
        <v>3.12</v>
      </c>
      <c r="D21" s="180">
        <f>IF(ISNUMBER(VALUE(SUBSTITUTE(実質収支比率等に係る経年分析!H$49,"▲","-"))),ROUND(VALUE(SUBSTITUTE(実質収支比率等に係る経年分析!H$49,"▲","-")),2),NA())</f>
        <v>10.18</v>
      </c>
      <c r="E21" s="180">
        <f>IF(ISNUMBER(VALUE(SUBSTITUTE(実質収支比率等に係る経年分析!I$49,"▲","-"))),ROUND(VALUE(SUBSTITUTE(実質収支比率等に係る経年分析!I$49,"▲","-")),2),NA())</f>
        <v>2.4900000000000002</v>
      </c>
      <c r="F21" s="180">
        <f>IF(ISNUMBER(VALUE(SUBSTITUTE(実質収支比率等に係る経年分析!J$49,"▲","-"))),ROUND(VALUE(SUBSTITUTE(実質収支比率等に係る経年分析!J$49,"▲","-")),2),NA())</f>
        <v>3.32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1.1100000000000001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2.52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病院事業債管理特別会計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1.17</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2.3199999999999998</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2.5299999999999998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2.87</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#VALUE!</v>
      </c>
      <c r="I36" s="181" t="e">
        <f>IF(ROUND(VALUE(SUBSTITUTE(連結実質赤字比率に係る赤字・黒字の構成分析!I$34,"▲", "-")), 2) &gt;= 0, ABS(ROUND(VALUE(SUBSTITUTE(連結実質赤字比率に係る赤字・黒字の構成分析!I$34,"▲", "-")), 2)), NA())</f>
        <v>#VALUE!</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5526</v>
      </c>
      <c r="E42" s="182"/>
      <c r="F42" s="182"/>
      <c r="G42" s="182">
        <f>'実質公債費比率（分子）の構造'!L$52</f>
        <v>5655</v>
      </c>
      <c r="H42" s="182"/>
      <c r="I42" s="182"/>
      <c r="J42" s="182">
        <f>'実質公債費比率（分子）の構造'!M$52</f>
        <v>5567</v>
      </c>
      <c r="K42" s="182"/>
      <c r="L42" s="182"/>
      <c r="M42" s="182">
        <f>'実質公債費比率（分子）の構造'!N$52</f>
        <v>5539</v>
      </c>
      <c r="N42" s="182"/>
      <c r="O42" s="182"/>
      <c r="P42" s="182">
        <f>'実質公債費比率（分子）の構造'!O$52</f>
        <v>5470</v>
      </c>
    </row>
    <row r="43" spans="1:16" x14ac:dyDescent="0.15">
      <c r="A43" s="182" t="s">
        <v>64</v>
      </c>
      <c r="B43" s="182">
        <f>'実質公債費比率（分子）の構造'!K$51</f>
        <v>1</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28</v>
      </c>
      <c r="C44" s="182"/>
      <c r="D44" s="182"/>
      <c r="E44" s="182">
        <f>'実質公債費比率（分子）の構造'!L$50</f>
        <v>31</v>
      </c>
      <c r="F44" s="182"/>
      <c r="G44" s="182"/>
      <c r="H44" s="182">
        <f>'実質公債費比率（分子）の構造'!M$50</f>
        <v>31</v>
      </c>
      <c r="I44" s="182"/>
      <c r="J44" s="182"/>
      <c r="K44" s="182">
        <f>'実質公債費比率（分子）の構造'!N$50</f>
        <v>31</v>
      </c>
      <c r="L44" s="182"/>
      <c r="M44" s="182"/>
      <c r="N44" s="182">
        <f>'実質公債費比率（分子）の構造'!O$50</f>
        <v>31</v>
      </c>
      <c r="O44" s="182"/>
      <c r="P44" s="182"/>
    </row>
    <row r="45" spans="1:16" x14ac:dyDescent="0.15">
      <c r="A45" s="182" t="s">
        <v>66</v>
      </c>
      <c r="B45" s="182">
        <f>'実質公債費比率（分子）の構造'!K$49</f>
        <v>44</v>
      </c>
      <c r="C45" s="182"/>
      <c r="D45" s="182"/>
      <c r="E45" s="182">
        <f>'実質公債費比率（分子）の構造'!L$49</f>
        <v>67</v>
      </c>
      <c r="F45" s="182"/>
      <c r="G45" s="182"/>
      <c r="H45" s="182">
        <f>'実質公債費比率（分子）の構造'!M$49</f>
        <v>84</v>
      </c>
      <c r="I45" s="182"/>
      <c r="J45" s="182"/>
      <c r="K45" s="182">
        <f>'実質公債費比率（分子）の構造'!N$49</f>
        <v>84</v>
      </c>
      <c r="L45" s="182"/>
      <c r="M45" s="182"/>
      <c r="N45" s="182">
        <f>'実質公債費比率（分子）の構造'!O$49</f>
        <v>77</v>
      </c>
      <c r="O45" s="182"/>
      <c r="P45" s="182"/>
    </row>
    <row r="46" spans="1:16" x14ac:dyDescent="0.15">
      <c r="A46" s="182" t="s">
        <v>67</v>
      </c>
      <c r="B46" s="182">
        <f>'実質公債費比率（分子）の構造'!K$48</f>
        <v>1301</v>
      </c>
      <c r="C46" s="182"/>
      <c r="D46" s="182"/>
      <c r="E46" s="182">
        <f>'実質公債費比率（分子）の構造'!L$48</f>
        <v>1320</v>
      </c>
      <c r="F46" s="182"/>
      <c r="G46" s="182"/>
      <c r="H46" s="182">
        <f>'実質公債費比率（分子）の構造'!M$48</f>
        <v>1352</v>
      </c>
      <c r="I46" s="182"/>
      <c r="J46" s="182"/>
      <c r="K46" s="182">
        <f>'実質公債費比率（分子）の構造'!N$48</f>
        <v>1378</v>
      </c>
      <c r="L46" s="182"/>
      <c r="M46" s="182"/>
      <c r="N46" s="182">
        <f>'実質公債費比率（分子）の構造'!O$48</f>
        <v>1155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7792</v>
      </c>
      <c r="C49" s="182"/>
      <c r="D49" s="182"/>
      <c r="E49" s="182">
        <f>'実質公債費比率（分子）の構造'!L$45</f>
        <v>7107</v>
      </c>
      <c r="F49" s="182"/>
      <c r="G49" s="182"/>
      <c r="H49" s="182">
        <f>'実質公債費比率（分子）の構造'!M$45</f>
        <v>6922</v>
      </c>
      <c r="I49" s="182"/>
      <c r="J49" s="182"/>
      <c r="K49" s="182">
        <f>'実質公債費比率（分子）の構造'!N$45</f>
        <v>6341</v>
      </c>
      <c r="L49" s="182"/>
      <c r="M49" s="182"/>
      <c r="N49" s="182">
        <f>'実質公債費比率（分子）の構造'!O$45</f>
        <v>6262</v>
      </c>
      <c r="O49" s="182"/>
      <c r="P49" s="182"/>
    </row>
    <row r="50" spans="1:16" x14ac:dyDescent="0.15">
      <c r="A50" s="182" t="s">
        <v>71</v>
      </c>
      <c r="B50" s="182" t="e">
        <f>NA()</f>
        <v>#N/A</v>
      </c>
      <c r="C50" s="182">
        <f>IF(ISNUMBER('実質公債費比率（分子）の構造'!K$53),'実質公債費比率（分子）の構造'!K$53,NA())</f>
        <v>3640</v>
      </c>
      <c r="D50" s="182" t="e">
        <f>NA()</f>
        <v>#N/A</v>
      </c>
      <c r="E50" s="182" t="e">
        <f>NA()</f>
        <v>#N/A</v>
      </c>
      <c r="F50" s="182">
        <f>IF(ISNUMBER('実質公債費比率（分子）の構造'!L$53),'実質公債費比率（分子）の構造'!L$53,NA())</f>
        <v>2870</v>
      </c>
      <c r="G50" s="182" t="e">
        <f>NA()</f>
        <v>#N/A</v>
      </c>
      <c r="H50" s="182" t="e">
        <f>NA()</f>
        <v>#N/A</v>
      </c>
      <c r="I50" s="182">
        <f>IF(ISNUMBER('実質公債費比率（分子）の構造'!M$53),'実質公債費比率（分子）の構造'!M$53,NA())</f>
        <v>2822</v>
      </c>
      <c r="J50" s="182" t="e">
        <f>NA()</f>
        <v>#N/A</v>
      </c>
      <c r="K50" s="182" t="e">
        <f>NA()</f>
        <v>#N/A</v>
      </c>
      <c r="L50" s="182">
        <f>IF(ISNUMBER('実質公債費比率（分子）の構造'!N$53),'実質公債費比率（分子）の構造'!N$53,NA())</f>
        <v>2295</v>
      </c>
      <c r="M50" s="182" t="e">
        <f>NA()</f>
        <v>#N/A</v>
      </c>
      <c r="N50" s="182" t="e">
        <f>NA()</f>
        <v>#N/A</v>
      </c>
      <c r="O50" s="182">
        <f>IF(ISNUMBER('実質公債費比率（分子）の構造'!O$53),'実質公債費比率（分子）の構造'!O$53,NA())</f>
        <v>2055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41095</v>
      </c>
      <c r="E56" s="181"/>
      <c r="F56" s="181"/>
      <c r="G56" s="181">
        <f>'将来負担比率（分子）の構造'!J$52</f>
        <v>41664</v>
      </c>
      <c r="H56" s="181"/>
      <c r="I56" s="181"/>
      <c r="J56" s="181">
        <f>'将来負担比率（分子）の構造'!K$52</f>
        <v>41293</v>
      </c>
      <c r="K56" s="181"/>
      <c r="L56" s="181"/>
      <c r="M56" s="181">
        <f>'将来負担比率（分子）の構造'!L$52</f>
        <v>40327</v>
      </c>
      <c r="N56" s="181"/>
      <c r="O56" s="181"/>
      <c r="P56" s="181">
        <f>'将来負担比率（分子）の構造'!M$52</f>
        <v>39119</v>
      </c>
    </row>
    <row r="57" spans="1:16" x14ac:dyDescent="0.15">
      <c r="A57" s="181" t="s">
        <v>42</v>
      </c>
      <c r="B57" s="181"/>
      <c r="C57" s="181"/>
      <c r="D57" s="181">
        <f>'将来負担比率（分子）の構造'!I$51</f>
        <v>20244</v>
      </c>
      <c r="E57" s="181"/>
      <c r="F57" s="181"/>
      <c r="G57" s="181">
        <f>'将来負担比率（分子）の構造'!J$51</f>
        <v>22256</v>
      </c>
      <c r="H57" s="181"/>
      <c r="I57" s="181"/>
      <c r="J57" s="181">
        <f>'将来負担比率（分子）の構造'!K$51</f>
        <v>21414</v>
      </c>
      <c r="K57" s="181"/>
      <c r="L57" s="181"/>
      <c r="M57" s="181">
        <f>'将来負担比率（分子）の構造'!L$51</f>
        <v>21172</v>
      </c>
      <c r="N57" s="181"/>
      <c r="O57" s="181"/>
      <c r="P57" s="181">
        <f>'将来負担比率（分子）の構造'!M$51</f>
        <v>21368</v>
      </c>
    </row>
    <row r="58" spans="1:16" x14ac:dyDescent="0.15">
      <c r="A58" s="181" t="s">
        <v>41</v>
      </c>
      <c r="B58" s="181"/>
      <c r="C58" s="181"/>
      <c r="D58" s="181">
        <f>'将来負担比率（分子）の構造'!I$50</f>
        <v>9155</v>
      </c>
      <c r="E58" s="181"/>
      <c r="F58" s="181"/>
      <c r="G58" s="181">
        <f>'将来負担比率（分子）の構造'!J$50</f>
        <v>11497</v>
      </c>
      <c r="H58" s="181"/>
      <c r="I58" s="181"/>
      <c r="J58" s="181">
        <f>'将来負担比率（分子）の構造'!K$50</f>
        <v>29836</v>
      </c>
      <c r="K58" s="181"/>
      <c r="L58" s="181"/>
      <c r="M58" s="181">
        <f>'将来負担比率（分子）の構造'!L$50</f>
        <v>19220</v>
      </c>
      <c r="N58" s="181"/>
      <c r="O58" s="181"/>
      <c r="P58" s="181">
        <f>'将来負担比率（分子）の構造'!M$50</f>
        <v>14410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4555</v>
      </c>
      <c r="C61" s="181"/>
      <c r="D61" s="181"/>
      <c r="E61" s="181">
        <f>'将来負担比率（分子）の構造'!J$46</f>
        <v>4405</v>
      </c>
      <c r="F61" s="181"/>
      <c r="G61" s="181"/>
      <c r="H61" s="181">
        <f>'将来負担比率（分子）の構造'!K$46</f>
        <v>3825</v>
      </c>
      <c r="I61" s="181"/>
      <c r="J61" s="181"/>
      <c r="K61" s="181">
        <f>'将来負担比率（分子）の構造'!L$46</f>
        <v>3446</v>
      </c>
      <c r="L61" s="181"/>
      <c r="M61" s="181"/>
      <c r="N61" s="181">
        <f>'将来負担比率（分子）の構造'!M$46</f>
        <v>2366</v>
      </c>
      <c r="O61" s="181"/>
      <c r="P61" s="181"/>
    </row>
    <row r="62" spans="1:16" x14ac:dyDescent="0.15">
      <c r="A62" s="181" t="s">
        <v>35</v>
      </c>
      <c r="B62" s="181">
        <f>'将来負担比率（分子）の構造'!I$45</f>
        <v>5488</v>
      </c>
      <c r="C62" s="181"/>
      <c r="D62" s="181"/>
      <c r="E62" s="181">
        <f>'将来負担比率（分子）の構造'!J$45</f>
        <v>5470</v>
      </c>
      <c r="F62" s="181"/>
      <c r="G62" s="181"/>
      <c r="H62" s="181">
        <f>'将来負担比率（分子）の構造'!K$45</f>
        <v>5102</v>
      </c>
      <c r="I62" s="181"/>
      <c r="J62" s="181"/>
      <c r="K62" s="181">
        <f>'将来負担比率（分子）の構造'!L$45</f>
        <v>5214</v>
      </c>
      <c r="L62" s="181"/>
      <c r="M62" s="181"/>
      <c r="N62" s="181">
        <f>'将来負担比率（分子）の構造'!M$45</f>
        <v>5259</v>
      </c>
      <c r="O62" s="181"/>
      <c r="P62" s="181"/>
    </row>
    <row r="63" spans="1:16" x14ac:dyDescent="0.15">
      <c r="A63" s="181" t="s">
        <v>34</v>
      </c>
      <c r="B63" s="181">
        <f>'将来負担比率（分子）の構造'!I$44</f>
        <v>552</v>
      </c>
      <c r="C63" s="181"/>
      <c r="D63" s="181"/>
      <c r="E63" s="181">
        <f>'将来負担比率（分子）の構造'!J$44</f>
        <v>667</v>
      </c>
      <c r="F63" s="181"/>
      <c r="G63" s="181"/>
      <c r="H63" s="181">
        <f>'将来負担比率（分子）の構造'!K$44</f>
        <v>660</v>
      </c>
      <c r="I63" s="181"/>
      <c r="J63" s="181"/>
      <c r="K63" s="181">
        <f>'将来負担比率（分子）の構造'!L$44</f>
        <v>616</v>
      </c>
      <c r="L63" s="181"/>
      <c r="M63" s="181"/>
      <c r="N63" s="181">
        <f>'将来負担比率（分子）の構造'!M$44</f>
        <v>574</v>
      </c>
      <c r="O63" s="181"/>
      <c r="P63" s="181"/>
    </row>
    <row r="64" spans="1:16" x14ac:dyDescent="0.15">
      <c r="A64" s="181" t="s">
        <v>33</v>
      </c>
      <c r="B64" s="181">
        <f>'将来負担比率（分子）の構造'!I$43</f>
        <v>18622</v>
      </c>
      <c r="C64" s="181"/>
      <c r="D64" s="181"/>
      <c r="E64" s="181">
        <f>'将来負担比率（分子）の構造'!J$43</f>
        <v>17858</v>
      </c>
      <c r="F64" s="181"/>
      <c r="G64" s="181"/>
      <c r="H64" s="181">
        <f>'将来負担比率（分子）の構造'!K$43</f>
        <v>17328</v>
      </c>
      <c r="I64" s="181"/>
      <c r="J64" s="181"/>
      <c r="K64" s="181">
        <f>'将来負担比率（分子）の構造'!L$43</f>
        <v>16873</v>
      </c>
      <c r="L64" s="181"/>
      <c r="M64" s="181"/>
      <c r="N64" s="181">
        <f>'将来負担比率（分子）の構造'!M$43</f>
        <v>14567</v>
      </c>
      <c r="O64" s="181"/>
      <c r="P64" s="181"/>
    </row>
    <row r="65" spans="1:16" x14ac:dyDescent="0.15">
      <c r="A65" s="181" t="s">
        <v>32</v>
      </c>
      <c r="B65" s="181">
        <f>'将来負担比率（分子）の構造'!I$42</f>
        <v>224</v>
      </c>
      <c r="C65" s="181"/>
      <c r="D65" s="181"/>
      <c r="E65" s="181">
        <f>'将来負担比率（分子）の構造'!J$42</f>
        <v>197</v>
      </c>
      <c r="F65" s="181"/>
      <c r="G65" s="181"/>
      <c r="H65" s="181">
        <f>'将来負担比率（分子）の構造'!K$42</f>
        <v>170</v>
      </c>
      <c r="I65" s="181"/>
      <c r="J65" s="181"/>
      <c r="K65" s="181">
        <f>'将来負担比率（分子）の構造'!L$42</f>
        <v>141</v>
      </c>
      <c r="L65" s="181"/>
      <c r="M65" s="181"/>
      <c r="N65" s="181">
        <f>'将来負担比率（分子）の構造'!M$42</f>
        <v>112</v>
      </c>
      <c r="O65" s="181"/>
      <c r="P65" s="181"/>
    </row>
    <row r="66" spans="1:16" x14ac:dyDescent="0.15">
      <c r="A66" s="181" t="s">
        <v>31</v>
      </c>
      <c r="B66" s="181">
        <f>'将来負担比率（分子）の構造'!I$41</f>
        <v>74953</v>
      </c>
      <c r="C66" s="181"/>
      <c r="D66" s="181"/>
      <c r="E66" s="181">
        <f>'将来負担比率（分子）の構造'!J$41</f>
        <v>75754</v>
      </c>
      <c r="F66" s="181"/>
      <c r="G66" s="181"/>
      <c r="H66" s="181">
        <f>'将来負担比率（分子）の構造'!K$41</f>
        <v>72426</v>
      </c>
      <c r="I66" s="181"/>
      <c r="J66" s="181"/>
      <c r="K66" s="181">
        <f>'将来負担比率（分子）の構造'!L$41</f>
        <v>70320</v>
      </c>
      <c r="L66" s="181"/>
      <c r="M66" s="181"/>
      <c r="N66" s="181">
        <f>'将来負担比率（分子）の構造'!M$41</f>
        <v>68842</v>
      </c>
      <c r="O66" s="181"/>
      <c r="P66" s="181"/>
    </row>
    <row r="67" spans="1:16" x14ac:dyDescent="0.15">
      <c r="A67" s="181" t="s">
        <v>75</v>
      </c>
      <c r="B67" s="181" t="e">
        <f>NA()</f>
        <v>#N/A</v>
      </c>
      <c r="C67" s="181">
        <f>IF(ISNUMBER('将来負担比率（分子）の構造'!I$53), IF('将来負担比率（分子）の構造'!I$53 &lt; 0, 0, '将来負担比率（分子）の構造'!I$53), NA())</f>
        <v>33900</v>
      </c>
      <c r="D67" s="181" t="e">
        <f>NA()</f>
        <v>#N/A</v>
      </c>
      <c r="E67" s="181" t="e">
        <f>NA()</f>
        <v>#N/A</v>
      </c>
      <c r="F67" s="181">
        <f>IF(ISNUMBER('将来負担比率（分子）の構造'!J$53), IF('将来負担比率（分子）の構造'!J$53 &lt; 0, 0, '将来負担比率（分子）の構造'!J$53), NA())</f>
        <v>28934</v>
      </c>
      <c r="G67" s="181" t="e">
        <f>NA()</f>
        <v>#N/A</v>
      </c>
      <c r="H67" s="181" t="e">
        <f>NA()</f>
        <v>#N/A</v>
      </c>
      <c r="I67" s="181">
        <f>IF(ISNUMBER('将来負担比率（分子）の構造'!K$53), IF('将来負担比率（分子）の構造'!K$53 &lt; 0, 0, '将来負担比率（分子）の構造'!K$53), NA())</f>
        <v>6967</v>
      </c>
      <c r="J67" s="181" t="e">
        <f>NA()</f>
        <v>#N/A</v>
      </c>
      <c r="K67" s="181" t="e">
        <f>NA()</f>
        <v>#N/A</v>
      </c>
      <c r="L67" s="181">
        <f>IF(ISNUMBER('将来負担比率（分子）の構造'!L$53), IF('将来負担比率（分子）の構造'!L$53 &lt; 0, 0, '将来負担比率（分子）の構造'!L$53), NA())</f>
        <v>15892</v>
      </c>
      <c r="M67" s="181" t="e">
        <f>NA()</f>
        <v>#N/A</v>
      </c>
      <c r="N67" s="181" t="e">
        <f>NA()</f>
        <v>#N/A</v>
      </c>
      <c r="O67" s="181">
        <f>IF(ISNUMBER('将来負担比率（分子）の構造'!M$53), IF('将来負担比率（分子）の構造'!M$53 &lt; 0, 0, '将来負担比率（分子）の構造'!M$53), NA())</f>
        <v>16824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1590</v>
      </c>
      <c r="C72" s="185">
        <f>基金残高に係る経年分析!G55</f>
        <v>1859</v>
      </c>
      <c r="D72" s="185">
        <f>基金残高に係る経年分析!H55</f>
        <v>1628</v>
      </c>
    </row>
    <row r="73" spans="1:16" x14ac:dyDescent="0.15">
      <c r="A73" s="184" t="s">
        <v>78</v>
      </c>
      <c r="B73" s="185">
        <f>基金残高に係る経年分析!F56</f>
        <v>686</v>
      </c>
      <c r="C73" s="185">
        <f>基金残高に係る経年分析!G56</f>
        <v>566</v>
      </c>
      <c r="D73" s="185">
        <f>基金残高に係る経年分析!H56</f>
        <v>3</v>
      </c>
    </row>
    <row r="74" spans="1:16" x14ac:dyDescent="0.15">
      <c r="A74" s="184" t="s">
        <v>79</v>
      </c>
      <c r="B74" s="185">
        <f>基金残高に係る経年分析!F57</f>
        <v>26443</v>
      </c>
      <c r="C74" s="185">
        <f>基金残高に係る経年分析!G57</f>
        <v>15555</v>
      </c>
      <c r="D74" s="185">
        <f>基金残高に係る経年分析!H57</f>
        <v>11563</v>
      </c>
    </row>
  </sheetData>
  <sheetProtection algorithmName="SHA-512" hashValue="6NFaGxKXKODdaguQzZPgSsomG8I4MD1+Kr3fUQPxk5VRxCbuvc1Gme9AK3TKWCN6Yd6KqrVMTJusCwq1aQv4KQ==" saltValue="n0onBN28pfIvWXmmL4LIY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19643731</v>
      </c>
      <c r="S5" s="675"/>
      <c r="T5" s="675"/>
      <c r="U5" s="675"/>
      <c r="V5" s="675"/>
      <c r="W5" s="675"/>
      <c r="X5" s="675"/>
      <c r="Y5" s="676"/>
      <c r="Z5" s="677">
        <v>28.6</v>
      </c>
      <c r="AA5" s="677"/>
      <c r="AB5" s="677"/>
      <c r="AC5" s="677"/>
      <c r="AD5" s="678">
        <v>17954806</v>
      </c>
      <c r="AE5" s="678"/>
      <c r="AF5" s="678"/>
      <c r="AG5" s="678"/>
      <c r="AH5" s="678"/>
      <c r="AI5" s="678"/>
      <c r="AJ5" s="678"/>
      <c r="AK5" s="678"/>
      <c r="AL5" s="679">
        <v>82.2</v>
      </c>
      <c r="AM5" s="680"/>
      <c r="AN5" s="680"/>
      <c r="AO5" s="681"/>
      <c r="AP5" s="671" t="s">
        <v>227</v>
      </c>
      <c r="AQ5" s="672"/>
      <c r="AR5" s="672"/>
      <c r="AS5" s="672"/>
      <c r="AT5" s="672"/>
      <c r="AU5" s="672"/>
      <c r="AV5" s="672"/>
      <c r="AW5" s="672"/>
      <c r="AX5" s="672"/>
      <c r="AY5" s="672"/>
      <c r="AZ5" s="672"/>
      <c r="BA5" s="672"/>
      <c r="BB5" s="672"/>
      <c r="BC5" s="672"/>
      <c r="BD5" s="672"/>
      <c r="BE5" s="672"/>
      <c r="BF5" s="673"/>
      <c r="BG5" s="685">
        <v>18165255</v>
      </c>
      <c r="BH5" s="686"/>
      <c r="BI5" s="686"/>
      <c r="BJ5" s="686"/>
      <c r="BK5" s="686"/>
      <c r="BL5" s="686"/>
      <c r="BM5" s="686"/>
      <c r="BN5" s="687"/>
      <c r="BO5" s="688">
        <v>92.5</v>
      </c>
      <c r="BP5" s="688"/>
      <c r="BQ5" s="688"/>
      <c r="BR5" s="688"/>
      <c r="BS5" s="689">
        <v>260233</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186424</v>
      </c>
      <c r="S6" s="686"/>
      <c r="T6" s="686"/>
      <c r="U6" s="686"/>
      <c r="V6" s="686"/>
      <c r="W6" s="686"/>
      <c r="X6" s="686"/>
      <c r="Y6" s="687"/>
      <c r="Z6" s="688">
        <v>0.3</v>
      </c>
      <c r="AA6" s="688"/>
      <c r="AB6" s="688"/>
      <c r="AC6" s="688"/>
      <c r="AD6" s="689">
        <v>186424</v>
      </c>
      <c r="AE6" s="689"/>
      <c r="AF6" s="689"/>
      <c r="AG6" s="689"/>
      <c r="AH6" s="689"/>
      <c r="AI6" s="689"/>
      <c r="AJ6" s="689"/>
      <c r="AK6" s="689"/>
      <c r="AL6" s="690">
        <v>0.9</v>
      </c>
      <c r="AM6" s="691"/>
      <c r="AN6" s="691"/>
      <c r="AO6" s="692"/>
      <c r="AP6" s="682" t="s">
        <v>232</v>
      </c>
      <c r="AQ6" s="683"/>
      <c r="AR6" s="683"/>
      <c r="AS6" s="683"/>
      <c r="AT6" s="683"/>
      <c r="AU6" s="683"/>
      <c r="AV6" s="683"/>
      <c r="AW6" s="683"/>
      <c r="AX6" s="683"/>
      <c r="AY6" s="683"/>
      <c r="AZ6" s="683"/>
      <c r="BA6" s="683"/>
      <c r="BB6" s="683"/>
      <c r="BC6" s="683"/>
      <c r="BD6" s="683"/>
      <c r="BE6" s="683"/>
      <c r="BF6" s="684"/>
      <c r="BG6" s="685">
        <v>17947670</v>
      </c>
      <c r="BH6" s="686"/>
      <c r="BI6" s="686"/>
      <c r="BJ6" s="686"/>
      <c r="BK6" s="686"/>
      <c r="BL6" s="686"/>
      <c r="BM6" s="686"/>
      <c r="BN6" s="687"/>
      <c r="BO6" s="688">
        <v>91.4</v>
      </c>
      <c r="BP6" s="688"/>
      <c r="BQ6" s="688"/>
      <c r="BR6" s="688"/>
      <c r="BS6" s="689">
        <v>260233</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287789</v>
      </c>
      <c r="CS6" s="686"/>
      <c r="CT6" s="686"/>
      <c r="CU6" s="686"/>
      <c r="CV6" s="686"/>
      <c r="CW6" s="686"/>
      <c r="CX6" s="686"/>
      <c r="CY6" s="687"/>
      <c r="CZ6" s="679">
        <v>0.4</v>
      </c>
      <c r="DA6" s="680"/>
      <c r="DB6" s="680"/>
      <c r="DC6" s="699"/>
      <c r="DD6" s="694" t="s">
        <v>234</v>
      </c>
      <c r="DE6" s="686"/>
      <c r="DF6" s="686"/>
      <c r="DG6" s="686"/>
      <c r="DH6" s="686"/>
      <c r="DI6" s="686"/>
      <c r="DJ6" s="686"/>
      <c r="DK6" s="686"/>
      <c r="DL6" s="686"/>
      <c r="DM6" s="686"/>
      <c r="DN6" s="686"/>
      <c r="DO6" s="686"/>
      <c r="DP6" s="687"/>
      <c r="DQ6" s="694">
        <v>287789</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17087</v>
      </c>
      <c r="S7" s="686"/>
      <c r="T7" s="686"/>
      <c r="U7" s="686"/>
      <c r="V7" s="686"/>
      <c r="W7" s="686"/>
      <c r="X7" s="686"/>
      <c r="Y7" s="687"/>
      <c r="Z7" s="688">
        <v>0</v>
      </c>
      <c r="AA7" s="688"/>
      <c r="AB7" s="688"/>
      <c r="AC7" s="688"/>
      <c r="AD7" s="689">
        <v>17087</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6552227</v>
      </c>
      <c r="BH7" s="686"/>
      <c r="BI7" s="686"/>
      <c r="BJ7" s="686"/>
      <c r="BK7" s="686"/>
      <c r="BL7" s="686"/>
      <c r="BM7" s="686"/>
      <c r="BN7" s="687"/>
      <c r="BO7" s="688">
        <v>33.4</v>
      </c>
      <c r="BP7" s="688"/>
      <c r="BQ7" s="688"/>
      <c r="BR7" s="688"/>
      <c r="BS7" s="689">
        <v>260233</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21151341</v>
      </c>
      <c r="CS7" s="686"/>
      <c r="CT7" s="686"/>
      <c r="CU7" s="686"/>
      <c r="CV7" s="686"/>
      <c r="CW7" s="686"/>
      <c r="CX7" s="686"/>
      <c r="CY7" s="687"/>
      <c r="CZ7" s="688">
        <v>31.1</v>
      </c>
      <c r="DA7" s="688"/>
      <c r="DB7" s="688"/>
      <c r="DC7" s="688"/>
      <c r="DD7" s="694">
        <v>102490</v>
      </c>
      <c r="DE7" s="686"/>
      <c r="DF7" s="686"/>
      <c r="DG7" s="686"/>
      <c r="DH7" s="686"/>
      <c r="DI7" s="686"/>
      <c r="DJ7" s="686"/>
      <c r="DK7" s="686"/>
      <c r="DL7" s="686"/>
      <c r="DM7" s="686"/>
      <c r="DN7" s="686"/>
      <c r="DO7" s="686"/>
      <c r="DP7" s="687"/>
      <c r="DQ7" s="694">
        <v>6146774</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72531</v>
      </c>
      <c r="S8" s="686"/>
      <c r="T8" s="686"/>
      <c r="U8" s="686"/>
      <c r="V8" s="686"/>
      <c r="W8" s="686"/>
      <c r="X8" s="686"/>
      <c r="Y8" s="687"/>
      <c r="Z8" s="688">
        <v>0.1</v>
      </c>
      <c r="AA8" s="688"/>
      <c r="AB8" s="688"/>
      <c r="AC8" s="688"/>
      <c r="AD8" s="689">
        <v>72531</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171246</v>
      </c>
      <c r="BH8" s="686"/>
      <c r="BI8" s="686"/>
      <c r="BJ8" s="686"/>
      <c r="BK8" s="686"/>
      <c r="BL8" s="686"/>
      <c r="BM8" s="686"/>
      <c r="BN8" s="687"/>
      <c r="BO8" s="688">
        <v>0.9</v>
      </c>
      <c r="BP8" s="688"/>
      <c r="BQ8" s="688"/>
      <c r="BR8" s="688"/>
      <c r="BS8" s="694" t="s">
        <v>129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18279953</v>
      </c>
      <c r="CS8" s="686"/>
      <c r="CT8" s="686"/>
      <c r="CU8" s="686"/>
      <c r="CV8" s="686"/>
      <c r="CW8" s="686"/>
      <c r="CX8" s="686"/>
      <c r="CY8" s="687"/>
      <c r="CZ8" s="688">
        <v>26.9</v>
      </c>
      <c r="DA8" s="688"/>
      <c r="DB8" s="688"/>
      <c r="DC8" s="688"/>
      <c r="DD8" s="694">
        <v>29396</v>
      </c>
      <c r="DE8" s="686"/>
      <c r="DF8" s="686"/>
      <c r="DG8" s="686"/>
      <c r="DH8" s="686"/>
      <c r="DI8" s="686"/>
      <c r="DJ8" s="686"/>
      <c r="DK8" s="686"/>
      <c r="DL8" s="686"/>
      <c r="DM8" s="686"/>
      <c r="DN8" s="686"/>
      <c r="DO8" s="686"/>
      <c r="DP8" s="687"/>
      <c r="DQ8" s="694">
        <v>8067729</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82390</v>
      </c>
      <c r="S9" s="686"/>
      <c r="T9" s="686"/>
      <c r="U9" s="686"/>
      <c r="V9" s="686"/>
      <c r="W9" s="686"/>
      <c r="X9" s="686"/>
      <c r="Y9" s="687"/>
      <c r="Z9" s="688">
        <v>0.1</v>
      </c>
      <c r="AA9" s="688"/>
      <c r="AB9" s="688"/>
      <c r="AC9" s="688"/>
      <c r="AD9" s="689">
        <v>82390</v>
      </c>
      <c r="AE9" s="689"/>
      <c r="AF9" s="689"/>
      <c r="AG9" s="689"/>
      <c r="AH9" s="689"/>
      <c r="AI9" s="689"/>
      <c r="AJ9" s="689"/>
      <c r="AK9" s="689"/>
      <c r="AL9" s="690">
        <v>0.4</v>
      </c>
      <c r="AM9" s="691"/>
      <c r="AN9" s="691"/>
      <c r="AO9" s="692"/>
      <c r="AP9" s="682" t="s">
        <v>242</v>
      </c>
      <c r="AQ9" s="683"/>
      <c r="AR9" s="683"/>
      <c r="AS9" s="683"/>
      <c r="AT9" s="683"/>
      <c r="AU9" s="683"/>
      <c r="AV9" s="683"/>
      <c r="AW9" s="683"/>
      <c r="AX9" s="683"/>
      <c r="AY9" s="683"/>
      <c r="AZ9" s="683"/>
      <c r="BA9" s="683"/>
      <c r="BB9" s="683"/>
      <c r="BC9" s="683"/>
      <c r="BD9" s="683"/>
      <c r="BE9" s="683"/>
      <c r="BF9" s="684"/>
      <c r="BG9" s="685">
        <v>4944902</v>
      </c>
      <c r="BH9" s="686"/>
      <c r="BI9" s="686"/>
      <c r="BJ9" s="686"/>
      <c r="BK9" s="686"/>
      <c r="BL9" s="686"/>
      <c r="BM9" s="686"/>
      <c r="BN9" s="687"/>
      <c r="BO9" s="688">
        <v>25.2</v>
      </c>
      <c r="BP9" s="688"/>
      <c r="BQ9" s="688"/>
      <c r="BR9" s="688"/>
      <c r="BS9" s="694" t="s">
        <v>129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7743072</v>
      </c>
      <c r="CS9" s="686"/>
      <c r="CT9" s="686"/>
      <c r="CU9" s="686"/>
      <c r="CV9" s="686"/>
      <c r="CW9" s="686"/>
      <c r="CX9" s="686"/>
      <c r="CY9" s="687"/>
      <c r="CZ9" s="688">
        <v>11.4</v>
      </c>
      <c r="DA9" s="688"/>
      <c r="DB9" s="688"/>
      <c r="DC9" s="688"/>
      <c r="DD9" s="694">
        <v>236116</v>
      </c>
      <c r="DE9" s="686"/>
      <c r="DF9" s="686"/>
      <c r="DG9" s="686"/>
      <c r="DH9" s="686"/>
      <c r="DI9" s="686"/>
      <c r="DJ9" s="686"/>
      <c r="DK9" s="686"/>
      <c r="DL9" s="686"/>
      <c r="DM9" s="686"/>
      <c r="DN9" s="686"/>
      <c r="DO9" s="686"/>
      <c r="DP9" s="687"/>
      <c r="DQ9" s="694">
        <v>4088405</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129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370309</v>
      </c>
      <c r="BH10" s="686"/>
      <c r="BI10" s="686"/>
      <c r="BJ10" s="686"/>
      <c r="BK10" s="686"/>
      <c r="BL10" s="686"/>
      <c r="BM10" s="686"/>
      <c r="BN10" s="687"/>
      <c r="BO10" s="688">
        <v>1.9</v>
      </c>
      <c r="BP10" s="688"/>
      <c r="BQ10" s="688"/>
      <c r="BR10" s="688"/>
      <c r="BS10" s="694">
        <v>61805</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93201</v>
      </c>
      <c r="CS10" s="686"/>
      <c r="CT10" s="686"/>
      <c r="CU10" s="686"/>
      <c r="CV10" s="686"/>
      <c r="CW10" s="686"/>
      <c r="CX10" s="686"/>
      <c r="CY10" s="687"/>
      <c r="CZ10" s="688">
        <v>0.1</v>
      </c>
      <c r="DA10" s="688"/>
      <c r="DB10" s="688"/>
      <c r="DC10" s="688"/>
      <c r="DD10" s="694">
        <v>2802</v>
      </c>
      <c r="DE10" s="686"/>
      <c r="DF10" s="686"/>
      <c r="DG10" s="686"/>
      <c r="DH10" s="686"/>
      <c r="DI10" s="686"/>
      <c r="DJ10" s="686"/>
      <c r="DK10" s="686"/>
      <c r="DL10" s="686"/>
      <c r="DM10" s="686"/>
      <c r="DN10" s="686"/>
      <c r="DO10" s="686"/>
      <c r="DP10" s="687"/>
      <c r="DQ10" s="694">
        <v>42824</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2178612</v>
      </c>
      <c r="S11" s="686"/>
      <c r="T11" s="686"/>
      <c r="U11" s="686"/>
      <c r="V11" s="686"/>
      <c r="W11" s="686"/>
      <c r="X11" s="686"/>
      <c r="Y11" s="687"/>
      <c r="Z11" s="690">
        <v>3.2</v>
      </c>
      <c r="AA11" s="691"/>
      <c r="AB11" s="691"/>
      <c r="AC11" s="703"/>
      <c r="AD11" s="694">
        <v>2178612</v>
      </c>
      <c r="AE11" s="686"/>
      <c r="AF11" s="686"/>
      <c r="AG11" s="686"/>
      <c r="AH11" s="686"/>
      <c r="AI11" s="686"/>
      <c r="AJ11" s="686"/>
      <c r="AK11" s="687"/>
      <c r="AL11" s="690">
        <v>10</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1065770</v>
      </c>
      <c r="BH11" s="686"/>
      <c r="BI11" s="686"/>
      <c r="BJ11" s="686"/>
      <c r="BK11" s="686"/>
      <c r="BL11" s="686"/>
      <c r="BM11" s="686"/>
      <c r="BN11" s="687"/>
      <c r="BO11" s="688">
        <v>5.4</v>
      </c>
      <c r="BP11" s="688"/>
      <c r="BQ11" s="688"/>
      <c r="BR11" s="688"/>
      <c r="BS11" s="694">
        <v>198428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262242</v>
      </c>
      <c r="CS11" s="686"/>
      <c r="CT11" s="686"/>
      <c r="CU11" s="686"/>
      <c r="CV11" s="686"/>
      <c r="CW11" s="686"/>
      <c r="CX11" s="686"/>
      <c r="CY11" s="687"/>
      <c r="CZ11" s="688">
        <v>0.4</v>
      </c>
      <c r="DA11" s="688"/>
      <c r="DB11" s="688"/>
      <c r="DC11" s="688"/>
      <c r="DD11" s="694">
        <v>37264</v>
      </c>
      <c r="DE11" s="686"/>
      <c r="DF11" s="686"/>
      <c r="DG11" s="686"/>
      <c r="DH11" s="686"/>
      <c r="DI11" s="686"/>
      <c r="DJ11" s="686"/>
      <c r="DK11" s="686"/>
      <c r="DL11" s="686"/>
      <c r="DM11" s="686"/>
      <c r="DN11" s="686"/>
      <c r="DO11" s="686"/>
      <c r="DP11" s="687"/>
      <c r="DQ11" s="694">
        <v>204430</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45764</v>
      </c>
      <c r="S12" s="686"/>
      <c r="T12" s="686"/>
      <c r="U12" s="686"/>
      <c r="V12" s="686"/>
      <c r="W12" s="686"/>
      <c r="X12" s="686"/>
      <c r="Y12" s="687"/>
      <c r="Z12" s="688">
        <v>0.1</v>
      </c>
      <c r="AA12" s="688"/>
      <c r="AB12" s="688"/>
      <c r="AC12" s="688"/>
      <c r="AD12" s="689">
        <v>45764</v>
      </c>
      <c r="AE12" s="689"/>
      <c r="AF12" s="689"/>
      <c r="AG12" s="689"/>
      <c r="AH12" s="689"/>
      <c r="AI12" s="689"/>
      <c r="AJ12" s="689"/>
      <c r="AK12" s="689"/>
      <c r="AL12" s="690">
        <v>0.2</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9805049</v>
      </c>
      <c r="BH12" s="686"/>
      <c r="BI12" s="686"/>
      <c r="BJ12" s="686"/>
      <c r="BK12" s="686"/>
      <c r="BL12" s="686"/>
      <c r="BM12" s="686"/>
      <c r="BN12" s="687"/>
      <c r="BO12" s="688">
        <v>49.9</v>
      </c>
      <c r="BP12" s="688"/>
      <c r="BQ12" s="688"/>
      <c r="BR12" s="688"/>
      <c r="BS12" s="694" t="s">
        <v>234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948442</v>
      </c>
      <c r="CS12" s="686"/>
      <c r="CT12" s="686"/>
      <c r="CU12" s="686"/>
      <c r="CV12" s="686"/>
      <c r="CW12" s="686"/>
      <c r="CX12" s="686"/>
      <c r="CY12" s="687"/>
      <c r="CZ12" s="688">
        <v>1.4</v>
      </c>
      <c r="DA12" s="688"/>
      <c r="DB12" s="688"/>
      <c r="DC12" s="688"/>
      <c r="DD12" s="694">
        <v>78427</v>
      </c>
      <c r="DE12" s="686"/>
      <c r="DF12" s="686"/>
      <c r="DG12" s="686"/>
      <c r="DH12" s="686"/>
      <c r="DI12" s="686"/>
      <c r="DJ12" s="686"/>
      <c r="DK12" s="686"/>
      <c r="DL12" s="686"/>
      <c r="DM12" s="686"/>
      <c r="DN12" s="686"/>
      <c r="DO12" s="686"/>
      <c r="DP12" s="687"/>
      <c r="DQ12" s="694">
        <v>514153</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234</v>
      </c>
      <c r="AA13" s="688"/>
      <c r="AB13" s="688"/>
      <c r="AC13" s="688"/>
      <c r="AD13" s="689" t="s">
        <v>254</v>
      </c>
      <c r="AE13" s="689"/>
      <c r="AF13" s="689"/>
      <c r="AG13" s="689"/>
      <c r="AH13" s="689"/>
      <c r="AI13" s="689"/>
      <c r="AJ13" s="689"/>
      <c r="AK13" s="689"/>
      <c r="AL13" s="690" t="s">
        <v>129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9357989</v>
      </c>
      <c r="BH13" s="686"/>
      <c r="BI13" s="686"/>
      <c r="BJ13" s="686"/>
      <c r="BK13" s="686"/>
      <c r="BL13" s="686"/>
      <c r="BM13" s="686"/>
      <c r="BN13" s="687"/>
      <c r="BO13" s="688">
        <v>47.6</v>
      </c>
      <c r="BP13" s="688"/>
      <c r="BQ13" s="688"/>
      <c r="BR13" s="688"/>
      <c r="BS13" s="694" t="s">
        <v>234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5364087</v>
      </c>
      <c r="CS13" s="686"/>
      <c r="CT13" s="686"/>
      <c r="CU13" s="686"/>
      <c r="CV13" s="686"/>
      <c r="CW13" s="686"/>
      <c r="CX13" s="686"/>
      <c r="CY13" s="687"/>
      <c r="CZ13" s="688">
        <v>7.9</v>
      </c>
      <c r="DA13" s="688"/>
      <c r="DB13" s="688"/>
      <c r="DC13" s="688"/>
      <c r="DD13" s="694">
        <v>2427038</v>
      </c>
      <c r="DE13" s="686"/>
      <c r="DF13" s="686"/>
      <c r="DG13" s="686"/>
      <c r="DH13" s="686"/>
      <c r="DI13" s="686"/>
      <c r="DJ13" s="686"/>
      <c r="DK13" s="686"/>
      <c r="DL13" s="686"/>
      <c r="DM13" s="686"/>
      <c r="DN13" s="686"/>
      <c r="DO13" s="686"/>
      <c r="DP13" s="687"/>
      <c r="DQ13" s="694">
        <v>2992674</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v>4</v>
      </c>
      <c r="S14" s="686"/>
      <c r="T14" s="686"/>
      <c r="U14" s="686"/>
      <c r="V14" s="686"/>
      <c r="W14" s="686"/>
      <c r="X14" s="686"/>
      <c r="Y14" s="687"/>
      <c r="Z14" s="688">
        <v>0</v>
      </c>
      <c r="AA14" s="688"/>
      <c r="AB14" s="688"/>
      <c r="AC14" s="688"/>
      <c r="AD14" s="689">
        <v>4</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263514</v>
      </c>
      <c r="BH14" s="686"/>
      <c r="BI14" s="686"/>
      <c r="BJ14" s="686"/>
      <c r="BK14" s="686"/>
      <c r="BL14" s="686"/>
      <c r="BM14" s="686"/>
      <c r="BN14" s="687"/>
      <c r="BO14" s="688">
        <v>1.3</v>
      </c>
      <c r="BP14" s="688"/>
      <c r="BQ14" s="688"/>
      <c r="BR14" s="688"/>
      <c r="BS14" s="694" t="s">
        <v>234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1416200</v>
      </c>
      <c r="CS14" s="686"/>
      <c r="CT14" s="686"/>
      <c r="CU14" s="686"/>
      <c r="CV14" s="686"/>
      <c r="CW14" s="686"/>
      <c r="CX14" s="686"/>
      <c r="CY14" s="687"/>
      <c r="CZ14" s="688">
        <v>2.1</v>
      </c>
      <c r="DA14" s="688"/>
      <c r="DB14" s="688"/>
      <c r="DC14" s="688"/>
      <c r="DD14" s="694">
        <v>109264</v>
      </c>
      <c r="DE14" s="686"/>
      <c r="DF14" s="686"/>
      <c r="DG14" s="686"/>
      <c r="DH14" s="686"/>
      <c r="DI14" s="686"/>
      <c r="DJ14" s="686"/>
      <c r="DK14" s="686"/>
      <c r="DL14" s="686"/>
      <c r="DM14" s="686"/>
      <c r="DN14" s="686"/>
      <c r="DO14" s="686"/>
      <c r="DP14" s="687"/>
      <c r="DQ14" s="694">
        <v>1295586</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1326880</v>
      </c>
      <c r="BH15" s="686"/>
      <c r="BI15" s="686"/>
      <c r="BJ15" s="686"/>
      <c r="BK15" s="686"/>
      <c r="BL15" s="686"/>
      <c r="BM15" s="686"/>
      <c r="BN15" s="687"/>
      <c r="BO15" s="688">
        <v>6.8</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6132400</v>
      </c>
      <c r="CS15" s="686"/>
      <c r="CT15" s="686"/>
      <c r="CU15" s="686"/>
      <c r="CV15" s="686"/>
      <c r="CW15" s="686"/>
      <c r="CX15" s="686"/>
      <c r="CY15" s="687"/>
      <c r="CZ15" s="688">
        <v>9</v>
      </c>
      <c r="DA15" s="688"/>
      <c r="DB15" s="688"/>
      <c r="DC15" s="688"/>
      <c r="DD15" s="694">
        <v>2207454</v>
      </c>
      <c r="DE15" s="686"/>
      <c r="DF15" s="686"/>
      <c r="DG15" s="686"/>
      <c r="DH15" s="686"/>
      <c r="DI15" s="686"/>
      <c r="DJ15" s="686"/>
      <c r="DK15" s="686"/>
      <c r="DL15" s="686"/>
      <c r="DM15" s="686"/>
      <c r="DN15" s="686"/>
      <c r="DO15" s="686"/>
      <c r="DP15" s="687"/>
      <c r="DQ15" s="694">
        <v>2809111</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29746</v>
      </c>
      <c r="S16" s="686"/>
      <c r="T16" s="686"/>
      <c r="U16" s="686"/>
      <c r="V16" s="686"/>
      <c r="W16" s="686"/>
      <c r="X16" s="686"/>
      <c r="Y16" s="687"/>
      <c r="Z16" s="688">
        <v>0</v>
      </c>
      <c r="AA16" s="688"/>
      <c r="AB16" s="688"/>
      <c r="AC16" s="688"/>
      <c r="AD16" s="689">
        <v>29746</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571</v>
      </c>
      <c r="CS16" s="686"/>
      <c r="CT16" s="686"/>
      <c r="CU16" s="686"/>
      <c r="CV16" s="686"/>
      <c r="CW16" s="686"/>
      <c r="CX16" s="686"/>
      <c r="CY16" s="687"/>
      <c r="CZ16" s="688">
        <v>0</v>
      </c>
      <c r="DA16" s="688"/>
      <c r="DB16" s="688"/>
      <c r="DC16" s="688"/>
      <c r="DD16" s="694" t="s">
        <v>129</v>
      </c>
      <c r="DE16" s="686"/>
      <c r="DF16" s="686"/>
      <c r="DG16" s="686"/>
      <c r="DH16" s="686"/>
      <c r="DI16" s="686"/>
      <c r="DJ16" s="686"/>
      <c r="DK16" s="686"/>
      <c r="DL16" s="686"/>
      <c r="DM16" s="686"/>
      <c r="DN16" s="686"/>
      <c r="DO16" s="686"/>
      <c r="DP16" s="687"/>
      <c r="DQ16" s="694">
        <v>71</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170110</v>
      </c>
      <c r="S17" s="686"/>
      <c r="T17" s="686"/>
      <c r="U17" s="686"/>
      <c r="V17" s="686"/>
      <c r="W17" s="686"/>
      <c r="X17" s="686"/>
      <c r="Y17" s="687"/>
      <c r="Z17" s="688">
        <v>0.2</v>
      </c>
      <c r="AA17" s="688"/>
      <c r="AB17" s="688"/>
      <c r="AC17" s="688"/>
      <c r="AD17" s="689">
        <v>170110</v>
      </c>
      <c r="AE17" s="689"/>
      <c r="AF17" s="689"/>
      <c r="AG17" s="689"/>
      <c r="AH17" s="689"/>
      <c r="AI17" s="689"/>
      <c r="AJ17" s="689"/>
      <c r="AK17" s="689"/>
      <c r="AL17" s="690">
        <v>0.8</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6146655</v>
      </c>
      <c r="CS17" s="686"/>
      <c r="CT17" s="686"/>
      <c r="CU17" s="686"/>
      <c r="CV17" s="686"/>
      <c r="CW17" s="686"/>
      <c r="CX17" s="686"/>
      <c r="CY17" s="687"/>
      <c r="CZ17" s="688">
        <v>9</v>
      </c>
      <c r="DA17" s="688"/>
      <c r="DB17" s="688"/>
      <c r="DC17" s="688"/>
      <c r="DD17" s="694" t="s">
        <v>234</v>
      </c>
      <c r="DE17" s="686"/>
      <c r="DF17" s="686"/>
      <c r="DG17" s="686"/>
      <c r="DH17" s="686"/>
      <c r="DI17" s="686"/>
      <c r="DJ17" s="686"/>
      <c r="DK17" s="686"/>
      <c r="DL17" s="686"/>
      <c r="DM17" s="686"/>
      <c r="DN17" s="686"/>
      <c r="DO17" s="686"/>
      <c r="DP17" s="687"/>
      <c r="DQ17" s="694">
        <v>5720349</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109271</v>
      </c>
      <c r="S18" s="686"/>
      <c r="T18" s="686"/>
      <c r="U18" s="686"/>
      <c r="V18" s="686"/>
      <c r="W18" s="686"/>
      <c r="X18" s="686"/>
      <c r="Y18" s="687"/>
      <c r="Z18" s="688">
        <v>0.2</v>
      </c>
      <c r="AA18" s="688"/>
      <c r="AB18" s="688"/>
      <c r="AC18" s="688"/>
      <c r="AD18" s="689">
        <v>109271</v>
      </c>
      <c r="AE18" s="689"/>
      <c r="AF18" s="689"/>
      <c r="AG18" s="689"/>
      <c r="AH18" s="689"/>
      <c r="AI18" s="689"/>
      <c r="AJ18" s="689"/>
      <c r="AK18" s="689"/>
      <c r="AL18" s="690">
        <v>0.5</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v>217585</v>
      </c>
      <c r="BH18" s="686"/>
      <c r="BI18" s="686"/>
      <c r="BJ18" s="686"/>
      <c r="BK18" s="686"/>
      <c r="BL18" s="686"/>
      <c r="BM18" s="686"/>
      <c r="BN18" s="687"/>
      <c r="BO18" s="688">
        <v>1.1000000000000001</v>
      </c>
      <c r="BP18" s="688"/>
      <c r="BQ18" s="688"/>
      <c r="BR18" s="688"/>
      <c r="BS18" s="694" t="s">
        <v>234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v>238044</v>
      </c>
      <c r="CS18" s="686"/>
      <c r="CT18" s="686"/>
      <c r="CU18" s="686"/>
      <c r="CV18" s="686"/>
      <c r="CW18" s="686"/>
      <c r="CX18" s="686"/>
      <c r="CY18" s="687"/>
      <c r="CZ18" s="688">
        <v>0.3</v>
      </c>
      <c r="DA18" s="688"/>
      <c r="DB18" s="688"/>
      <c r="DC18" s="688"/>
      <c r="DD18" s="694" t="s">
        <v>234</v>
      </c>
      <c r="DE18" s="686"/>
      <c r="DF18" s="686"/>
      <c r="DG18" s="686"/>
      <c r="DH18" s="686"/>
      <c r="DI18" s="686"/>
      <c r="DJ18" s="686"/>
      <c r="DK18" s="686"/>
      <c r="DL18" s="686"/>
      <c r="DM18" s="686"/>
      <c r="DN18" s="686"/>
      <c r="DO18" s="686"/>
      <c r="DP18" s="687"/>
      <c r="DQ18" s="694">
        <v>238044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85507</v>
      </c>
      <c r="S19" s="686"/>
      <c r="T19" s="686"/>
      <c r="U19" s="686"/>
      <c r="V19" s="686"/>
      <c r="W19" s="686"/>
      <c r="X19" s="686"/>
      <c r="Y19" s="687"/>
      <c r="Z19" s="688">
        <v>0.1</v>
      </c>
      <c r="AA19" s="688"/>
      <c r="AB19" s="688"/>
      <c r="AC19" s="688"/>
      <c r="AD19" s="689">
        <v>85507</v>
      </c>
      <c r="AE19" s="689"/>
      <c r="AF19" s="689"/>
      <c r="AG19" s="689"/>
      <c r="AH19" s="689"/>
      <c r="AI19" s="689"/>
      <c r="AJ19" s="689"/>
      <c r="AK19" s="689"/>
      <c r="AL19" s="690">
        <v>0.4</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1478476</v>
      </c>
      <c r="BH19" s="686"/>
      <c r="BI19" s="686"/>
      <c r="BJ19" s="686"/>
      <c r="BK19" s="686"/>
      <c r="BL19" s="686"/>
      <c r="BM19" s="686"/>
      <c r="BN19" s="687"/>
      <c r="BO19" s="688">
        <v>7.5</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14348</v>
      </c>
      <c r="S20" s="686"/>
      <c r="T20" s="686"/>
      <c r="U20" s="686"/>
      <c r="V20" s="686"/>
      <c r="W20" s="686"/>
      <c r="X20" s="686"/>
      <c r="Y20" s="687"/>
      <c r="Z20" s="688">
        <v>0</v>
      </c>
      <c r="AA20" s="688"/>
      <c r="AB20" s="688"/>
      <c r="AC20" s="688"/>
      <c r="AD20" s="689">
        <v>14348</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1478476</v>
      </c>
      <c r="BH20" s="686"/>
      <c r="BI20" s="686"/>
      <c r="BJ20" s="686"/>
      <c r="BK20" s="686"/>
      <c r="BL20" s="686"/>
      <c r="BM20" s="686"/>
      <c r="BN20" s="687"/>
      <c r="BO20" s="688">
        <v>7.5</v>
      </c>
      <c r="BP20" s="688"/>
      <c r="BQ20" s="688"/>
      <c r="BR20" s="688"/>
      <c r="BS20" s="694" t="s">
        <v>129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68063997</v>
      </c>
      <c r="CS20" s="686"/>
      <c r="CT20" s="686"/>
      <c r="CU20" s="686"/>
      <c r="CV20" s="686"/>
      <c r="CW20" s="686"/>
      <c r="CX20" s="686"/>
      <c r="CY20" s="687"/>
      <c r="CZ20" s="688">
        <v>100</v>
      </c>
      <c r="DA20" s="688"/>
      <c r="DB20" s="688"/>
      <c r="DC20" s="688"/>
      <c r="DD20" s="694">
        <v>5230251</v>
      </c>
      <c r="DE20" s="686"/>
      <c r="DF20" s="686"/>
      <c r="DG20" s="686"/>
      <c r="DH20" s="686"/>
      <c r="DI20" s="686"/>
      <c r="DJ20" s="686"/>
      <c r="DK20" s="686"/>
      <c r="DL20" s="686"/>
      <c r="DM20" s="686"/>
      <c r="DN20" s="686"/>
      <c r="DO20" s="686"/>
      <c r="DP20" s="687"/>
      <c r="DQ20" s="694">
        <v>32407939</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9416</v>
      </c>
      <c r="S21" s="686"/>
      <c r="T21" s="686"/>
      <c r="U21" s="686"/>
      <c r="V21" s="686"/>
      <c r="W21" s="686"/>
      <c r="X21" s="686"/>
      <c r="Y21" s="687"/>
      <c r="Z21" s="688">
        <v>0</v>
      </c>
      <c r="AA21" s="688"/>
      <c r="AB21" s="688"/>
      <c r="AC21" s="688"/>
      <c r="AD21" s="689">
        <v>9416</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7136</v>
      </c>
      <c r="BH21" s="686"/>
      <c r="BI21" s="686"/>
      <c r="BJ21" s="686"/>
      <c r="BK21" s="686"/>
      <c r="BL21" s="686"/>
      <c r="BM21" s="686"/>
      <c r="BN21" s="687"/>
      <c r="BO21" s="688">
        <v>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1204666</v>
      </c>
      <c r="S22" s="686"/>
      <c r="T22" s="686"/>
      <c r="U22" s="686"/>
      <c r="V22" s="686"/>
      <c r="W22" s="686"/>
      <c r="X22" s="686"/>
      <c r="Y22" s="687"/>
      <c r="Z22" s="688">
        <v>1.8</v>
      </c>
      <c r="AA22" s="688"/>
      <c r="AB22" s="688"/>
      <c r="AC22" s="688"/>
      <c r="AD22" s="689">
        <v>776278</v>
      </c>
      <c r="AE22" s="689"/>
      <c r="AF22" s="689"/>
      <c r="AG22" s="689"/>
      <c r="AH22" s="689"/>
      <c r="AI22" s="689"/>
      <c r="AJ22" s="689"/>
      <c r="AK22" s="689"/>
      <c r="AL22" s="690">
        <v>3.6</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776278</v>
      </c>
      <c r="S23" s="686"/>
      <c r="T23" s="686"/>
      <c r="U23" s="686"/>
      <c r="V23" s="686"/>
      <c r="W23" s="686"/>
      <c r="X23" s="686"/>
      <c r="Y23" s="687"/>
      <c r="Z23" s="688">
        <v>1.1000000000000001</v>
      </c>
      <c r="AA23" s="688"/>
      <c r="AB23" s="688"/>
      <c r="AC23" s="688"/>
      <c r="AD23" s="689">
        <v>776278</v>
      </c>
      <c r="AE23" s="689"/>
      <c r="AF23" s="689"/>
      <c r="AG23" s="689"/>
      <c r="AH23" s="689"/>
      <c r="AI23" s="689"/>
      <c r="AJ23" s="689"/>
      <c r="AK23" s="689"/>
      <c r="AL23" s="690">
        <v>3.6</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1471340</v>
      </c>
      <c r="BH23" s="686"/>
      <c r="BI23" s="686"/>
      <c r="BJ23" s="686"/>
      <c r="BK23" s="686"/>
      <c r="BL23" s="686"/>
      <c r="BM23" s="686"/>
      <c r="BN23" s="687"/>
      <c r="BO23" s="688">
        <v>7.5</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428388</v>
      </c>
      <c r="S24" s="686"/>
      <c r="T24" s="686"/>
      <c r="U24" s="686"/>
      <c r="V24" s="686"/>
      <c r="W24" s="686"/>
      <c r="X24" s="686"/>
      <c r="Y24" s="687"/>
      <c r="Z24" s="688">
        <v>0.6</v>
      </c>
      <c r="AA24" s="688"/>
      <c r="AB24" s="688"/>
      <c r="AC24" s="688"/>
      <c r="AD24" s="689" t="s">
        <v>234</v>
      </c>
      <c r="AE24" s="689"/>
      <c r="AF24" s="689"/>
      <c r="AG24" s="689"/>
      <c r="AH24" s="689"/>
      <c r="AI24" s="689"/>
      <c r="AJ24" s="689"/>
      <c r="AK24" s="689"/>
      <c r="AL24" s="690" t="s">
        <v>129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234</v>
      </c>
      <c r="BP24" s="688"/>
      <c r="BQ24" s="688"/>
      <c r="BR24" s="688"/>
      <c r="BS24" s="694" t="s">
        <v>129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24032612</v>
      </c>
      <c r="CS24" s="675"/>
      <c r="CT24" s="675"/>
      <c r="CU24" s="675"/>
      <c r="CV24" s="675"/>
      <c r="CW24" s="675"/>
      <c r="CX24" s="675"/>
      <c r="CY24" s="676"/>
      <c r="CZ24" s="679">
        <v>35.299999999999997</v>
      </c>
      <c r="DA24" s="680"/>
      <c r="DB24" s="680"/>
      <c r="DC24" s="699"/>
      <c r="DD24" s="724">
        <v>14180102</v>
      </c>
      <c r="DE24" s="675"/>
      <c r="DF24" s="675"/>
      <c r="DG24" s="675"/>
      <c r="DH24" s="675"/>
      <c r="DI24" s="675"/>
      <c r="DJ24" s="675"/>
      <c r="DK24" s="676"/>
      <c r="DL24" s="724">
        <v>12773582</v>
      </c>
      <c r="DM24" s="675"/>
      <c r="DN24" s="675"/>
      <c r="DO24" s="675"/>
      <c r="DP24" s="675"/>
      <c r="DQ24" s="675"/>
      <c r="DR24" s="675"/>
      <c r="DS24" s="675"/>
      <c r="DT24" s="675"/>
      <c r="DU24" s="675"/>
      <c r="DV24" s="676"/>
      <c r="DW24" s="679">
        <v>55.5</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234</v>
      </c>
      <c r="AA25" s="688"/>
      <c r="AB25" s="688"/>
      <c r="AC25" s="688"/>
      <c r="AD25" s="689" t="s">
        <v>234</v>
      </c>
      <c r="AE25" s="689"/>
      <c r="AF25" s="689"/>
      <c r="AG25" s="689"/>
      <c r="AH25" s="689"/>
      <c r="AI25" s="689"/>
      <c r="AJ25" s="689"/>
      <c r="AK25" s="689"/>
      <c r="AL25" s="690" t="s">
        <v>129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234</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5829586</v>
      </c>
      <c r="CS25" s="721"/>
      <c r="CT25" s="721"/>
      <c r="CU25" s="721"/>
      <c r="CV25" s="721"/>
      <c r="CW25" s="721"/>
      <c r="CX25" s="721"/>
      <c r="CY25" s="722"/>
      <c r="CZ25" s="690">
        <v>8.6</v>
      </c>
      <c r="DA25" s="719"/>
      <c r="DB25" s="719"/>
      <c r="DC25" s="723"/>
      <c r="DD25" s="694">
        <v>5084197</v>
      </c>
      <c r="DE25" s="721"/>
      <c r="DF25" s="721"/>
      <c r="DG25" s="721"/>
      <c r="DH25" s="721"/>
      <c r="DI25" s="721"/>
      <c r="DJ25" s="721"/>
      <c r="DK25" s="722"/>
      <c r="DL25" s="694">
        <v>4990920</v>
      </c>
      <c r="DM25" s="721"/>
      <c r="DN25" s="721"/>
      <c r="DO25" s="721"/>
      <c r="DP25" s="721"/>
      <c r="DQ25" s="721"/>
      <c r="DR25" s="721"/>
      <c r="DS25" s="721"/>
      <c r="DT25" s="721"/>
      <c r="DU25" s="721"/>
      <c r="DV25" s="722"/>
      <c r="DW25" s="690">
        <v>21.7</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23740336</v>
      </c>
      <c r="S26" s="686"/>
      <c r="T26" s="686"/>
      <c r="U26" s="686"/>
      <c r="V26" s="686"/>
      <c r="W26" s="686"/>
      <c r="X26" s="686"/>
      <c r="Y26" s="687"/>
      <c r="Z26" s="688">
        <v>34.6</v>
      </c>
      <c r="AA26" s="688"/>
      <c r="AB26" s="688"/>
      <c r="AC26" s="688"/>
      <c r="AD26" s="689">
        <v>21623023</v>
      </c>
      <c r="AE26" s="689"/>
      <c r="AF26" s="689"/>
      <c r="AG26" s="689"/>
      <c r="AH26" s="689"/>
      <c r="AI26" s="689"/>
      <c r="AJ26" s="689"/>
      <c r="AK26" s="689"/>
      <c r="AL26" s="690">
        <v>99</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3623665</v>
      </c>
      <c r="CS26" s="686"/>
      <c r="CT26" s="686"/>
      <c r="CU26" s="686"/>
      <c r="CV26" s="686"/>
      <c r="CW26" s="686"/>
      <c r="CX26" s="686"/>
      <c r="CY26" s="687"/>
      <c r="CZ26" s="690">
        <v>5.3</v>
      </c>
      <c r="DA26" s="719"/>
      <c r="DB26" s="719"/>
      <c r="DC26" s="723"/>
      <c r="DD26" s="694">
        <v>3041302</v>
      </c>
      <c r="DE26" s="686"/>
      <c r="DF26" s="686"/>
      <c r="DG26" s="686"/>
      <c r="DH26" s="686"/>
      <c r="DI26" s="686"/>
      <c r="DJ26" s="686"/>
      <c r="DK26" s="687"/>
      <c r="DL26" s="694" t="s">
        <v>129</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18059</v>
      </c>
      <c r="S27" s="686"/>
      <c r="T27" s="686"/>
      <c r="U27" s="686"/>
      <c r="V27" s="686"/>
      <c r="W27" s="686"/>
      <c r="X27" s="686"/>
      <c r="Y27" s="687"/>
      <c r="Z27" s="688">
        <v>0</v>
      </c>
      <c r="AA27" s="688"/>
      <c r="AB27" s="688"/>
      <c r="AC27" s="688"/>
      <c r="AD27" s="689">
        <v>18059</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19643731</v>
      </c>
      <c r="BH27" s="686"/>
      <c r="BI27" s="686"/>
      <c r="BJ27" s="686"/>
      <c r="BK27" s="686"/>
      <c r="BL27" s="686"/>
      <c r="BM27" s="686"/>
      <c r="BN27" s="687"/>
      <c r="BO27" s="688">
        <v>100</v>
      </c>
      <c r="BP27" s="688"/>
      <c r="BQ27" s="688"/>
      <c r="BR27" s="688"/>
      <c r="BS27" s="694">
        <v>260233</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12056921</v>
      </c>
      <c r="CS27" s="721"/>
      <c r="CT27" s="721"/>
      <c r="CU27" s="721"/>
      <c r="CV27" s="721"/>
      <c r="CW27" s="721"/>
      <c r="CX27" s="721"/>
      <c r="CY27" s="722"/>
      <c r="CZ27" s="690">
        <v>17.7</v>
      </c>
      <c r="DA27" s="719"/>
      <c r="DB27" s="719"/>
      <c r="DC27" s="723"/>
      <c r="DD27" s="694">
        <v>3375556</v>
      </c>
      <c r="DE27" s="721"/>
      <c r="DF27" s="721"/>
      <c r="DG27" s="721"/>
      <c r="DH27" s="721"/>
      <c r="DI27" s="721"/>
      <c r="DJ27" s="721"/>
      <c r="DK27" s="722"/>
      <c r="DL27" s="694">
        <v>3072313</v>
      </c>
      <c r="DM27" s="721"/>
      <c r="DN27" s="721"/>
      <c r="DO27" s="721"/>
      <c r="DP27" s="721"/>
      <c r="DQ27" s="721"/>
      <c r="DR27" s="721"/>
      <c r="DS27" s="721"/>
      <c r="DT27" s="721"/>
      <c r="DU27" s="721"/>
      <c r="DV27" s="722"/>
      <c r="DW27" s="690">
        <v>13.3</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192746</v>
      </c>
      <c r="S28" s="686"/>
      <c r="T28" s="686"/>
      <c r="U28" s="686"/>
      <c r="V28" s="686"/>
      <c r="W28" s="686"/>
      <c r="X28" s="686"/>
      <c r="Y28" s="687"/>
      <c r="Z28" s="688">
        <v>0.3</v>
      </c>
      <c r="AA28" s="688"/>
      <c r="AB28" s="688"/>
      <c r="AC28" s="688"/>
      <c r="AD28" s="689" t="s">
        <v>129</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6146105</v>
      </c>
      <c r="CS28" s="686"/>
      <c r="CT28" s="686"/>
      <c r="CU28" s="686"/>
      <c r="CV28" s="686"/>
      <c r="CW28" s="686"/>
      <c r="CX28" s="686"/>
      <c r="CY28" s="687"/>
      <c r="CZ28" s="690">
        <v>9</v>
      </c>
      <c r="DA28" s="719"/>
      <c r="DB28" s="719"/>
      <c r="DC28" s="723"/>
      <c r="DD28" s="694">
        <v>5720349</v>
      </c>
      <c r="DE28" s="686"/>
      <c r="DF28" s="686"/>
      <c r="DG28" s="686"/>
      <c r="DH28" s="686"/>
      <c r="DI28" s="686"/>
      <c r="DJ28" s="686"/>
      <c r="DK28" s="687"/>
      <c r="DL28" s="694">
        <v>4710349</v>
      </c>
      <c r="DM28" s="686"/>
      <c r="DN28" s="686"/>
      <c r="DO28" s="686"/>
      <c r="DP28" s="686"/>
      <c r="DQ28" s="686"/>
      <c r="DR28" s="686"/>
      <c r="DS28" s="686"/>
      <c r="DT28" s="686"/>
      <c r="DU28" s="686"/>
      <c r="DV28" s="687"/>
      <c r="DW28" s="690">
        <v>20.399999999999999</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504001</v>
      </c>
      <c r="S29" s="686"/>
      <c r="T29" s="686"/>
      <c r="U29" s="686"/>
      <c r="V29" s="686"/>
      <c r="W29" s="686"/>
      <c r="X29" s="686"/>
      <c r="Y29" s="687"/>
      <c r="Z29" s="688">
        <v>0.7</v>
      </c>
      <c r="AA29" s="688"/>
      <c r="AB29" s="688"/>
      <c r="AC29" s="688"/>
      <c r="AD29" s="689">
        <v>133706</v>
      </c>
      <c r="AE29" s="689"/>
      <c r="AF29" s="689"/>
      <c r="AG29" s="689"/>
      <c r="AH29" s="689"/>
      <c r="AI29" s="689"/>
      <c r="AJ29" s="689"/>
      <c r="AK29" s="689"/>
      <c r="AL29" s="690">
        <v>0.6</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6143829</v>
      </c>
      <c r="CS29" s="721"/>
      <c r="CT29" s="721"/>
      <c r="CU29" s="721"/>
      <c r="CV29" s="721"/>
      <c r="CW29" s="721"/>
      <c r="CX29" s="721"/>
      <c r="CY29" s="722"/>
      <c r="CZ29" s="690">
        <v>9</v>
      </c>
      <c r="DA29" s="719"/>
      <c r="DB29" s="719"/>
      <c r="DC29" s="723"/>
      <c r="DD29" s="694">
        <v>5718073</v>
      </c>
      <c r="DE29" s="721"/>
      <c r="DF29" s="721"/>
      <c r="DG29" s="721"/>
      <c r="DH29" s="721"/>
      <c r="DI29" s="721"/>
      <c r="DJ29" s="721"/>
      <c r="DK29" s="722"/>
      <c r="DL29" s="694">
        <v>4708073</v>
      </c>
      <c r="DM29" s="721"/>
      <c r="DN29" s="721"/>
      <c r="DO29" s="721"/>
      <c r="DP29" s="721"/>
      <c r="DQ29" s="721"/>
      <c r="DR29" s="721"/>
      <c r="DS29" s="721"/>
      <c r="DT29" s="721"/>
      <c r="DU29" s="721"/>
      <c r="DV29" s="722"/>
      <c r="DW29" s="690">
        <v>20.399999999999999</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226325</v>
      </c>
      <c r="S30" s="686"/>
      <c r="T30" s="686"/>
      <c r="U30" s="686"/>
      <c r="V30" s="686"/>
      <c r="W30" s="686"/>
      <c r="X30" s="686"/>
      <c r="Y30" s="687"/>
      <c r="Z30" s="688">
        <v>0.3</v>
      </c>
      <c r="AA30" s="688"/>
      <c r="AB30" s="688"/>
      <c r="AC30" s="688"/>
      <c r="AD30" s="689" t="s">
        <v>129</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5612942</v>
      </c>
      <c r="CS30" s="686"/>
      <c r="CT30" s="686"/>
      <c r="CU30" s="686"/>
      <c r="CV30" s="686"/>
      <c r="CW30" s="686"/>
      <c r="CX30" s="686"/>
      <c r="CY30" s="687"/>
      <c r="CZ30" s="690">
        <v>8.1999999999999993</v>
      </c>
      <c r="DA30" s="719"/>
      <c r="DB30" s="719"/>
      <c r="DC30" s="723"/>
      <c r="DD30" s="694">
        <v>5204022</v>
      </c>
      <c r="DE30" s="686"/>
      <c r="DF30" s="686"/>
      <c r="DG30" s="686"/>
      <c r="DH30" s="686"/>
      <c r="DI30" s="686"/>
      <c r="DJ30" s="686"/>
      <c r="DK30" s="687"/>
      <c r="DL30" s="694">
        <v>4194022</v>
      </c>
      <c r="DM30" s="686"/>
      <c r="DN30" s="686"/>
      <c r="DO30" s="686"/>
      <c r="DP30" s="686"/>
      <c r="DQ30" s="686"/>
      <c r="DR30" s="686"/>
      <c r="DS30" s="686"/>
      <c r="DT30" s="686"/>
      <c r="DU30" s="686"/>
      <c r="DV30" s="687"/>
      <c r="DW30" s="690">
        <v>18.2</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19856656</v>
      </c>
      <c r="S31" s="686"/>
      <c r="T31" s="686"/>
      <c r="U31" s="686"/>
      <c r="V31" s="686"/>
      <c r="W31" s="686"/>
      <c r="X31" s="686"/>
      <c r="Y31" s="687"/>
      <c r="Z31" s="688">
        <v>29</v>
      </c>
      <c r="AA31" s="688"/>
      <c r="AB31" s="688"/>
      <c r="AC31" s="688"/>
      <c r="AD31" s="689" t="s">
        <v>234</v>
      </c>
      <c r="AE31" s="689"/>
      <c r="AF31" s="689"/>
      <c r="AG31" s="689"/>
      <c r="AH31" s="689"/>
      <c r="AI31" s="689"/>
      <c r="AJ31" s="689"/>
      <c r="AK31" s="689"/>
      <c r="AL31" s="690" t="s">
        <v>234</v>
      </c>
      <c r="AM31" s="691"/>
      <c r="AN31" s="691"/>
      <c r="AO31" s="692"/>
      <c r="AP31" s="742" t="s">
        <v>312</v>
      </c>
      <c r="AQ31" s="743"/>
      <c r="AR31" s="743"/>
      <c r="AS31" s="743"/>
      <c r="AT31" s="748" t="s">
        <v>313</v>
      </c>
      <c r="AU31" s="231"/>
      <c r="AV31" s="231"/>
      <c r="AW31" s="231"/>
      <c r="AX31" s="671" t="s">
        <v>186</v>
      </c>
      <c r="AY31" s="672"/>
      <c r="AZ31" s="672"/>
      <c r="BA31" s="672"/>
      <c r="BB31" s="672"/>
      <c r="BC31" s="672"/>
      <c r="BD31" s="672"/>
      <c r="BE31" s="672"/>
      <c r="BF31" s="673"/>
      <c r="BG31" s="753">
        <v>96.3</v>
      </c>
      <c r="BH31" s="740"/>
      <c r="BI31" s="740"/>
      <c r="BJ31" s="740"/>
      <c r="BK31" s="740"/>
      <c r="BL31" s="740"/>
      <c r="BM31" s="680">
        <v>95.8</v>
      </c>
      <c r="BN31" s="740"/>
      <c r="BO31" s="740"/>
      <c r="BP31" s="740"/>
      <c r="BQ31" s="741"/>
      <c r="BR31" s="753">
        <v>99.6</v>
      </c>
      <c r="BS31" s="740"/>
      <c r="BT31" s="740"/>
      <c r="BU31" s="740"/>
      <c r="BV31" s="740"/>
      <c r="BW31" s="740"/>
      <c r="BX31" s="680">
        <v>99.1</v>
      </c>
      <c r="BY31" s="740"/>
      <c r="BZ31" s="740"/>
      <c r="CA31" s="740"/>
      <c r="CB31" s="741"/>
      <c r="CD31" s="727"/>
      <c r="CE31" s="728"/>
      <c r="CF31" s="700" t="s">
        <v>314</v>
      </c>
      <c r="CG31" s="701"/>
      <c r="CH31" s="701"/>
      <c r="CI31" s="701"/>
      <c r="CJ31" s="701"/>
      <c r="CK31" s="701"/>
      <c r="CL31" s="701"/>
      <c r="CM31" s="701"/>
      <c r="CN31" s="701"/>
      <c r="CO31" s="701"/>
      <c r="CP31" s="701"/>
      <c r="CQ31" s="702"/>
      <c r="CR31" s="685">
        <v>530887</v>
      </c>
      <c r="CS31" s="721"/>
      <c r="CT31" s="721"/>
      <c r="CU31" s="721"/>
      <c r="CV31" s="721"/>
      <c r="CW31" s="721"/>
      <c r="CX31" s="721"/>
      <c r="CY31" s="722"/>
      <c r="CZ31" s="690">
        <v>0.8</v>
      </c>
      <c r="DA31" s="719"/>
      <c r="DB31" s="719"/>
      <c r="DC31" s="723"/>
      <c r="DD31" s="694">
        <v>514051</v>
      </c>
      <c r="DE31" s="721"/>
      <c r="DF31" s="721"/>
      <c r="DG31" s="721"/>
      <c r="DH31" s="721"/>
      <c r="DI31" s="721"/>
      <c r="DJ31" s="721"/>
      <c r="DK31" s="722"/>
      <c r="DL31" s="694">
        <v>514051</v>
      </c>
      <c r="DM31" s="721"/>
      <c r="DN31" s="721"/>
      <c r="DO31" s="721"/>
      <c r="DP31" s="721"/>
      <c r="DQ31" s="721"/>
      <c r="DR31" s="721"/>
      <c r="DS31" s="721"/>
      <c r="DT31" s="721"/>
      <c r="DU31" s="721"/>
      <c r="DV31" s="722"/>
      <c r="DW31" s="690">
        <v>2.2000000000000002</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93.9</v>
      </c>
      <c r="BH32" s="721"/>
      <c r="BI32" s="721"/>
      <c r="BJ32" s="721"/>
      <c r="BK32" s="721"/>
      <c r="BL32" s="721"/>
      <c r="BM32" s="691">
        <v>93.1</v>
      </c>
      <c r="BN32" s="751"/>
      <c r="BO32" s="751"/>
      <c r="BP32" s="751"/>
      <c r="BQ32" s="752"/>
      <c r="BR32" s="754">
        <v>99.4</v>
      </c>
      <c r="BS32" s="721"/>
      <c r="BT32" s="721"/>
      <c r="BU32" s="721"/>
      <c r="BV32" s="721"/>
      <c r="BW32" s="721"/>
      <c r="BX32" s="691">
        <v>98.6</v>
      </c>
      <c r="BY32" s="751"/>
      <c r="BZ32" s="751"/>
      <c r="CA32" s="751"/>
      <c r="CB32" s="752"/>
      <c r="CD32" s="729"/>
      <c r="CE32" s="730"/>
      <c r="CF32" s="700" t="s">
        <v>318</v>
      </c>
      <c r="CG32" s="701"/>
      <c r="CH32" s="701"/>
      <c r="CI32" s="701"/>
      <c r="CJ32" s="701"/>
      <c r="CK32" s="701"/>
      <c r="CL32" s="701"/>
      <c r="CM32" s="701"/>
      <c r="CN32" s="701"/>
      <c r="CO32" s="701"/>
      <c r="CP32" s="701"/>
      <c r="CQ32" s="702"/>
      <c r="CR32" s="685">
        <v>2276</v>
      </c>
      <c r="CS32" s="686"/>
      <c r="CT32" s="686"/>
      <c r="CU32" s="686"/>
      <c r="CV32" s="686"/>
      <c r="CW32" s="686"/>
      <c r="CX32" s="686"/>
      <c r="CY32" s="687"/>
      <c r="CZ32" s="690">
        <v>0</v>
      </c>
      <c r="DA32" s="719"/>
      <c r="DB32" s="719"/>
      <c r="DC32" s="723"/>
      <c r="DD32" s="694">
        <v>2276</v>
      </c>
      <c r="DE32" s="686"/>
      <c r="DF32" s="686"/>
      <c r="DG32" s="686"/>
      <c r="DH32" s="686"/>
      <c r="DI32" s="686"/>
      <c r="DJ32" s="686"/>
      <c r="DK32" s="687"/>
      <c r="DL32" s="694">
        <v>2276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3200308</v>
      </c>
      <c r="S33" s="686"/>
      <c r="T33" s="686"/>
      <c r="U33" s="686"/>
      <c r="V33" s="686"/>
      <c r="W33" s="686"/>
      <c r="X33" s="686"/>
      <c r="Y33" s="687"/>
      <c r="Z33" s="688">
        <v>4.7</v>
      </c>
      <c r="AA33" s="688"/>
      <c r="AB33" s="688"/>
      <c r="AC33" s="688"/>
      <c r="AD33" s="689" t="s">
        <v>129</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96.8</v>
      </c>
      <c r="BH33" s="756"/>
      <c r="BI33" s="756"/>
      <c r="BJ33" s="756"/>
      <c r="BK33" s="756"/>
      <c r="BL33" s="756"/>
      <c r="BM33" s="757">
        <v>96.4</v>
      </c>
      <c r="BN33" s="756"/>
      <c r="BO33" s="756"/>
      <c r="BP33" s="756"/>
      <c r="BQ33" s="758"/>
      <c r="BR33" s="755">
        <v>99.7</v>
      </c>
      <c r="BS33" s="756"/>
      <c r="BT33" s="756"/>
      <c r="BU33" s="756"/>
      <c r="BV33" s="756"/>
      <c r="BW33" s="756"/>
      <c r="BX33" s="757">
        <v>99.2</v>
      </c>
      <c r="BY33" s="756"/>
      <c r="BZ33" s="756"/>
      <c r="CA33" s="756"/>
      <c r="CB33" s="758"/>
      <c r="CD33" s="700" t="s">
        <v>321</v>
      </c>
      <c r="CE33" s="701"/>
      <c r="CF33" s="701"/>
      <c r="CG33" s="701"/>
      <c r="CH33" s="701"/>
      <c r="CI33" s="701"/>
      <c r="CJ33" s="701"/>
      <c r="CK33" s="701"/>
      <c r="CL33" s="701"/>
      <c r="CM33" s="701"/>
      <c r="CN33" s="701"/>
      <c r="CO33" s="701"/>
      <c r="CP33" s="701"/>
      <c r="CQ33" s="702"/>
      <c r="CR33" s="685">
        <v>38800563</v>
      </c>
      <c r="CS33" s="721"/>
      <c r="CT33" s="721"/>
      <c r="CU33" s="721"/>
      <c r="CV33" s="721"/>
      <c r="CW33" s="721"/>
      <c r="CX33" s="721"/>
      <c r="CY33" s="722"/>
      <c r="CZ33" s="690">
        <v>57</v>
      </c>
      <c r="DA33" s="719"/>
      <c r="DB33" s="719"/>
      <c r="DC33" s="723"/>
      <c r="DD33" s="694">
        <v>17630400</v>
      </c>
      <c r="DE33" s="721"/>
      <c r="DF33" s="721"/>
      <c r="DG33" s="721"/>
      <c r="DH33" s="721"/>
      <c r="DI33" s="721"/>
      <c r="DJ33" s="721"/>
      <c r="DK33" s="722"/>
      <c r="DL33" s="694">
        <v>12426141</v>
      </c>
      <c r="DM33" s="721"/>
      <c r="DN33" s="721"/>
      <c r="DO33" s="721"/>
      <c r="DP33" s="721"/>
      <c r="DQ33" s="721"/>
      <c r="DR33" s="721"/>
      <c r="DS33" s="721"/>
      <c r="DT33" s="721"/>
      <c r="DU33" s="721"/>
      <c r="DV33" s="722"/>
      <c r="DW33" s="690">
        <v>53.9</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234078</v>
      </c>
      <c r="S34" s="686"/>
      <c r="T34" s="686"/>
      <c r="U34" s="686"/>
      <c r="V34" s="686"/>
      <c r="W34" s="686"/>
      <c r="X34" s="686"/>
      <c r="Y34" s="687"/>
      <c r="Z34" s="688">
        <v>0.3</v>
      </c>
      <c r="AA34" s="688"/>
      <c r="AB34" s="688"/>
      <c r="AC34" s="688"/>
      <c r="AD34" s="689">
        <v>6010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7815553</v>
      </c>
      <c r="CS34" s="686"/>
      <c r="CT34" s="686"/>
      <c r="CU34" s="686"/>
      <c r="CV34" s="686"/>
      <c r="CW34" s="686"/>
      <c r="CX34" s="686"/>
      <c r="CY34" s="687"/>
      <c r="CZ34" s="690">
        <v>11.5</v>
      </c>
      <c r="DA34" s="719"/>
      <c r="DB34" s="719"/>
      <c r="DC34" s="723"/>
      <c r="DD34" s="694">
        <v>6068599</v>
      </c>
      <c r="DE34" s="686"/>
      <c r="DF34" s="686"/>
      <c r="DG34" s="686"/>
      <c r="DH34" s="686"/>
      <c r="DI34" s="686"/>
      <c r="DJ34" s="686"/>
      <c r="DK34" s="687"/>
      <c r="DL34" s="694">
        <v>4309508</v>
      </c>
      <c r="DM34" s="686"/>
      <c r="DN34" s="686"/>
      <c r="DO34" s="686"/>
      <c r="DP34" s="686"/>
      <c r="DQ34" s="686"/>
      <c r="DR34" s="686"/>
      <c r="DS34" s="686"/>
      <c r="DT34" s="686"/>
      <c r="DU34" s="686"/>
      <c r="DV34" s="687"/>
      <c r="DW34" s="690">
        <v>18.7</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2307645</v>
      </c>
      <c r="S35" s="686"/>
      <c r="T35" s="686"/>
      <c r="U35" s="686"/>
      <c r="V35" s="686"/>
      <c r="W35" s="686"/>
      <c r="X35" s="686"/>
      <c r="Y35" s="687"/>
      <c r="Z35" s="688">
        <v>3.4</v>
      </c>
      <c r="AA35" s="688"/>
      <c r="AB35" s="688"/>
      <c r="AC35" s="688"/>
      <c r="AD35" s="689" t="s">
        <v>129</v>
      </c>
      <c r="AE35" s="689"/>
      <c r="AF35" s="689"/>
      <c r="AG35" s="689"/>
      <c r="AH35" s="689"/>
      <c r="AI35" s="689"/>
      <c r="AJ35" s="689"/>
      <c r="AK35" s="689"/>
      <c r="AL35" s="690" t="s">
        <v>129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111242</v>
      </c>
      <c r="CS35" s="721"/>
      <c r="CT35" s="721"/>
      <c r="CU35" s="721"/>
      <c r="CV35" s="721"/>
      <c r="CW35" s="721"/>
      <c r="CX35" s="721"/>
      <c r="CY35" s="722"/>
      <c r="CZ35" s="690">
        <v>0.2</v>
      </c>
      <c r="DA35" s="719"/>
      <c r="DB35" s="719"/>
      <c r="DC35" s="723"/>
      <c r="DD35" s="694">
        <v>101722</v>
      </c>
      <c r="DE35" s="721"/>
      <c r="DF35" s="721"/>
      <c r="DG35" s="721"/>
      <c r="DH35" s="721"/>
      <c r="DI35" s="721"/>
      <c r="DJ35" s="721"/>
      <c r="DK35" s="722"/>
      <c r="DL35" s="694">
        <v>101722</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8622126</v>
      </c>
      <c r="S36" s="686"/>
      <c r="T36" s="686"/>
      <c r="U36" s="686"/>
      <c r="V36" s="686"/>
      <c r="W36" s="686"/>
      <c r="X36" s="686"/>
      <c r="Y36" s="687"/>
      <c r="Z36" s="688">
        <v>12.6</v>
      </c>
      <c r="AA36" s="688"/>
      <c r="AB36" s="688"/>
      <c r="AC36" s="688"/>
      <c r="AD36" s="689" t="s">
        <v>129</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5794461</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678078</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18072429</v>
      </c>
      <c r="CS36" s="686"/>
      <c r="CT36" s="686"/>
      <c r="CU36" s="686"/>
      <c r="CV36" s="686"/>
      <c r="CW36" s="686"/>
      <c r="CX36" s="686"/>
      <c r="CY36" s="687"/>
      <c r="CZ36" s="690">
        <v>26.6</v>
      </c>
      <c r="DA36" s="719"/>
      <c r="DB36" s="719"/>
      <c r="DC36" s="723"/>
      <c r="DD36" s="694">
        <v>7332142</v>
      </c>
      <c r="DE36" s="686"/>
      <c r="DF36" s="686"/>
      <c r="DG36" s="686"/>
      <c r="DH36" s="686"/>
      <c r="DI36" s="686"/>
      <c r="DJ36" s="686"/>
      <c r="DK36" s="687"/>
      <c r="DL36" s="694">
        <v>4771065</v>
      </c>
      <c r="DM36" s="686"/>
      <c r="DN36" s="686"/>
      <c r="DO36" s="686"/>
      <c r="DP36" s="686"/>
      <c r="DQ36" s="686"/>
      <c r="DR36" s="686"/>
      <c r="DS36" s="686"/>
      <c r="DT36" s="686"/>
      <c r="DU36" s="686"/>
      <c r="DV36" s="687"/>
      <c r="DW36" s="690">
        <v>20.7</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282779</v>
      </c>
      <c r="S37" s="686"/>
      <c r="T37" s="686"/>
      <c r="U37" s="686"/>
      <c r="V37" s="686"/>
      <c r="W37" s="686"/>
      <c r="X37" s="686"/>
      <c r="Y37" s="687"/>
      <c r="Z37" s="688">
        <v>0.4</v>
      </c>
      <c r="AA37" s="688"/>
      <c r="AB37" s="688"/>
      <c r="AC37" s="688"/>
      <c r="AD37" s="689" t="s">
        <v>234</v>
      </c>
      <c r="AE37" s="689"/>
      <c r="AF37" s="689"/>
      <c r="AG37" s="689"/>
      <c r="AH37" s="689"/>
      <c r="AI37" s="689"/>
      <c r="AJ37" s="689"/>
      <c r="AK37" s="689"/>
      <c r="AL37" s="690" t="s">
        <v>129</v>
      </c>
      <c r="AM37" s="691"/>
      <c r="AN37" s="691"/>
      <c r="AO37" s="692"/>
      <c r="AQ37" s="763" t="s">
        <v>333</v>
      </c>
      <c r="AR37" s="764"/>
      <c r="AS37" s="764"/>
      <c r="AT37" s="764"/>
      <c r="AU37" s="764"/>
      <c r="AV37" s="764"/>
      <c r="AW37" s="764"/>
      <c r="AX37" s="764"/>
      <c r="AY37" s="765"/>
      <c r="AZ37" s="685">
        <v>1719381</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516412</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2247778</v>
      </c>
      <c r="CS37" s="721"/>
      <c r="CT37" s="721"/>
      <c r="CU37" s="721"/>
      <c r="CV37" s="721"/>
      <c r="CW37" s="721"/>
      <c r="CX37" s="721"/>
      <c r="CY37" s="722"/>
      <c r="CZ37" s="690">
        <v>3.3</v>
      </c>
      <c r="DA37" s="719"/>
      <c r="DB37" s="719"/>
      <c r="DC37" s="723"/>
      <c r="DD37" s="694">
        <v>2245725</v>
      </c>
      <c r="DE37" s="721"/>
      <c r="DF37" s="721"/>
      <c r="DG37" s="721"/>
      <c r="DH37" s="721"/>
      <c r="DI37" s="721"/>
      <c r="DJ37" s="721"/>
      <c r="DK37" s="722"/>
      <c r="DL37" s="694">
        <v>1786896</v>
      </c>
      <c r="DM37" s="721"/>
      <c r="DN37" s="721"/>
      <c r="DO37" s="721"/>
      <c r="DP37" s="721"/>
      <c r="DQ37" s="721"/>
      <c r="DR37" s="721"/>
      <c r="DS37" s="721"/>
      <c r="DT37" s="721"/>
      <c r="DU37" s="721"/>
      <c r="DV37" s="722"/>
      <c r="DW37" s="690">
        <v>7.8</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4311408</v>
      </c>
      <c r="S38" s="686"/>
      <c r="T38" s="686"/>
      <c r="U38" s="686"/>
      <c r="V38" s="686"/>
      <c r="W38" s="686"/>
      <c r="X38" s="686"/>
      <c r="Y38" s="687"/>
      <c r="Z38" s="688">
        <v>6.3</v>
      </c>
      <c r="AA38" s="688"/>
      <c r="AB38" s="688"/>
      <c r="AC38" s="688"/>
      <c r="AD38" s="689">
        <v>69475</v>
      </c>
      <c r="AE38" s="689"/>
      <c r="AF38" s="689"/>
      <c r="AG38" s="689"/>
      <c r="AH38" s="689"/>
      <c r="AI38" s="689"/>
      <c r="AJ38" s="689"/>
      <c r="AK38" s="689"/>
      <c r="AL38" s="690">
        <v>0.3</v>
      </c>
      <c r="AM38" s="691"/>
      <c r="AN38" s="691"/>
      <c r="AO38" s="692"/>
      <c r="AQ38" s="763" t="s">
        <v>337</v>
      </c>
      <c r="AR38" s="764"/>
      <c r="AS38" s="764"/>
      <c r="AT38" s="764"/>
      <c r="AU38" s="764"/>
      <c r="AV38" s="764"/>
      <c r="AW38" s="764"/>
      <c r="AX38" s="764"/>
      <c r="AY38" s="765"/>
      <c r="AZ38" s="685">
        <v>4430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13105</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4070650</v>
      </c>
      <c r="CS38" s="686"/>
      <c r="CT38" s="686"/>
      <c r="CU38" s="686"/>
      <c r="CV38" s="686"/>
      <c r="CW38" s="686"/>
      <c r="CX38" s="686"/>
      <c r="CY38" s="687"/>
      <c r="CZ38" s="690">
        <v>6</v>
      </c>
      <c r="DA38" s="719"/>
      <c r="DB38" s="719"/>
      <c r="DC38" s="723"/>
      <c r="DD38" s="694">
        <v>3135835</v>
      </c>
      <c r="DE38" s="686"/>
      <c r="DF38" s="686"/>
      <c r="DG38" s="686"/>
      <c r="DH38" s="686"/>
      <c r="DI38" s="686"/>
      <c r="DJ38" s="686"/>
      <c r="DK38" s="687"/>
      <c r="DL38" s="694">
        <v>2957930</v>
      </c>
      <c r="DM38" s="686"/>
      <c r="DN38" s="686"/>
      <c r="DO38" s="686"/>
      <c r="DP38" s="686"/>
      <c r="DQ38" s="686"/>
      <c r="DR38" s="686"/>
      <c r="DS38" s="686"/>
      <c r="DT38" s="686"/>
      <c r="DU38" s="686"/>
      <c r="DV38" s="687"/>
      <c r="DW38" s="690">
        <v>12.8</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5082100</v>
      </c>
      <c r="S39" s="686"/>
      <c r="T39" s="686"/>
      <c r="U39" s="686"/>
      <c r="V39" s="686"/>
      <c r="W39" s="686"/>
      <c r="X39" s="686"/>
      <c r="Y39" s="687"/>
      <c r="Z39" s="688">
        <v>7.4</v>
      </c>
      <c r="AA39" s="688"/>
      <c r="AB39" s="688"/>
      <c r="AC39" s="688"/>
      <c r="AD39" s="689" t="s">
        <v>129</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t="s">
        <v>234</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20533</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3338973</v>
      </c>
      <c r="CS39" s="721"/>
      <c r="CT39" s="721"/>
      <c r="CU39" s="721"/>
      <c r="CV39" s="721"/>
      <c r="CW39" s="721"/>
      <c r="CX39" s="721"/>
      <c r="CY39" s="722"/>
      <c r="CZ39" s="690">
        <v>4.9000000000000004</v>
      </c>
      <c r="DA39" s="719"/>
      <c r="DB39" s="719"/>
      <c r="DC39" s="723"/>
      <c r="DD39" s="694">
        <v>706186</v>
      </c>
      <c r="DE39" s="721"/>
      <c r="DF39" s="721"/>
      <c r="DG39" s="721"/>
      <c r="DH39" s="721"/>
      <c r="DI39" s="721"/>
      <c r="DJ39" s="721"/>
      <c r="DK39" s="722"/>
      <c r="DL39" s="694" t="s">
        <v>129</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430600</v>
      </c>
      <c r="S40" s="686"/>
      <c r="T40" s="686"/>
      <c r="U40" s="686"/>
      <c r="V40" s="686"/>
      <c r="W40" s="686"/>
      <c r="X40" s="686"/>
      <c r="Y40" s="687"/>
      <c r="Z40" s="688">
        <v>0.6</v>
      </c>
      <c r="AA40" s="688"/>
      <c r="AB40" s="688"/>
      <c r="AC40" s="688"/>
      <c r="AD40" s="689" t="s">
        <v>129</v>
      </c>
      <c r="AE40" s="689"/>
      <c r="AF40" s="689"/>
      <c r="AG40" s="689"/>
      <c r="AH40" s="689"/>
      <c r="AI40" s="689"/>
      <c r="AJ40" s="689"/>
      <c r="AK40" s="689"/>
      <c r="AL40" s="690" t="s">
        <v>234</v>
      </c>
      <c r="AM40" s="691"/>
      <c r="AN40" s="691"/>
      <c r="AO40" s="692"/>
      <c r="AQ40" s="763" t="s">
        <v>345</v>
      </c>
      <c r="AR40" s="764"/>
      <c r="AS40" s="764"/>
      <c r="AT40" s="764"/>
      <c r="AU40" s="764"/>
      <c r="AV40" s="764"/>
      <c r="AW40" s="764"/>
      <c r="AX40" s="764"/>
      <c r="AY40" s="765"/>
      <c r="AZ40" s="685" t="s">
        <v>129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97</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5391716</v>
      </c>
      <c r="CS40" s="686"/>
      <c r="CT40" s="686"/>
      <c r="CU40" s="686"/>
      <c r="CV40" s="686"/>
      <c r="CW40" s="686"/>
      <c r="CX40" s="686"/>
      <c r="CY40" s="687"/>
      <c r="CZ40" s="690">
        <v>7.9</v>
      </c>
      <c r="DA40" s="719"/>
      <c r="DB40" s="719"/>
      <c r="DC40" s="723"/>
      <c r="DD40" s="694">
        <v>285916</v>
      </c>
      <c r="DE40" s="686"/>
      <c r="DF40" s="686"/>
      <c r="DG40" s="686"/>
      <c r="DH40" s="686"/>
      <c r="DI40" s="686"/>
      <c r="DJ40" s="686"/>
      <c r="DK40" s="687"/>
      <c r="DL40" s="694">
        <v>285916</v>
      </c>
      <c r="DM40" s="686"/>
      <c r="DN40" s="686"/>
      <c r="DO40" s="686"/>
      <c r="DP40" s="686"/>
      <c r="DQ40" s="686"/>
      <c r="DR40" s="686"/>
      <c r="DS40" s="686"/>
      <c r="DT40" s="686"/>
      <c r="DU40" s="686"/>
      <c r="DV40" s="687"/>
      <c r="DW40" s="690">
        <v>1.2</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234</v>
      </c>
      <c r="AA41" s="688"/>
      <c r="AB41" s="688"/>
      <c r="AC41" s="688"/>
      <c r="AD41" s="689" t="s">
        <v>129</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1165775</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234</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753400</v>
      </c>
      <c r="S42" s="686"/>
      <c r="T42" s="686"/>
      <c r="U42" s="686"/>
      <c r="V42" s="686"/>
      <c r="W42" s="686"/>
      <c r="X42" s="686"/>
      <c r="Y42" s="687"/>
      <c r="Z42" s="688">
        <v>1.1000000000000001</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2904875</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346</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5230822</v>
      </c>
      <c r="CS42" s="686"/>
      <c r="CT42" s="686"/>
      <c r="CU42" s="686"/>
      <c r="CV42" s="686"/>
      <c r="CW42" s="686"/>
      <c r="CX42" s="686"/>
      <c r="CY42" s="687"/>
      <c r="CZ42" s="690">
        <v>7.7</v>
      </c>
      <c r="DA42" s="691"/>
      <c r="DB42" s="691"/>
      <c r="DC42" s="703"/>
      <c r="DD42" s="694">
        <v>597437</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68578567</v>
      </c>
      <c r="S43" s="777"/>
      <c r="T43" s="777"/>
      <c r="U43" s="777"/>
      <c r="V43" s="777"/>
      <c r="W43" s="777"/>
      <c r="X43" s="777"/>
      <c r="Y43" s="778"/>
      <c r="Z43" s="779">
        <v>100</v>
      </c>
      <c r="AA43" s="779"/>
      <c r="AB43" s="779"/>
      <c r="AC43" s="779"/>
      <c r="AD43" s="780">
        <v>21850273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121959</v>
      </c>
      <c r="CS43" s="721"/>
      <c r="CT43" s="721"/>
      <c r="CU43" s="721"/>
      <c r="CV43" s="721"/>
      <c r="CW43" s="721"/>
      <c r="CX43" s="721"/>
      <c r="CY43" s="722"/>
      <c r="CZ43" s="690">
        <v>0.2</v>
      </c>
      <c r="DA43" s="719"/>
      <c r="DB43" s="719"/>
      <c r="DC43" s="723"/>
      <c r="DD43" s="694">
        <v>121959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5230251</v>
      </c>
      <c r="CS44" s="686"/>
      <c r="CT44" s="686"/>
      <c r="CU44" s="686"/>
      <c r="CV44" s="686"/>
      <c r="CW44" s="686"/>
      <c r="CX44" s="686"/>
      <c r="CY44" s="687"/>
      <c r="CZ44" s="690">
        <v>7.7</v>
      </c>
      <c r="DA44" s="691"/>
      <c r="DB44" s="691"/>
      <c r="DC44" s="703"/>
      <c r="DD44" s="694">
        <v>597366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2003828</v>
      </c>
      <c r="CS45" s="721"/>
      <c r="CT45" s="721"/>
      <c r="CU45" s="721"/>
      <c r="CV45" s="721"/>
      <c r="CW45" s="721"/>
      <c r="CX45" s="721"/>
      <c r="CY45" s="722"/>
      <c r="CZ45" s="690">
        <v>2.9</v>
      </c>
      <c r="DA45" s="719"/>
      <c r="DB45" s="719"/>
      <c r="DC45" s="723"/>
      <c r="DD45" s="694">
        <v>3771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3214017</v>
      </c>
      <c r="CS46" s="686"/>
      <c r="CT46" s="686"/>
      <c r="CU46" s="686"/>
      <c r="CV46" s="686"/>
      <c r="CW46" s="686"/>
      <c r="CX46" s="686"/>
      <c r="CY46" s="687"/>
      <c r="CZ46" s="690">
        <v>4.7</v>
      </c>
      <c r="DA46" s="691"/>
      <c r="DB46" s="691"/>
      <c r="DC46" s="703"/>
      <c r="DD46" s="694">
        <v>593592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571</v>
      </c>
      <c r="CS47" s="721"/>
      <c r="CT47" s="721"/>
      <c r="CU47" s="721"/>
      <c r="CV47" s="721"/>
      <c r="CW47" s="721"/>
      <c r="CX47" s="721"/>
      <c r="CY47" s="722"/>
      <c r="CZ47" s="690">
        <v>0</v>
      </c>
      <c r="DA47" s="719"/>
      <c r="DB47" s="719"/>
      <c r="DC47" s="723"/>
      <c r="DD47" s="694">
        <v>71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254</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68063997</v>
      </c>
      <c r="CS49" s="756"/>
      <c r="CT49" s="756"/>
      <c r="CU49" s="756"/>
      <c r="CV49" s="756"/>
      <c r="CW49" s="756"/>
      <c r="CX49" s="756"/>
      <c r="CY49" s="787"/>
      <c r="CZ49" s="781">
        <v>100</v>
      </c>
      <c r="DA49" s="788"/>
      <c r="DB49" s="788"/>
      <c r="DC49" s="789"/>
      <c r="DD49" s="790">
        <v>32407939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qfn4t8vAC3o6804Hd7TtwaTCzASZWh4JugtygjzkJbIC8huTHTBu4Vm/RR6z41GF6a8yH726TjUTKrIr8UYbA==" saltValue="EGaDmiFNgBcntM3x2pSW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67876</v>
      </c>
      <c r="R7" s="821"/>
      <c r="S7" s="821"/>
      <c r="T7" s="821"/>
      <c r="U7" s="821"/>
      <c r="V7" s="821">
        <v>67361</v>
      </c>
      <c r="W7" s="821"/>
      <c r="X7" s="821"/>
      <c r="Y7" s="821"/>
      <c r="Z7" s="821"/>
      <c r="AA7" s="821">
        <v>515</v>
      </c>
      <c r="AB7" s="821"/>
      <c r="AC7" s="821"/>
      <c r="AD7" s="821"/>
      <c r="AE7" s="822"/>
      <c r="AF7" s="823">
        <v>136</v>
      </c>
      <c r="AG7" s="824"/>
      <c r="AH7" s="824"/>
      <c r="AI7" s="824"/>
      <c r="AJ7" s="825"/>
      <c r="AK7" s="860">
        <v>497</v>
      </c>
      <c r="AL7" s="861"/>
      <c r="AM7" s="861"/>
      <c r="AN7" s="861"/>
      <c r="AO7" s="861"/>
      <c r="AP7" s="861">
        <v>53617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601</v>
      </c>
      <c r="BT7" s="865"/>
      <c r="BU7" s="865"/>
      <c r="BV7" s="865"/>
      <c r="BW7" s="865"/>
      <c r="BX7" s="865"/>
      <c r="BY7" s="865"/>
      <c r="BZ7" s="865"/>
      <c r="CA7" s="865"/>
      <c r="CB7" s="865"/>
      <c r="CC7" s="865"/>
      <c r="CD7" s="865"/>
      <c r="CE7" s="865"/>
      <c r="CF7" s="865"/>
      <c r="CG7" s="866"/>
      <c r="CH7" s="857">
        <v>14</v>
      </c>
      <c r="CI7" s="858"/>
      <c r="CJ7" s="858"/>
      <c r="CK7" s="858"/>
      <c r="CL7" s="859"/>
      <c r="CM7" s="857">
        <v>385</v>
      </c>
      <c r="CN7" s="858"/>
      <c r="CO7" s="858"/>
      <c r="CP7" s="858"/>
      <c r="CQ7" s="859"/>
      <c r="CR7" s="857">
        <v>5</v>
      </c>
      <c r="CS7" s="858"/>
      <c r="CT7" s="858"/>
      <c r="CU7" s="858"/>
      <c r="CV7" s="859"/>
      <c r="CW7" s="857" t="s">
        <v>590</v>
      </c>
      <c r="CX7" s="858"/>
      <c r="CY7" s="858"/>
      <c r="CZ7" s="858"/>
      <c r="DA7" s="859"/>
      <c r="DB7" s="857" t="s">
        <v>590</v>
      </c>
      <c r="DC7" s="858"/>
      <c r="DD7" s="858"/>
      <c r="DE7" s="858"/>
      <c r="DF7" s="859"/>
      <c r="DG7" s="857">
        <v>1591</v>
      </c>
      <c r="DH7" s="858"/>
      <c r="DI7" s="858"/>
      <c r="DJ7" s="858"/>
      <c r="DK7" s="859"/>
      <c r="DL7" s="857" t="s">
        <v>608</v>
      </c>
      <c r="DM7" s="858"/>
      <c r="DN7" s="858"/>
      <c r="DO7" s="858"/>
      <c r="DP7" s="859"/>
      <c r="DQ7" s="857">
        <v>1593</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1119</v>
      </c>
      <c r="R8" s="845"/>
      <c r="S8" s="845"/>
      <c r="T8" s="845"/>
      <c r="U8" s="845"/>
      <c r="V8" s="845">
        <v>1119</v>
      </c>
      <c r="W8" s="845"/>
      <c r="X8" s="845"/>
      <c r="Y8" s="845"/>
      <c r="Z8" s="845"/>
      <c r="AA8" s="845" t="s">
        <v>590</v>
      </c>
      <c r="AB8" s="845"/>
      <c r="AC8" s="845"/>
      <c r="AD8" s="845"/>
      <c r="AE8" s="846"/>
      <c r="AF8" s="847" t="s">
        <v>392</v>
      </c>
      <c r="AG8" s="848"/>
      <c r="AH8" s="848"/>
      <c r="AI8" s="848"/>
      <c r="AJ8" s="849"/>
      <c r="AK8" s="850">
        <v>182</v>
      </c>
      <c r="AL8" s="851"/>
      <c r="AM8" s="851"/>
      <c r="AN8" s="851"/>
      <c r="AO8" s="851"/>
      <c r="AP8" s="851">
        <v>2747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602</v>
      </c>
      <c r="BT8" s="855"/>
      <c r="BU8" s="855"/>
      <c r="BV8" s="855"/>
      <c r="BW8" s="855"/>
      <c r="BX8" s="855"/>
      <c r="BY8" s="855"/>
      <c r="BZ8" s="855"/>
      <c r="CA8" s="855"/>
      <c r="CB8" s="855"/>
      <c r="CC8" s="855"/>
      <c r="CD8" s="855"/>
      <c r="CE8" s="855"/>
      <c r="CF8" s="855"/>
      <c r="CG8" s="856"/>
      <c r="CH8" s="867">
        <v>340</v>
      </c>
      <c r="CI8" s="868"/>
      <c r="CJ8" s="868"/>
      <c r="CK8" s="868"/>
      <c r="CL8" s="869"/>
      <c r="CM8" s="867">
        <v>63</v>
      </c>
      <c r="CN8" s="868"/>
      <c r="CO8" s="868"/>
      <c r="CP8" s="868"/>
      <c r="CQ8" s="869"/>
      <c r="CR8" s="867">
        <v>3</v>
      </c>
      <c r="CS8" s="868"/>
      <c r="CT8" s="868"/>
      <c r="CU8" s="868"/>
      <c r="CV8" s="869"/>
      <c r="CW8" s="867" t="s">
        <v>590</v>
      </c>
      <c r="CX8" s="868"/>
      <c r="CY8" s="868"/>
      <c r="CZ8" s="868"/>
      <c r="DA8" s="869"/>
      <c r="DB8" s="867" t="s">
        <v>590</v>
      </c>
      <c r="DC8" s="868"/>
      <c r="DD8" s="868"/>
      <c r="DE8" s="868"/>
      <c r="DF8" s="869"/>
      <c r="DG8" s="867" t="s">
        <v>590</v>
      </c>
      <c r="DH8" s="868"/>
      <c r="DI8" s="868"/>
      <c r="DJ8" s="868"/>
      <c r="DK8" s="869"/>
      <c r="DL8" s="867" t="s">
        <v>590</v>
      </c>
      <c r="DM8" s="868"/>
      <c r="DN8" s="868"/>
      <c r="DO8" s="868"/>
      <c r="DP8" s="869"/>
      <c r="DQ8" s="867" t="s">
        <v>590</v>
      </c>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3366</v>
      </c>
      <c r="R9" s="845"/>
      <c r="S9" s="845"/>
      <c r="T9" s="845"/>
      <c r="U9" s="845"/>
      <c r="V9" s="845">
        <v>3366</v>
      </c>
      <c r="W9" s="845"/>
      <c r="X9" s="845"/>
      <c r="Y9" s="845"/>
      <c r="Z9" s="845"/>
      <c r="AA9" s="845" t="s">
        <v>590</v>
      </c>
      <c r="AB9" s="845"/>
      <c r="AC9" s="845"/>
      <c r="AD9" s="845"/>
      <c r="AE9" s="846"/>
      <c r="AF9" s="847" t="s">
        <v>394</v>
      </c>
      <c r="AG9" s="848"/>
      <c r="AH9" s="848"/>
      <c r="AI9" s="848"/>
      <c r="AJ9" s="849"/>
      <c r="AK9" s="850" t="s">
        <v>590</v>
      </c>
      <c r="AL9" s="851"/>
      <c r="AM9" s="851"/>
      <c r="AN9" s="851"/>
      <c r="AO9" s="851"/>
      <c r="AP9" s="851">
        <v>12415</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603</v>
      </c>
      <c r="BT9" s="855"/>
      <c r="BU9" s="855"/>
      <c r="BV9" s="855"/>
      <c r="BW9" s="855"/>
      <c r="BX9" s="855"/>
      <c r="BY9" s="855"/>
      <c r="BZ9" s="855"/>
      <c r="CA9" s="855"/>
      <c r="CB9" s="855"/>
      <c r="CC9" s="855"/>
      <c r="CD9" s="855"/>
      <c r="CE9" s="855"/>
      <c r="CF9" s="855"/>
      <c r="CG9" s="856"/>
      <c r="CH9" s="867">
        <v>64</v>
      </c>
      <c r="CI9" s="868"/>
      <c r="CJ9" s="868"/>
      <c r="CK9" s="868"/>
      <c r="CL9" s="869"/>
      <c r="CM9" s="867">
        <v>686</v>
      </c>
      <c r="CN9" s="868"/>
      <c r="CO9" s="868"/>
      <c r="CP9" s="868"/>
      <c r="CQ9" s="869"/>
      <c r="CR9" s="867">
        <v>122</v>
      </c>
      <c r="CS9" s="868"/>
      <c r="CT9" s="868"/>
      <c r="CU9" s="868"/>
      <c r="CV9" s="869"/>
      <c r="CW9" s="867" t="s">
        <v>590</v>
      </c>
      <c r="CX9" s="868"/>
      <c r="CY9" s="868"/>
      <c r="CZ9" s="868"/>
      <c r="DA9" s="869"/>
      <c r="DB9" s="867" t="s">
        <v>590</v>
      </c>
      <c r="DC9" s="868"/>
      <c r="DD9" s="868"/>
      <c r="DE9" s="868"/>
      <c r="DF9" s="869"/>
      <c r="DG9" s="867" t="s">
        <v>609</v>
      </c>
      <c r="DH9" s="868"/>
      <c r="DI9" s="868"/>
      <c r="DJ9" s="868"/>
      <c r="DK9" s="869"/>
      <c r="DL9" s="867" t="s">
        <v>592</v>
      </c>
      <c r="DM9" s="868"/>
      <c r="DN9" s="868"/>
      <c r="DO9" s="868"/>
      <c r="DP9" s="869"/>
      <c r="DQ9" s="867" t="s">
        <v>590</v>
      </c>
      <c r="DR9" s="868"/>
      <c r="DS9" s="868"/>
      <c r="DT9" s="868"/>
      <c r="DU9" s="869"/>
      <c r="DV9" s="870"/>
      <c r="DW9" s="871"/>
      <c r="DX9" s="871"/>
      <c r="DY9" s="871"/>
      <c r="DZ9" s="872"/>
      <c r="EA9" s="256"/>
    </row>
    <row r="10" spans="1:131" s="257" customFormat="1" ht="26.25" customHeight="1" x14ac:dyDescent="0.15">
      <c r="A10" s="263">
        <v>4</v>
      </c>
      <c r="B10" s="841" t="s">
        <v>395</v>
      </c>
      <c r="C10" s="842"/>
      <c r="D10" s="842"/>
      <c r="E10" s="842"/>
      <c r="F10" s="842"/>
      <c r="G10" s="842"/>
      <c r="H10" s="842"/>
      <c r="I10" s="842"/>
      <c r="J10" s="842"/>
      <c r="K10" s="842"/>
      <c r="L10" s="842"/>
      <c r="M10" s="842"/>
      <c r="N10" s="842"/>
      <c r="O10" s="842"/>
      <c r="P10" s="843"/>
      <c r="Q10" s="844">
        <v>196</v>
      </c>
      <c r="R10" s="845"/>
      <c r="S10" s="845"/>
      <c r="T10" s="845"/>
      <c r="U10" s="845"/>
      <c r="V10" s="845">
        <v>196</v>
      </c>
      <c r="W10" s="845"/>
      <c r="X10" s="845"/>
      <c r="Y10" s="845"/>
      <c r="Z10" s="845"/>
      <c r="AA10" s="845" t="s">
        <v>590</v>
      </c>
      <c r="AB10" s="845"/>
      <c r="AC10" s="845"/>
      <c r="AD10" s="845"/>
      <c r="AE10" s="846"/>
      <c r="AF10" s="847" t="s">
        <v>396</v>
      </c>
      <c r="AG10" s="848"/>
      <c r="AH10" s="848"/>
      <c r="AI10" s="848"/>
      <c r="AJ10" s="849"/>
      <c r="AK10" s="850">
        <v>116</v>
      </c>
      <c r="AL10" s="851"/>
      <c r="AM10" s="851"/>
      <c r="AN10" s="851"/>
      <c r="AO10" s="851"/>
      <c r="AP10" s="851">
        <v>64</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604</v>
      </c>
      <c r="BT10" s="855"/>
      <c r="BU10" s="855"/>
      <c r="BV10" s="855"/>
      <c r="BW10" s="855"/>
      <c r="BX10" s="855"/>
      <c r="BY10" s="855"/>
      <c r="BZ10" s="855"/>
      <c r="CA10" s="855"/>
      <c r="CB10" s="855"/>
      <c r="CC10" s="855"/>
      <c r="CD10" s="855"/>
      <c r="CE10" s="855"/>
      <c r="CF10" s="855"/>
      <c r="CG10" s="856"/>
      <c r="CH10" s="867">
        <v>861</v>
      </c>
      <c r="CI10" s="868"/>
      <c r="CJ10" s="868"/>
      <c r="CK10" s="868"/>
      <c r="CL10" s="869"/>
      <c r="CM10" s="867">
        <v>-471</v>
      </c>
      <c r="CN10" s="868"/>
      <c r="CO10" s="868"/>
      <c r="CP10" s="868"/>
      <c r="CQ10" s="869"/>
      <c r="CR10" s="867">
        <v>157</v>
      </c>
      <c r="CS10" s="868"/>
      <c r="CT10" s="868"/>
      <c r="CU10" s="868"/>
      <c r="CV10" s="869"/>
      <c r="CW10" s="867">
        <v>1069</v>
      </c>
      <c r="CX10" s="868"/>
      <c r="CY10" s="868"/>
      <c r="CZ10" s="868"/>
      <c r="DA10" s="869"/>
      <c r="DB10" s="867">
        <v>13365</v>
      </c>
      <c r="DC10" s="868"/>
      <c r="DD10" s="868"/>
      <c r="DE10" s="868"/>
      <c r="DF10" s="869"/>
      <c r="DG10" s="867" t="s">
        <v>610</v>
      </c>
      <c r="DH10" s="868"/>
      <c r="DI10" s="868"/>
      <c r="DJ10" s="868"/>
      <c r="DK10" s="869"/>
      <c r="DL10" s="867" t="s">
        <v>590</v>
      </c>
      <c r="DM10" s="868"/>
      <c r="DN10" s="868"/>
      <c r="DO10" s="868"/>
      <c r="DP10" s="869"/>
      <c r="DQ10" s="867">
        <v>773</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605</v>
      </c>
      <c r="BT11" s="855"/>
      <c r="BU11" s="855"/>
      <c r="BV11" s="855"/>
      <c r="BW11" s="855"/>
      <c r="BX11" s="855"/>
      <c r="BY11" s="855"/>
      <c r="BZ11" s="855"/>
      <c r="CA11" s="855"/>
      <c r="CB11" s="855"/>
      <c r="CC11" s="855"/>
      <c r="CD11" s="855"/>
      <c r="CE11" s="855"/>
      <c r="CF11" s="855"/>
      <c r="CG11" s="856"/>
      <c r="CH11" s="867">
        <v>-20</v>
      </c>
      <c r="CI11" s="868"/>
      <c r="CJ11" s="868"/>
      <c r="CK11" s="868"/>
      <c r="CL11" s="869"/>
      <c r="CM11" s="867">
        <v>83</v>
      </c>
      <c r="CN11" s="868"/>
      <c r="CO11" s="868"/>
      <c r="CP11" s="868"/>
      <c r="CQ11" s="869"/>
      <c r="CR11" s="867">
        <v>2</v>
      </c>
      <c r="CS11" s="868"/>
      <c r="CT11" s="868"/>
      <c r="CU11" s="868"/>
      <c r="CV11" s="869"/>
      <c r="CW11" s="867" t="s">
        <v>590</v>
      </c>
      <c r="CX11" s="868"/>
      <c r="CY11" s="868"/>
      <c r="CZ11" s="868"/>
      <c r="DA11" s="869"/>
      <c r="DB11" s="867" t="s">
        <v>590</v>
      </c>
      <c r="DC11" s="868"/>
      <c r="DD11" s="868"/>
      <c r="DE11" s="868"/>
      <c r="DF11" s="869"/>
      <c r="DG11" s="867" t="s">
        <v>590</v>
      </c>
      <c r="DH11" s="868"/>
      <c r="DI11" s="868"/>
      <c r="DJ11" s="868"/>
      <c r="DK11" s="869"/>
      <c r="DL11" s="867" t="s">
        <v>590</v>
      </c>
      <c r="DM11" s="868"/>
      <c r="DN11" s="868"/>
      <c r="DO11" s="868"/>
      <c r="DP11" s="869"/>
      <c r="DQ11" s="867" t="s">
        <v>608</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606</v>
      </c>
      <c r="BT12" s="855"/>
      <c r="BU12" s="855"/>
      <c r="BV12" s="855"/>
      <c r="BW12" s="855"/>
      <c r="BX12" s="855"/>
      <c r="BY12" s="855"/>
      <c r="BZ12" s="855"/>
      <c r="CA12" s="855"/>
      <c r="CB12" s="855"/>
      <c r="CC12" s="855"/>
      <c r="CD12" s="855"/>
      <c r="CE12" s="855"/>
      <c r="CF12" s="855"/>
      <c r="CG12" s="856"/>
      <c r="CH12" s="867" t="s">
        <v>611</v>
      </c>
      <c r="CI12" s="868"/>
      <c r="CJ12" s="868"/>
      <c r="CK12" s="868"/>
      <c r="CL12" s="869"/>
      <c r="CM12" s="867">
        <v>5</v>
      </c>
      <c r="CN12" s="868"/>
      <c r="CO12" s="868"/>
      <c r="CP12" s="868"/>
      <c r="CQ12" s="869"/>
      <c r="CR12" s="867">
        <v>3</v>
      </c>
      <c r="CS12" s="868"/>
      <c r="CT12" s="868"/>
      <c r="CU12" s="868"/>
      <c r="CV12" s="869"/>
      <c r="CW12" s="867" t="s">
        <v>590</v>
      </c>
      <c r="CX12" s="868"/>
      <c r="CY12" s="868"/>
      <c r="CZ12" s="868"/>
      <c r="DA12" s="869"/>
      <c r="DB12" s="867" t="s">
        <v>590</v>
      </c>
      <c r="DC12" s="868"/>
      <c r="DD12" s="868"/>
      <c r="DE12" s="868"/>
      <c r="DF12" s="869"/>
      <c r="DG12" s="867" t="s">
        <v>590</v>
      </c>
      <c r="DH12" s="868"/>
      <c r="DI12" s="868"/>
      <c r="DJ12" s="868"/>
      <c r="DK12" s="869"/>
      <c r="DL12" s="867" t="s">
        <v>596</v>
      </c>
      <c r="DM12" s="868"/>
      <c r="DN12" s="868"/>
      <c r="DO12" s="868"/>
      <c r="DP12" s="869"/>
      <c r="DQ12" s="867" t="s">
        <v>590</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607</v>
      </c>
      <c r="BT13" s="855"/>
      <c r="BU13" s="855"/>
      <c r="BV13" s="855"/>
      <c r="BW13" s="855"/>
      <c r="BX13" s="855"/>
      <c r="BY13" s="855"/>
      <c r="BZ13" s="855"/>
      <c r="CA13" s="855"/>
      <c r="CB13" s="855"/>
      <c r="CC13" s="855"/>
      <c r="CD13" s="855"/>
      <c r="CE13" s="855"/>
      <c r="CF13" s="855"/>
      <c r="CG13" s="856"/>
      <c r="CH13" s="867">
        <v>-1</v>
      </c>
      <c r="CI13" s="868"/>
      <c r="CJ13" s="868"/>
      <c r="CK13" s="868"/>
      <c r="CL13" s="869"/>
      <c r="CM13" s="867">
        <v>9</v>
      </c>
      <c r="CN13" s="868"/>
      <c r="CO13" s="868"/>
      <c r="CP13" s="868"/>
      <c r="CQ13" s="869"/>
      <c r="CR13" s="867">
        <v>5</v>
      </c>
      <c r="CS13" s="868"/>
      <c r="CT13" s="868"/>
      <c r="CU13" s="868"/>
      <c r="CV13" s="869"/>
      <c r="CW13" s="867" t="s">
        <v>590</v>
      </c>
      <c r="CX13" s="868"/>
      <c r="CY13" s="868"/>
      <c r="CZ13" s="868"/>
      <c r="DA13" s="869"/>
      <c r="DB13" s="867" t="s">
        <v>590</v>
      </c>
      <c r="DC13" s="868"/>
      <c r="DD13" s="868"/>
      <c r="DE13" s="868"/>
      <c r="DF13" s="869"/>
      <c r="DG13" s="867" t="s">
        <v>590</v>
      </c>
      <c r="DH13" s="868"/>
      <c r="DI13" s="868"/>
      <c r="DJ13" s="868"/>
      <c r="DK13" s="869"/>
      <c r="DL13" s="867" t="s">
        <v>590</v>
      </c>
      <c r="DM13" s="868"/>
      <c r="DN13" s="868"/>
      <c r="DO13" s="868"/>
      <c r="DP13" s="869"/>
      <c r="DQ13" s="867" t="s">
        <v>608</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398</v>
      </c>
      <c r="B23" s="876" t="s">
        <v>399</v>
      </c>
      <c r="C23" s="877"/>
      <c r="D23" s="877"/>
      <c r="E23" s="877"/>
      <c r="F23" s="877"/>
      <c r="G23" s="877"/>
      <c r="H23" s="877"/>
      <c r="I23" s="877"/>
      <c r="J23" s="877"/>
      <c r="K23" s="877"/>
      <c r="L23" s="877"/>
      <c r="M23" s="877"/>
      <c r="N23" s="877"/>
      <c r="O23" s="877"/>
      <c r="P23" s="878"/>
      <c r="Q23" s="879">
        <v>69712</v>
      </c>
      <c r="R23" s="880"/>
      <c r="S23" s="880"/>
      <c r="T23" s="880"/>
      <c r="U23" s="880"/>
      <c r="V23" s="880">
        <v>69197</v>
      </c>
      <c r="W23" s="880"/>
      <c r="X23" s="880"/>
      <c r="Y23" s="880"/>
      <c r="Z23" s="880"/>
      <c r="AA23" s="880">
        <v>515</v>
      </c>
      <c r="AB23" s="880"/>
      <c r="AC23" s="880"/>
      <c r="AD23" s="880"/>
      <c r="AE23" s="881"/>
      <c r="AF23" s="882">
        <v>136</v>
      </c>
      <c r="AG23" s="880"/>
      <c r="AH23" s="880"/>
      <c r="AI23" s="880"/>
      <c r="AJ23" s="883"/>
      <c r="AK23" s="884"/>
      <c r="AL23" s="885"/>
      <c r="AM23" s="885"/>
      <c r="AN23" s="885"/>
      <c r="AO23" s="885"/>
      <c r="AP23" s="880">
        <v>68842</v>
      </c>
      <c r="AQ23" s="880"/>
      <c r="AR23" s="880"/>
      <c r="AS23" s="880"/>
      <c r="AT23" s="880"/>
      <c r="AU23" s="886"/>
      <c r="AV23" s="886"/>
      <c r="AW23" s="886"/>
      <c r="AX23" s="886"/>
      <c r="AY23" s="887"/>
      <c r="AZ23" s="895" t="s">
        <v>400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403</v>
      </c>
      <c r="R26" s="804"/>
      <c r="S26" s="804"/>
      <c r="T26" s="804"/>
      <c r="U26" s="805"/>
      <c r="V26" s="803" t="s">
        <v>404</v>
      </c>
      <c r="W26" s="804"/>
      <c r="X26" s="804"/>
      <c r="Y26" s="804"/>
      <c r="Z26" s="805"/>
      <c r="AA26" s="803" t="s">
        <v>405</v>
      </c>
      <c r="AB26" s="804"/>
      <c r="AC26" s="804"/>
      <c r="AD26" s="804"/>
      <c r="AE26" s="804"/>
      <c r="AF26" s="898" t="s">
        <v>406</v>
      </c>
      <c r="AG26" s="899"/>
      <c r="AH26" s="899"/>
      <c r="AI26" s="899"/>
      <c r="AJ26" s="900"/>
      <c r="AK26" s="804" t="s">
        <v>407</v>
      </c>
      <c r="AL26" s="804"/>
      <c r="AM26" s="804"/>
      <c r="AN26" s="804"/>
      <c r="AO26" s="805"/>
      <c r="AP26" s="803" t="s">
        <v>408</v>
      </c>
      <c r="AQ26" s="804"/>
      <c r="AR26" s="804"/>
      <c r="AS26" s="804"/>
      <c r="AT26" s="805"/>
      <c r="AU26" s="803" t="s">
        <v>409</v>
      </c>
      <c r="AV26" s="804"/>
      <c r="AW26" s="804"/>
      <c r="AX26" s="804"/>
      <c r="AY26" s="805"/>
      <c r="AZ26" s="803" t="s">
        <v>410</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411</v>
      </c>
      <c r="C28" s="818"/>
      <c r="D28" s="818"/>
      <c r="E28" s="818"/>
      <c r="F28" s="818"/>
      <c r="G28" s="818"/>
      <c r="H28" s="818"/>
      <c r="I28" s="818"/>
      <c r="J28" s="818"/>
      <c r="K28" s="818"/>
      <c r="L28" s="818"/>
      <c r="M28" s="818"/>
      <c r="N28" s="818"/>
      <c r="O28" s="818"/>
      <c r="P28" s="819"/>
      <c r="Q28" s="908">
        <v>11121</v>
      </c>
      <c r="R28" s="909"/>
      <c r="S28" s="909"/>
      <c r="T28" s="909"/>
      <c r="U28" s="909"/>
      <c r="V28" s="909">
        <v>10443</v>
      </c>
      <c r="W28" s="909"/>
      <c r="X28" s="909"/>
      <c r="Y28" s="909"/>
      <c r="Z28" s="909"/>
      <c r="AA28" s="909">
        <v>678</v>
      </c>
      <c r="AB28" s="909"/>
      <c r="AC28" s="909"/>
      <c r="AD28" s="909"/>
      <c r="AE28" s="910"/>
      <c r="AF28" s="911">
        <v>678</v>
      </c>
      <c r="AG28" s="909"/>
      <c r="AH28" s="909"/>
      <c r="AI28" s="909"/>
      <c r="AJ28" s="912"/>
      <c r="AK28" s="913">
        <v>1166</v>
      </c>
      <c r="AL28" s="904"/>
      <c r="AM28" s="904"/>
      <c r="AN28" s="904"/>
      <c r="AO28" s="904"/>
      <c r="AP28" s="904" t="s">
        <v>590</v>
      </c>
      <c r="AQ28" s="904"/>
      <c r="AR28" s="904"/>
      <c r="AS28" s="904"/>
      <c r="AT28" s="904"/>
      <c r="AU28" s="904" t="s">
        <v>590</v>
      </c>
      <c r="AV28" s="904"/>
      <c r="AW28" s="904"/>
      <c r="AX28" s="904"/>
      <c r="AY28" s="904"/>
      <c r="AZ28" s="905" t="s">
        <v>618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412</v>
      </c>
      <c r="C29" s="842"/>
      <c r="D29" s="842"/>
      <c r="E29" s="842"/>
      <c r="F29" s="842"/>
      <c r="G29" s="842"/>
      <c r="H29" s="842"/>
      <c r="I29" s="842"/>
      <c r="J29" s="842"/>
      <c r="K29" s="842"/>
      <c r="L29" s="842"/>
      <c r="M29" s="842"/>
      <c r="N29" s="842"/>
      <c r="O29" s="842"/>
      <c r="P29" s="843"/>
      <c r="Q29" s="844">
        <v>9147</v>
      </c>
      <c r="R29" s="845"/>
      <c r="S29" s="845"/>
      <c r="T29" s="845"/>
      <c r="U29" s="845"/>
      <c r="V29" s="845">
        <v>8870</v>
      </c>
      <c r="W29" s="845"/>
      <c r="X29" s="845"/>
      <c r="Y29" s="845"/>
      <c r="Z29" s="845"/>
      <c r="AA29" s="845">
        <v>277</v>
      </c>
      <c r="AB29" s="845"/>
      <c r="AC29" s="845"/>
      <c r="AD29" s="845"/>
      <c r="AE29" s="846"/>
      <c r="AF29" s="847">
        <v>277</v>
      </c>
      <c r="AG29" s="848"/>
      <c r="AH29" s="848"/>
      <c r="AI29" s="848"/>
      <c r="AJ29" s="849"/>
      <c r="AK29" s="916">
        <v>1396</v>
      </c>
      <c r="AL29" s="917"/>
      <c r="AM29" s="917"/>
      <c r="AN29" s="917"/>
      <c r="AO29" s="917"/>
      <c r="AP29" s="917" t="s">
        <v>590</v>
      </c>
      <c r="AQ29" s="917"/>
      <c r="AR29" s="917"/>
      <c r="AS29" s="917"/>
      <c r="AT29" s="917"/>
      <c r="AU29" s="917" t="s">
        <v>590</v>
      </c>
      <c r="AV29" s="917"/>
      <c r="AW29" s="917"/>
      <c r="AX29" s="917"/>
      <c r="AY29" s="917"/>
      <c r="AZ29" s="918" t="s">
        <v>618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413</v>
      </c>
      <c r="C30" s="842"/>
      <c r="D30" s="842"/>
      <c r="E30" s="842"/>
      <c r="F30" s="842"/>
      <c r="G30" s="842"/>
      <c r="H30" s="842"/>
      <c r="I30" s="842"/>
      <c r="J30" s="842"/>
      <c r="K30" s="842"/>
      <c r="L30" s="842"/>
      <c r="M30" s="842"/>
      <c r="N30" s="842"/>
      <c r="O30" s="842"/>
      <c r="P30" s="843"/>
      <c r="Q30" s="844">
        <v>1307</v>
      </c>
      <c r="R30" s="845"/>
      <c r="S30" s="845"/>
      <c r="T30" s="845"/>
      <c r="U30" s="845"/>
      <c r="V30" s="845">
        <v>1301</v>
      </c>
      <c r="W30" s="845"/>
      <c r="X30" s="845"/>
      <c r="Y30" s="845"/>
      <c r="Z30" s="845"/>
      <c r="AA30" s="845">
        <v>6</v>
      </c>
      <c r="AB30" s="845"/>
      <c r="AC30" s="845"/>
      <c r="AD30" s="845"/>
      <c r="AE30" s="846"/>
      <c r="AF30" s="847">
        <v>6</v>
      </c>
      <c r="AG30" s="848"/>
      <c r="AH30" s="848"/>
      <c r="AI30" s="848"/>
      <c r="AJ30" s="849"/>
      <c r="AK30" s="916">
        <v>297</v>
      </c>
      <c r="AL30" s="917"/>
      <c r="AM30" s="917"/>
      <c r="AN30" s="917"/>
      <c r="AO30" s="917"/>
      <c r="AP30" s="917" t="s">
        <v>590</v>
      </c>
      <c r="AQ30" s="917"/>
      <c r="AR30" s="917"/>
      <c r="AS30" s="917"/>
      <c r="AT30" s="917"/>
      <c r="AU30" s="917" t="s">
        <v>590</v>
      </c>
      <c r="AV30" s="917"/>
      <c r="AW30" s="917"/>
      <c r="AX30" s="917"/>
      <c r="AY30" s="917"/>
      <c r="AZ30" s="918" t="s">
        <v>618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414</v>
      </c>
      <c r="C31" s="842"/>
      <c r="D31" s="842"/>
      <c r="E31" s="842"/>
      <c r="F31" s="842"/>
      <c r="G31" s="842"/>
      <c r="H31" s="842"/>
      <c r="I31" s="842"/>
      <c r="J31" s="842"/>
      <c r="K31" s="842"/>
      <c r="L31" s="842"/>
      <c r="M31" s="842"/>
      <c r="N31" s="842"/>
      <c r="O31" s="842"/>
      <c r="P31" s="843"/>
      <c r="Q31" s="844">
        <v>2537</v>
      </c>
      <c r="R31" s="845"/>
      <c r="S31" s="845"/>
      <c r="T31" s="845"/>
      <c r="U31" s="845"/>
      <c r="V31" s="845">
        <v>2471</v>
      </c>
      <c r="W31" s="845"/>
      <c r="X31" s="845"/>
      <c r="Y31" s="845"/>
      <c r="Z31" s="845"/>
      <c r="AA31" s="845">
        <v>66</v>
      </c>
      <c r="AB31" s="845"/>
      <c r="AC31" s="845"/>
      <c r="AD31" s="845"/>
      <c r="AE31" s="846"/>
      <c r="AF31" s="847">
        <v>547</v>
      </c>
      <c r="AG31" s="848"/>
      <c r="AH31" s="848"/>
      <c r="AI31" s="848"/>
      <c r="AJ31" s="849"/>
      <c r="AK31" s="916">
        <v>4</v>
      </c>
      <c r="AL31" s="917"/>
      <c r="AM31" s="917"/>
      <c r="AN31" s="917"/>
      <c r="AO31" s="917"/>
      <c r="AP31" s="917">
        <v>7542</v>
      </c>
      <c r="AQ31" s="917"/>
      <c r="AR31" s="917"/>
      <c r="AS31" s="917"/>
      <c r="AT31" s="917"/>
      <c r="AU31" s="917" t="s">
        <v>590</v>
      </c>
      <c r="AV31" s="917"/>
      <c r="AW31" s="917"/>
      <c r="AX31" s="917"/>
      <c r="AY31" s="917"/>
      <c r="AZ31" s="918" t="s">
        <v>618</v>
      </c>
      <c r="BA31" s="918"/>
      <c r="BB31" s="918"/>
      <c r="BC31" s="918"/>
      <c r="BD31" s="918"/>
      <c r="BE31" s="914" t="s">
        <v>415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416</v>
      </c>
      <c r="C32" s="842"/>
      <c r="D32" s="842"/>
      <c r="E32" s="842"/>
      <c r="F32" s="842"/>
      <c r="G32" s="842"/>
      <c r="H32" s="842"/>
      <c r="I32" s="842"/>
      <c r="J32" s="842"/>
      <c r="K32" s="842"/>
      <c r="L32" s="842"/>
      <c r="M32" s="842"/>
      <c r="N32" s="842"/>
      <c r="O32" s="842"/>
      <c r="P32" s="843"/>
      <c r="Q32" s="844">
        <v>4290</v>
      </c>
      <c r="R32" s="845"/>
      <c r="S32" s="845"/>
      <c r="T32" s="845"/>
      <c r="U32" s="845"/>
      <c r="V32" s="845">
        <v>3757</v>
      </c>
      <c r="W32" s="845"/>
      <c r="X32" s="845"/>
      <c r="Y32" s="845"/>
      <c r="Z32" s="845"/>
      <c r="AA32" s="845">
        <v>533</v>
      </c>
      <c r="AB32" s="845"/>
      <c r="AC32" s="845"/>
      <c r="AD32" s="845"/>
      <c r="AE32" s="846"/>
      <c r="AF32" s="847">
        <v>757</v>
      </c>
      <c r="AG32" s="848"/>
      <c r="AH32" s="848"/>
      <c r="AI32" s="848"/>
      <c r="AJ32" s="849"/>
      <c r="AK32" s="916" t="s">
        <v>590</v>
      </c>
      <c r="AL32" s="917"/>
      <c r="AM32" s="917"/>
      <c r="AN32" s="917"/>
      <c r="AO32" s="917"/>
      <c r="AP32" s="917">
        <v>24900</v>
      </c>
      <c r="AQ32" s="917"/>
      <c r="AR32" s="917"/>
      <c r="AS32" s="917"/>
      <c r="AT32" s="917"/>
      <c r="AU32" s="917">
        <v>14567</v>
      </c>
      <c r="AV32" s="917"/>
      <c r="AW32" s="917"/>
      <c r="AX32" s="917"/>
      <c r="AY32" s="917"/>
      <c r="AZ32" s="918" t="s">
        <v>618</v>
      </c>
      <c r="BA32" s="918"/>
      <c r="BB32" s="918"/>
      <c r="BC32" s="918"/>
      <c r="BD32" s="918"/>
      <c r="BE32" s="914" t="s">
        <v>415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398</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2265</v>
      </c>
      <c r="AG63" s="928"/>
      <c r="AH63" s="928"/>
      <c r="AI63" s="928"/>
      <c r="AJ63" s="929"/>
      <c r="AK63" s="930"/>
      <c r="AL63" s="925"/>
      <c r="AM63" s="925"/>
      <c r="AN63" s="925"/>
      <c r="AO63" s="925"/>
      <c r="AP63" s="928">
        <v>32442</v>
      </c>
      <c r="AQ63" s="928"/>
      <c r="AR63" s="928"/>
      <c r="AS63" s="928"/>
      <c r="AT63" s="928"/>
      <c r="AU63" s="928">
        <v>14567</v>
      </c>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1509</v>
      </c>
      <c r="R68" s="952"/>
      <c r="S68" s="952"/>
      <c r="T68" s="952"/>
      <c r="U68" s="952"/>
      <c r="V68" s="952">
        <v>1509</v>
      </c>
      <c r="W68" s="952"/>
      <c r="X68" s="952"/>
      <c r="Y68" s="952"/>
      <c r="Z68" s="952"/>
      <c r="AA68" s="952" t="s">
        <v>590</v>
      </c>
      <c r="AB68" s="952"/>
      <c r="AC68" s="952"/>
      <c r="AD68" s="952"/>
      <c r="AE68" s="952"/>
      <c r="AF68" s="952" t="s">
        <v>592</v>
      </c>
      <c r="AG68" s="952"/>
      <c r="AH68" s="952"/>
      <c r="AI68" s="952"/>
      <c r="AJ68" s="952"/>
      <c r="AK68" s="952" t="s">
        <v>590</v>
      </c>
      <c r="AL68" s="952"/>
      <c r="AM68" s="952"/>
      <c r="AN68" s="952"/>
      <c r="AO68" s="952"/>
      <c r="AP68" s="952" t="s">
        <v>593</v>
      </c>
      <c r="AQ68" s="952"/>
      <c r="AR68" s="952"/>
      <c r="AS68" s="952"/>
      <c r="AT68" s="952"/>
      <c r="AU68" s="952" t="s">
        <v>590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594</v>
      </c>
      <c r="C69" s="960"/>
      <c r="D69" s="960"/>
      <c r="E69" s="960"/>
      <c r="F69" s="960"/>
      <c r="G69" s="960"/>
      <c r="H69" s="960"/>
      <c r="I69" s="960"/>
      <c r="J69" s="960"/>
      <c r="K69" s="960"/>
      <c r="L69" s="960"/>
      <c r="M69" s="960"/>
      <c r="N69" s="960"/>
      <c r="O69" s="960"/>
      <c r="P69" s="961"/>
      <c r="Q69" s="962">
        <v>3777</v>
      </c>
      <c r="R69" s="917"/>
      <c r="S69" s="917"/>
      <c r="T69" s="917"/>
      <c r="U69" s="917"/>
      <c r="V69" s="917">
        <v>3777</v>
      </c>
      <c r="W69" s="917"/>
      <c r="X69" s="917"/>
      <c r="Y69" s="917"/>
      <c r="Z69" s="917"/>
      <c r="AA69" s="917" t="s">
        <v>590</v>
      </c>
      <c r="AB69" s="917"/>
      <c r="AC69" s="917"/>
      <c r="AD69" s="917"/>
      <c r="AE69" s="917"/>
      <c r="AF69" s="917" t="s">
        <v>590</v>
      </c>
      <c r="AG69" s="917"/>
      <c r="AH69" s="917"/>
      <c r="AI69" s="917"/>
      <c r="AJ69" s="917"/>
      <c r="AK69" s="917" t="s">
        <v>590</v>
      </c>
      <c r="AL69" s="917"/>
      <c r="AM69" s="917"/>
      <c r="AN69" s="917"/>
      <c r="AO69" s="917"/>
      <c r="AP69" s="917">
        <v>1904</v>
      </c>
      <c r="AQ69" s="917"/>
      <c r="AR69" s="917"/>
      <c r="AS69" s="917"/>
      <c r="AT69" s="917"/>
      <c r="AU69" s="917">
        <v>574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c r="D70" s="960"/>
      <c r="E70" s="960"/>
      <c r="F70" s="960"/>
      <c r="G70" s="960"/>
      <c r="H70" s="960"/>
      <c r="I70" s="960"/>
      <c r="J70" s="960"/>
      <c r="K70" s="960"/>
      <c r="L70" s="960"/>
      <c r="M70" s="960"/>
      <c r="N70" s="960"/>
      <c r="O70" s="960"/>
      <c r="P70" s="961"/>
      <c r="Q70" s="962">
        <v>87892</v>
      </c>
      <c r="R70" s="917"/>
      <c r="S70" s="917"/>
      <c r="T70" s="917"/>
      <c r="U70" s="917"/>
      <c r="V70" s="917">
        <v>81347</v>
      </c>
      <c r="W70" s="917"/>
      <c r="X70" s="917"/>
      <c r="Y70" s="917"/>
      <c r="Z70" s="917"/>
      <c r="AA70" s="917">
        <v>6545</v>
      </c>
      <c r="AB70" s="917"/>
      <c r="AC70" s="917"/>
      <c r="AD70" s="917"/>
      <c r="AE70" s="917"/>
      <c r="AF70" s="917">
        <v>14108</v>
      </c>
      <c r="AG70" s="917"/>
      <c r="AH70" s="917"/>
      <c r="AI70" s="917"/>
      <c r="AJ70" s="917"/>
      <c r="AK70" s="917" t="s">
        <v>590</v>
      </c>
      <c r="AL70" s="917"/>
      <c r="AM70" s="917"/>
      <c r="AN70" s="917"/>
      <c r="AO70" s="917"/>
      <c r="AP70" s="917" t="s">
        <v>596</v>
      </c>
      <c r="AQ70" s="917"/>
      <c r="AR70" s="917"/>
      <c r="AS70" s="917"/>
      <c r="AT70" s="917"/>
      <c r="AU70" s="917" t="s">
        <v>590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198</v>
      </c>
      <c r="R71" s="917"/>
      <c r="S71" s="917"/>
      <c r="T71" s="917"/>
      <c r="U71" s="917"/>
      <c r="V71" s="917">
        <v>183</v>
      </c>
      <c r="W71" s="917"/>
      <c r="X71" s="917"/>
      <c r="Y71" s="917"/>
      <c r="Z71" s="917"/>
      <c r="AA71" s="917">
        <v>15</v>
      </c>
      <c r="AB71" s="917"/>
      <c r="AC71" s="917"/>
      <c r="AD71" s="917"/>
      <c r="AE71" s="917"/>
      <c r="AF71" s="917">
        <v>15</v>
      </c>
      <c r="AG71" s="917"/>
      <c r="AH71" s="917"/>
      <c r="AI71" s="917"/>
      <c r="AJ71" s="917"/>
      <c r="AK71" s="917" t="s">
        <v>590</v>
      </c>
      <c r="AL71" s="917"/>
      <c r="AM71" s="917"/>
      <c r="AN71" s="917"/>
      <c r="AO71" s="917"/>
      <c r="AP71" s="917" t="s">
        <v>590</v>
      </c>
      <c r="AQ71" s="917"/>
      <c r="AR71" s="917"/>
      <c r="AS71" s="917"/>
      <c r="AT71" s="917"/>
      <c r="AU71" s="917" t="s">
        <v>593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1227276</v>
      </c>
      <c r="R72" s="917"/>
      <c r="S72" s="917"/>
      <c r="T72" s="917"/>
      <c r="U72" s="917"/>
      <c r="V72" s="917">
        <v>1165356</v>
      </c>
      <c r="W72" s="917"/>
      <c r="X72" s="917"/>
      <c r="Y72" s="917"/>
      <c r="Z72" s="917"/>
      <c r="AA72" s="917">
        <v>61920</v>
      </c>
      <c r="AB72" s="917"/>
      <c r="AC72" s="917"/>
      <c r="AD72" s="917"/>
      <c r="AE72" s="917"/>
      <c r="AF72" s="917">
        <v>61920</v>
      </c>
      <c r="AG72" s="917"/>
      <c r="AH72" s="917"/>
      <c r="AI72" s="917"/>
      <c r="AJ72" s="917"/>
      <c r="AK72" s="917">
        <v>8500</v>
      </c>
      <c r="AL72" s="917"/>
      <c r="AM72" s="917"/>
      <c r="AN72" s="917"/>
      <c r="AO72" s="917"/>
      <c r="AP72" s="917" t="s">
        <v>590</v>
      </c>
      <c r="AQ72" s="917"/>
      <c r="AR72" s="917"/>
      <c r="AS72" s="917"/>
      <c r="AT72" s="917"/>
      <c r="AU72" s="917" t="s">
        <v>590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39537</v>
      </c>
      <c r="R73" s="917"/>
      <c r="S73" s="917"/>
      <c r="T73" s="917"/>
      <c r="U73" s="917"/>
      <c r="V73" s="917">
        <v>35602</v>
      </c>
      <c r="W73" s="917"/>
      <c r="X73" s="917"/>
      <c r="Y73" s="917"/>
      <c r="Z73" s="917"/>
      <c r="AA73" s="917">
        <v>3935</v>
      </c>
      <c r="AB73" s="917"/>
      <c r="AC73" s="917"/>
      <c r="AD73" s="917"/>
      <c r="AE73" s="917"/>
      <c r="AF73" s="917">
        <v>20048</v>
      </c>
      <c r="AG73" s="917"/>
      <c r="AH73" s="917"/>
      <c r="AI73" s="917"/>
      <c r="AJ73" s="917"/>
      <c r="AK73" s="917" t="s">
        <v>590</v>
      </c>
      <c r="AL73" s="917"/>
      <c r="AM73" s="917"/>
      <c r="AN73" s="917"/>
      <c r="AO73" s="917"/>
      <c r="AP73" s="917">
        <v>111649</v>
      </c>
      <c r="AQ73" s="917"/>
      <c r="AR73" s="917"/>
      <c r="AS73" s="917"/>
      <c r="AT73" s="917"/>
      <c r="AU73" s="917" t="s">
        <v>590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c r="D74" s="960"/>
      <c r="E74" s="960"/>
      <c r="F74" s="960"/>
      <c r="G74" s="960"/>
      <c r="H74" s="960"/>
      <c r="I74" s="960"/>
      <c r="J74" s="960"/>
      <c r="K74" s="960"/>
      <c r="L74" s="960"/>
      <c r="M74" s="960"/>
      <c r="N74" s="960"/>
      <c r="O74" s="960"/>
      <c r="P74" s="961"/>
      <c r="Q74" s="962">
        <v>7557</v>
      </c>
      <c r="R74" s="917"/>
      <c r="S74" s="917"/>
      <c r="T74" s="917"/>
      <c r="U74" s="917"/>
      <c r="V74" s="917">
        <v>5709</v>
      </c>
      <c r="W74" s="917"/>
      <c r="X74" s="917"/>
      <c r="Y74" s="917"/>
      <c r="Z74" s="917"/>
      <c r="AA74" s="917">
        <v>1849</v>
      </c>
      <c r="AB74" s="917"/>
      <c r="AC74" s="917"/>
      <c r="AD74" s="917"/>
      <c r="AE74" s="917"/>
      <c r="AF74" s="917">
        <v>17220</v>
      </c>
      <c r="AG74" s="917"/>
      <c r="AH74" s="917"/>
      <c r="AI74" s="917"/>
      <c r="AJ74" s="917"/>
      <c r="AK74" s="917" t="s">
        <v>590</v>
      </c>
      <c r="AL74" s="917"/>
      <c r="AM74" s="917"/>
      <c r="AN74" s="917"/>
      <c r="AO74" s="917"/>
      <c r="AP74" s="917">
        <v>16930</v>
      </c>
      <c r="AQ74" s="917"/>
      <c r="AR74" s="917"/>
      <c r="AS74" s="917"/>
      <c r="AT74" s="917"/>
      <c r="AU74" s="917" t="s">
        <v>590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398</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113311</v>
      </c>
      <c r="AG88" s="928"/>
      <c r="AH88" s="928"/>
      <c r="AI88" s="928"/>
      <c r="AJ88" s="928"/>
      <c r="AK88" s="925"/>
      <c r="AL88" s="925"/>
      <c r="AM88" s="925"/>
      <c r="AN88" s="925"/>
      <c r="AO88" s="925"/>
      <c r="AP88" s="928">
        <v>130483</v>
      </c>
      <c r="AQ88" s="928"/>
      <c r="AR88" s="928"/>
      <c r="AS88" s="928"/>
      <c r="AT88" s="928"/>
      <c r="AU88" s="928">
        <v>574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297</v>
      </c>
      <c r="CS102" s="936"/>
      <c r="CT102" s="936"/>
      <c r="CU102" s="936"/>
      <c r="CV102" s="979"/>
      <c r="CW102" s="978">
        <v>1069</v>
      </c>
      <c r="CX102" s="936"/>
      <c r="CY102" s="936"/>
      <c r="CZ102" s="936"/>
      <c r="DA102" s="979"/>
      <c r="DB102" s="978">
        <v>13365</v>
      </c>
      <c r="DC102" s="936"/>
      <c r="DD102" s="936"/>
      <c r="DE102" s="936"/>
      <c r="DF102" s="979"/>
      <c r="DG102" s="978">
        <v>1591</v>
      </c>
      <c r="DH102" s="936"/>
      <c r="DI102" s="936"/>
      <c r="DJ102" s="936"/>
      <c r="DK102" s="979"/>
      <c r="DL102" s="978" t="s">
        <v>619</v>
      </c>
      <c r="DM102" s="936"/>
      <c r="DN102" s="936"/>
      <c r="DO102" s="936"/>
      <c r="DP102" s="979"/>
      <c r="DQ102" s="978">
        <v>2366</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308</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308</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308</v>
      </c>
      <c r="DR109" s="981"/>
      <c r="DS109" s="981"/>
      <c r="DT109" s="981"/>
      <c r="DU109" s="982"/>
      <c r="DV109" s="980" t="s">
        <v>440</v>
      </c>
      <c r="DW109" s="981"/>
      <c r="DX109" s="981"/>
      <c r="DY109" s="981"/>
      <c r="DZ109" s="983"/>
    </row>
    <row r="110" spans="1:131" s="248" customFormat="1" ht="26.25" customHeight="1" x14ac:dyDescent="0.15">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6921699</v>
      </c>
      <c r="AB110" s="988"/>
      <c r="AC110" s="988"/>
      <c r="AD110" s="988"/>
      <c r="AE110" s="989"/>
      <c r="AF110" s="990">
        <v>6340542</v>
      </c>
      <c r="AG110" s="988"/>
      <c r="AH110" s="988"/>
      <c r="AI110" s="988"/>
      <c r="AJ110" s="989"/>
      <c r="AK110" s="990">
        <v>6262085</v>
      </c>
      <c r="AL110" s="988"/>
      <c r="AM110" s="988"/>
      <c r="AN110" s="988"/>
      <c r="AO110" s="989"/>
      <c r="AP110" s="991">
        <v>30.9</v>
      </c>
      <c r="AQ110" s="992"/>
      <c r="AR110" s="992"/>
      <c r="AS110" s="992"/>
      <c r="AT110" s="993"/>
      <c r="AU110" s="994" t="s">
        <v>73</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72425714</v>
      </c>
      <c r="BR110" s="1023"/>
      <c r="BS110" s="1023"/>
      <c r="BT110" s="1023"/>
      <c r="BU110" s="1023"/>
      <c r="BV110" s="1023">
        <v>70320374</v>
      </c>
      <c r="BW110" s="1023"/>
      <c r="BX110" s="1023"/>
      <c r="BY110" s="1023"/>
      <c r="BZ110" s="1023"/>
      <c r="CA110" s="1023">
        <v>68842207</v>
      </c>
      <c r="CB110" s="1023"/>
      <c r="CC110" s="1023"/>
      <c r="CD110" s="1023"/>
      <c r="CE110" s="1023"/>
      <c r="CF110" s="1037">
        <v>339.7</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64477</v>
      </c>
      <c r="DH110" s="1023"/>
      <c r="DI110" s="1023"/>
      <c r="DJ110" s="1023"/>
      <c r="DK110" s="1023"/>
      <c r="DL110" s="1023">
        <v>43601</v>
      </c>
      <c r="DM110" s="1023"/>
      <c r="DN110" s="1023"/>
      <c r="DO110" s="1023"/>
      <c r="DP110" s="1023"/>
      <c r="DQ110" s="1023">
        <v>22596</v>
      </c>
      <c r="DR110" s="1023"/>
      <c r="DS110" s="1023"/>
      <c r="DT110" s="1023"/>
      <c r="DU110" s="1023"/>
      <c r="DV110" s="1024">
        <v>0.1</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447</v>
      </c>
      <c r="AB111" s="1030"/>
      <c r="AC111" s="1030"/>
      <c r="AD111" s="1030"/>
      <c r="AE111" s="1031"/>
      <c r="AF111" s="1032" t="s">
        <v>448</v>
      </c>
      <c r="AG111" s="1030"/>
      <c r="AH111" s="1030"/>
      <c r="AI111" s="1030"/>
      <c r="AJ111" s="1031"/>
      <c r="AK111" s="1032" t="s">
        <v>447</v>
      </c>
      <c r="AL111" s="1030"/>
      <c r="AM111" s="1030"/>
      <c r="AN111" s="1030"/>
      <c r="AO111" s="1031"/>
      <c r="AP111" s="1033" t="s">
        <v>448</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v>169541</v>
      </c>
      <c r="BR111" s="1016"/>
      <c r="BS111" s="1016"/>
      <c r="BT111" s="1016"/>
      <c r="BU111" s="1016"/>
      <c r="BV111" s="1016">
        <v>140845</v>
      </c>
      <c r="BW111" s="1016"/>
      <c r="BX111" s="1016"/>
      <c r="BY111" s="1016"/>
      <c r="BZ111" s="1016"/>
      <c r="CA111" s="1016">
        <v>111977</v>
      </c>
      <c r="CB111" s="1016"/>
      <c r="CC111" s="1016"/>
      <c r="CD111" s="1016"/>
      <c r="CE111" s="1016"/>
      <c r="CF111" s="1010">
        <v>0.6</v>
      </c>
      <c r="CG111" s="1011"/>
      <c r="CH111" s="1011"/>
      <c r="CI111" s="1011"/>
      <c r="CJ111" s="1011"/>
      <c r="CK111" s="1041"/>
      <c r="CL111" s="1042"/>
      <c r="CM111" s="1012" t="s">
        <v>450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448</v>
      </c>
      <c r="DH111" s="1016"/>
      <c r="DI111" s="1016"/>
      <c r="DJ111" s="1016"/>
      <c r="DK111" s="1016"/>
      <c r="DL111" s="1016" t="s">
        <v>447</v>
      </c>
      <c r="DM111" s="1016"/>
      <c r="DN111" s="1016"/>
      <c r="DO111" s="1016"/>
      <c r="DP111" s="1016"/>
      <c r="DQ111" s="1016" t="s">
        <v>394</v>
      </c>
      <c r="DR111" s="1016"/>
      <c r="DS111" s="1016"/>
      <c r="DT111" s="1016"/>
      <c r="DU111" s="1016"/>
      <c r="DV111" s="1017" t="s">
        <v>394</v>
      </c>
      <c r="DW111" s="1017"/>
      <c r="DX111" s="1017"/>
      <c r="DY111" s="1017"/>
      <c r="DZ111" s="1018"/>
    </row>
    <row r="112" spans="1:131" s="248" customFormat="1" ht="26.25" customHeight="1" x14ac:dyDescent="0.15">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419</v>
      </c>
      <c r="AB112" s="1055"/>
      <c r="AC112" s="1055"/>
      <c r="AD112" s="1055"/>
      <c r="AE112" s="1056"/>
      <c r="AF112" s="1057" t="s">
        <v>419</v>
      </c>
      <c r="AG112" s="1055"/>
      <c r="AH112" s="1055"/>
      <c r="AI112" s="1055"/>
      <c r="AJ112" s="1056"/>
      <c r="AK112" s="1057" t="s">
        <v>453</v>
      </c>
      <c r="AL112" s="1055"/>
      <c r="AM112" s="1055"/>
      <c r="AN112" s="1055"/>
      <c r="AO112" s="1056"/>
      <c r="AP112" s="1058" t="s">
        <v>448</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17327855</v>
      </c>
      <c r="BR112" s="1016"/>
      <c r="BS112" s="1016"/>
      <c r="BT112" s="1016"/>
      <c r="BU112" s="1016"/>
      <c r="BV112" s="1016">
        <v>16873032</v>
      </c>
      <c r="BW112" s="1016"/>
      <c r="BX112" s="1016"/>
      <c r="BY112" s="1016"/>
      <c r="BZ112" s="1016"/>
      <c r="CA112" s="1016">
        <v>14566656</v>
      </c>
      <c r="CB112" s="1016"/>
      <c r="CC112" s="1016"/>
      <c r="CD112" s="1016"/>
      <c r="CE112" s="1016"/>
      <c r="CF112" s="1010">
        <v>71.900000000000006</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394</v>
      </c>
      <c r="DH112" s="1016"/>
      <c r="DI112" s="1016"/>
      <c r="DJ112" s="1016"/>
      <c r="DK112" s="1016"/>
      <c r="DL112" s="1016" t="s">
        <v>456</v>
      </c>
      <c r="DM112" s="1016"/>
      <c r="DN112" s="1016"/>
      <c r="DO112" s="1016"/>
      <c r="DP112" s="1016"/>
      <c r="DQ112" s="1016" t="s">
        <v>419</v>
      </c>
      <c r="DR112" s="1016"/>
      <c r="DS112" s="1016"/>
      <c r="DT112" s="1016"/>
      <c r="DU112" s="1016"/>
      <c r="DV112" s="1017" t="s">
        <v>396</v>
      </c>
      <c r="DW112" s="1017"/>
      <c r="DX112" s="1017"/>
      <c r="DY112" s="1017"/>
      <c r="DZ112" s="1018"/>
    </row>
    <row r="113" spans="1:130" s="248" customFormat="1" ht="26.25" customHeight="1" x14ac:dyDescent="0.15">
      <c r="A113" s="1050"/>
      <c r="B113" s="1051"/>
      <c r="C113" s="1046" t="s">
        <v>457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1352384</v>
      </c>
      <c r="AB113" s="1030"/>
      <c r="AC113" s="1030"/>
      <c r="AD113" s="1030"/>
      <c r="AE113" s="1031"/>
      <c r="AF113" s="1032">
        <v>1378352</v>
      </c>
      <c r="AG113" s="1030"/>
      <c r="AH113" s="1030"/>
      <c r="AI113" s="1030"/>
      <c r="AJ113" s="1031"/>
      <c r="AK113" s="1032">
        <v>1155063</v>
      </c>
      <c r="AL113" s="1030"/>
      <c r="AM113" s="1030"/>
      <c r="AN113" s="1030"/>
      <c r="AO113" s="1031"/>
      <c r="AP113" s="1033">
        <v>5.7</v>
      </c>
      <c r="AQ113" s="1034"/>
      <c r="AR113" s="1034"/>
      <c r="AS113" s="1034"/>
      <c r="AT113" s="1035"/>
      <c r="AU113" s="996"/>
      <c r="AV113" s="997"/>
      <c r="AW113" s="997"/>
      <c r="AX113" s="997"/>
      <c r="AY113" s="997"/>
      <c r="AZ113" s="1045" t="s">
        <v>458</v>
      </c>
      <c r="BA113" s="1046"/>
      <c r="BB113" s="1046"/>
      <c r="BC113" s="1046"/>
      <c r="BD113" s="1046"/>
      <c r="BE113" s="1046"/>
      <c r="BF113" s="1046"/>
      <c r="BG113" s="1046"/>
      <c r="BH113" s="1046"/>
      <c r="BI113" s="1046"/>
      <c r="BJ113" s="1046"/>
      <c r="BK113" s="1046"/>
      <c r="BL113" s="1046"/>
      <c r="BM113" s="1046"/>
      <c r="BN113" s="1046"/>
      <c r="BO113" s="1046"/>
      <c r="BP113" s="1047"/>
      <c r="BQ113" s="1015">
        <v>660236</v>
      </c>
      <c r="BR113" s="1016"/>
      <c r="BS113" s="1016"/>
      <c r="BT113" s="1016"/>
      <c r="BU113" s="1016"/>
      <c r="BV113" s="1016">
        <v>616231</v>
      </c>
      <c r="BW113" s="1016"/>
      <c r="BX113" s="1016"/>
      <c r="BY113" s="1016"/>
      <c r="BZ113" s="1016"/>
      <c r="CA113" s="1016">
        <v>574029</v>
      </c>
      <c r="CB113" s="1016"/>
      <c r="CC113" s="1016"/>
      <c r="CD113" s="1016"/>
      <c r="CE113" s="1016"/>
      <c r="CF113" s="1010">
        <v>2.8</v>
      </c>
      <c r="CG113" s="1011"/>
      <c r="CH113" s="1011"/>
      <c r="CI113" s="1011"/>
      <c r="CJ113" s="1011"/>
      <c r="CK113" s="1041"/>
      <c r="CL113" s="1042"/>
      <c r="CM113" s="1012" t="s">
        <v>459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460</v>
      </c>
      <c r="DH113" s="1055"/>
      <c r="DI113" s="1055"/>
      <c r="DJ113" s="1055"/>
      <c r="DK113" s="1056"/>
      <c r="DL113" s="1057" t="s">
        <v>419</v>
      </c>
      <c r="DM113" s="1055"/>
      <c r="DN113" s="1055"/>
      <c r="DO113" s="1055"/>
      <c r="DP113" s="1056"/>
      <c r="DQ113" s="1057" t="s">
        <v>448</v>
      </c>
      <c r="DR113" s="1055"/>
      <c r="DS113" s="1055"/>
      <c r="DT113" s="1055"/>
      <c r="DU113" s="1056"/>
      <c r="DV113" s="1058" t="s">
        <v>419</v>
      </c>
      <c r="DW113" s="1059"/>
      <c r="DX113" s="1059"/>
      <c r="DY113" s="1059"/>
      <c r="DZ113" s="1060"/>
    </row>
    <row r="114" spans="1:130" s="248" customFormat="1" ht="26.25" customHeight="1" x14ac:dyDescent="0.15">
      <c r="A114" s="1050"/>
      <c r="B114" s="1051"/>
      <c r="C114" s="1046" t="s">
        <v>461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84484</v>
      </c>
      <c r="AB114" s="1055"/>
      <c r="AC114" s="1055"/>
      <c r="AD114" s="1055"/>
      <c r="AE114" s="1056"/>
      <c r="AF114" s="1057">
        <v>84137</v>
      </c>
      <c r="AG114" s="1055"/>
      <c r="AH114" s="1055"/>
      <c r="AI114" s="1055"/>
      <c r="AJ114" s="1056"/>
      <c r="AK114" s="1057">
        <v>77154</v>
      </c>
      <c r="AL114" s="1055"/>
      <c r="AM114" s="1055"/>
      <c r="AN114" s="1055"/>
      <c r="AO114" s="1056"/>
      <c r="AP114" s="1058">
        <v>0.4</v>
      </c>
      <c r="AQ114" s="1059"/>
      <c r="AR114" s="1059"/>
      <c r="AS114" s="1059"/>
      <c r="AT114" s="1060"/>
      <c r="AU114" s="996"/>
      <c r="AV114" s="997"/>
      <c r="AW114" s="997"/>
      <c r="AX114" s="997"/>
      <c r="AY114" s="997"/>
      <c r="AZ114" s="1045" t="s">
        <v>462</v>
      </c>
      <c r="BA114" s="1046"/>
      <c r="BB114" s="1046"/>
      <c r="BC114" s="1046"/>
      <c r="BD114" s="1046"/>
      <c r="BE114" s="1046"/>
      <c r="BF114" s="1046"/>
      <c r="BG114" s="1046"/>
      <c r="BH114" s="1046"/>
      <c r="BI114" s="1046"/>
      <c r="BJ114" s="1046"/>
      <c r="BK114" s="1046"/>
      <c r="BL114" s="1046"/>
      <c r="BM114" s="1046"/>
      <c r="BN114" s="1046"/>
      <c r="BO114" s="1046"/>
      <c r="BP114" s="1047"/>
      <c r="BQ114" s="1015">
        <v>5101973</v>
      </c>
      <c r="BR114" s="1016"/>
      <c r="BS114" s="1016"/>
      <c r="BT114" s="1016"/>
      <c r="BU114" s="1016"/>
      <c r="BV114" s="1016">
        <v>5214076</v>
      </c>
      <c r="BW114" s="1016"/>
      <c r="BX114" s="1016"/>
      <c r="BY114" s="1016"/>
      <c r="BZ114" s="1016"/>
      <c r="CA114" s="1016">
        <v>5259293</v>
      </c>
      <c r="CB114" s="1016"/>
      <c r="CC114" s="1016"/>
      <c r="CD114" s="1016"/>
      <c r="CE114" s="1016"/>
      <c r="CF114" s="1010">
        <v>25.9</v>
      </c>
      <c r="CG114" s="1011"/>
      <c r="CH114" s="1011"/>
      <c r="CI114" s="1011"/>
      <c r="CJ114" s="1011"/>
      <c r="CK114" s="1041"/>
      <c r="CL114" s="1042"/>
      <c r="CM114" s="1012" t="s">
        <v>463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448</v>
      </c>
      <c r="DH114" s="1055"/>
      <c r="DI114" s="1055"/>
      <c r="DJ114" s="1055"/>
      <c r="DK114" s="1056"/>
      <c r="DL114" s="1057" t="s">
        <v>464</v>
      </c>
      <c r="DM114" s="1055"/>
      <c r="DN114" s="1055"/>
      <c r="DO114" s="1055"/>
      <c r="DP114" s="1056"/>
      <c r="DQ114" s="1057" t="s">
        <v>460</v>
      </c>
      <c r="DR114" s="1055"/>
      <c r="DS114" s="1055"/>
      <c r="DT114" s="1055"/>
      <c r="DU114" s="1056"/>
      <c r="DV114" s="1058" t="s">
        <v>448</v>
      </c>
      <c r="DW114" s="1059"/>
      <c r="DX114" s="1059"/>
      <c r="DY114" s="1059"/>
      <c r="DZ114" s="1060"/>
    </row>
    <row r="115" spans="1:130" s="248" customFormat="1" ht="26.25" customHeight="1" x14ac:dyDescent="0.15">
      <c r="A115" s="1050"/>
      <c r="B115" s="1051"/>
      <c r="C115" s="1046" t="s">
        <v>465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31294</v>
      </c>
      <c r="AB115" s="1030"/>
      <c r="AC115" s="1030"/>
      <c r="AD115" s="1030"/>
      <c r="AE115" s="1031"/>
      <c r="AF115" s="1032">
        <v>31492</v>
      </c>
      <c r="AG115" s="1030"/>
      <c r="AH115" s="1030"/>
      <c r="AI115" s="1030"/>
      <c r="AJ115" s="1031"/>
      <c r="AK115" s="1032">
        <v>31439</v>
      </c>
      <c r="AL115" s="1030"/>
      <c r="AM115" s="1030"/>
      <c r="AN115" s="1030"/>
      <c r="AO115" s="1031"/>
      <c r="AP115" s="1033">
        <v>0.2</v>
      </c>
      <c r="AQ115" s="1034"/>
      <c r="AR115" s="1034"/>
      <c r="AS115" s="1034"/>
      <c r="AT115" s="1035"/>
      <c r="AU115" s="996"/>
      <c r="AV115" s="997"/>
      <c r="AW115" s="997"/>
      <c r="AX115" s="997"/>
      <c r="AY115" s="997"/>
      <c r="AZ115" s="1045" t="s">
        <v>466</v>
      </c>
      <c r="BA115" s="1046"/>
      <c r="BB115" s="1046"/>
      <c r="BC115" s="1046"/>
      <c r="BD115" s="1046"/>
      <c r="BE115" s="1046"/>
      <c r="BF115" s="1046"/>
      <c r="BG115" s="1046"/>
      <c r="BH115" s="1046"/>
      <c r="BI115" s="1046"/>
      <c r="BJ115" s="1046"/>
      <c r="BK115" s="1046"/>
      <c r="BL115" s="1046"/>
      <c r="BM115" s="1046"/>
      <c r="BN115" s="1046"/>
      <c r="BO115" s="1046"/>
      <c r="BP115" s="1047"/>
      <c r="BQ115" s="1015">
        <v>3824955</v>
      </c>
      <c r="BR115" s="1016"/>
      <c r="BS115" s="1016"/>
      <c r="BT115" s="1016"/>
      <c r="BU115" s="1016"/>
      <c r="BV115" s="1016">
        <v>3445958</v>
      </c>
      <c r="BW115" s="1016"/>
      <c r="BX115" s="1016"/>
      <c r="BY115" s="1016"/>
      <c r="BZ115" s="1016"/>
      <c r="CA115" s="1016">
        <v>2366252</v>
      </c>
      <c r="CB115" s="1016"/>
      <c r="CC115" s="1016"/>
      <c r="CD115" s="1016"/>
      <c r="CE115" s="1016"/>
      <c r="CF115" s="1010">
        <v>11.7</v>
      </c>
      <c r="CG115" s="1011"/>
      <c r="CH115" s="1011"/>
      <c r="CI115" s="1011"/>
      <c r="CJ115" s="1011"/>
      <c r="CK115" s="1041"/>
      <c r="CL115" s="1042"/>
      <c r="CM115" s="1045" t="s">
        <v>467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460</v>
      </c>
      <c r="DH115" s="1055"/>
      <c r="DI115" s="1055"/>
      <c r="DJ115" s="1055"/>
      <c r="DK115" s="1056"/>
      <c r="DL115" s="1057" t="s">
        <v>448</v>
      </c>
      <c r="DM115" s="1055"/>
      <c r="DN115" s="1055"/>
      <c r="DO115" s="1055"/>
      <c r="DP115" s="1056"/>
      <c r="DQ115" s="1057" t="s">
        <v>464</v>
      </c>
      <c r="DR115" s="1055"/>
      <c r="DS115" s="1055"/>
      <c r="DT115" s="1055"/>
      <c r="DU115" s="1056"/>
      <c r="DV115" s="1058" t="s">
        <v>453</v>
      </c>
      <c r="DW115" s="1059"/>
      <c r="DX115" s="1059"/>
      <c r="DY115" s="1059"/>
      <c r="DZ115" s="1060"/>
    </row>
    <row r="116" spans="1:130" s="248" customFormat="1" ht="26.25" customHeight="1" x14ac:dyDescent="0.15">
      <c r="A116" s="1052"/>
      <c r="B116" s="1053"/>
      <c r="C116" s="1061" t="s">
        <v>468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464</v>
      </c>
      <c r="AB116" s="1055"/>
      <c r="AC116" s="1055"/>
      <c r="AD116" s="1055"/>
      <c r="AE116" s="1056"/>
      <c r="AF116" s="1057" t="s">
        <v>456</v>
      </c>
      <c r="AG116" s="1055"/>
      <c r="AH116" s="1055"/>
      <c r="AI116" s="1055"/>
      <c r="AJ116" s="1056"/>
      <c r="AK116" s="1057">
        <v>445</v>
      </c>
      <c r="AL116" s="1055"/>
      <c r="AM116" s="1055"/>
      <c r="AN116" s="1055"/>
      <c r="AO116" s="1056"/>
      <c r="AP116" s="1058">
        <v>0</v>
      </c>
      <c r="AQ116" s="1059"/>
      <c r="AR116" s="1059"/>
      <c r="AS116" s="1059"/>
      <c r="AT116" s="1060"/>
      <c r="AU116" s="996"/>
      <c r="AV116" s="997"/>
      <c r="AW116" s="997"/>
      <c r="AX116" s="997"/>
      <c r="AY116" s="997"/>
      <c r="AZ116" s="1063" t="s">
        <v>469</v>
      </c>
      <c r="BA116" s="1064"/>
      <c r="BB116" s="1064"/>
      <c r="BC116" s="1064"/>
      <c r="BD116" s="1064"/>
      <c r="BE116" s="1064"/>
      <c r="BF116" s="1064"/>
      <c r="BG116" s="1064"/>
      <c r="BH116" s="1064"/>
      <c r="BI116" s="1064"/>
      <c r="BJ116" s="1064"/>
      <c r="BK116" s="1064"/>
      <c r="BL116" s="1064"/>
      <c r="BM116" s="1064"/>
      <c r="BN116" s="1064"/>
      <c r="BO116" s="1064"/>
      <c r="BP116" s="1065"/>
      <c r="BQ116" s="1015" t="s">
        <v>419</v>
      </c>
      <c r="BR116" s="1016"/>
      <c r="BS116" s="1016"/>
      <c r="BT116" s="1016"/>
      <c r="BU116" s="1016"/>
      <c r="BV116" s="1016" t="s">
        <v>447</v>
      </c>
      <c r="BW116" s="1016"/>
      <c r="BX116" s="1016"/>
      <c r="BY116" s="1016"/>
      <c r="BZ116" s="1016"/>
      <c r="CA116" s="1016" t="s">
        <v>419</v>
      </c>
      <c r="CB116" s="1016"/>
      <c r="CC116" s="1016"/>
      <c r="CD116" s="1016"/>
      <c r="CE116" s="1016"/>
      <c r="CF116" s="1010" t="s">
        <v>447</v>
      </c>
      <c r="CG116" s="1011"/>
      <c r="CH116" s="1011"/>
      <c r="CI116" s="1011"/>
      <c r="CJ116" s="1011"/>
      <c r="CK116" s="1041"/>
      <c r="CL116" s="1042"/>
      <c r="CM116" s="1012" t="s">
        <v>470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460</v>
      </c>
      <c r="DH116" s="1055"/>
      <c r="DI116" s="1055"/>
      <c r="DJ116" s="1055"/>
      <c r="DK116" s="1056"/>
      <c r="DL116" s="1057" t="s">
        <v>419</v>
      </c>
      <c r="DM116" s="1055"/>
      <c r="DN116" s="1055"/>
      <c r="DO116" s="1055"/>
      <c r="DP116" s="1056"/>
      <c r="DQ116" s="1057" t="s">
        <v>460</v>
      </c>
      <c r="DR116" s="1055"/>
      <c r="DS116" s="1055"/>
      <c r="DT116" s="1055"/>
      <c r="DU116" s="1056"/>
      <c r="DV116" s="1058" t="s">
        <v>447</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471</v>
      </c>
      <c r="Z117" s="982"/>
      <c r="AA117" s="1072">
        <v>8389861</v>
      </c>
      <c r="AB117" s="1073"/>
      <c r="AC117" s="1073"/>
      <c r="AD117" s="1073"/>
      <c r="AE117" s="1074"/>
      <c r="AF117" s="1075">
        <v>7834523</v>
      </c>
      <c r="AG117" s="1073"/>
      <c r="AH117" s="1073"/>
      <c r="AI117" s="1073"/>
      <c r="AJ117" s="1074"/>
      <c r="AK117" s="1075">
        <v>7526186</v>
      </c>
      <c r="AL117" s="1073"/>
      <c r="AM117" s="1073"/>
      <c r="AN117" s="1073"/>
      <c r="AO117" s="1074"/>
      <c r="AP117" s="1076"/>
      <c r="AQ117" s="1077"/>
      <c r="AR117" s="1077"/>
      <c r="AS117" s="1077"/>
      <c r="AT117" s="1078"/>
      <c r="AU117" s="996"/>
      <c r="AV117" s="997"/>
      <c r="AW117" s="997"/>
      <c r="AX117" s="997"/>
      <c r="AY117" s="997"/>
      <c r="AZ117" s="1063" t="s">
        <v>472</v>
      </c>
      <c r="BA117" s="1064"/>
      <c r="BB117" s="1064"/>
      <c r="BC117" s="1064"/>
      <c r="BD117" s="1064"/>
      <c r="BE117" s="1064"/>
      <c r="BF117" s="1064"/>
      <c r="BG117" s="1064"/>
      <c r="BH117" s="1064"/>
      <c r="BI117" s="1064"/>
      <c r="BJ117" s="1064"/>
      <c r="BK117" s="1064"/>
      <c r="BL117" s="1064"/>
      <c r="BM117" s="1064"/>
      <c r="BN117" s="1064"/>
      <c r="BO117" s="1064"/>
      <c r="BP117" s="1065"/>
      <c r="BQ117" s="1015" t="s">
        <v>448</v>
      </c>
      <c r="BR117" s="1016"/>
      <c r="BS117" s="1016"/>
      <c r="BT117" s="1016"/>
      <c r="BU117" s="1016"/>
      <c r="BV117" s="1016" t="s">
        <v>448</v>
      </c>
      <c r="BW117" s="1016"/>
      <c r="BX117" s="1016"/>
      <c r="BY117" s="1016"/>
      <c r="BZ117" s="1016"/>
      <c r="CA117" s="1016" t="s">
        <v>453</v>
      </c>
      <c r="CB117" s="1016"/>
      <c r="CC117" s="1016"/>
      <c r="CD117" s="1016"/>
      <c r="CE117" s="1016"/>
      <c r="CF117" s="1010" t="s">
        <v>453</v>
      </c>
      <c r="CG117" s="1011"/>
      <c r="CH117" s="1011"/>
      <c r="CI117" s="1011"/>
      <c r="CJ117" s="1011"/>
      <c r="CK117" s="1041"/>
      <c r="CL117" s="1042"/>
      <c r="CM117" s="1012" t="s">
        <v>473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464</v>
      </c>
      <c r="DH117" s="1055"/>
      <c r="DI117" s="1055"/>
      <c r="DJ117" s="1055"/>
      <c r="DK117" s="1056"/>
      <c r="DL117" s="1057" t="s">
        <v>474</v>
      </c>
      <c r="DM117" s="1055"/>
      <c r="DN117" s="1055"/>
      <c r="DO117" s="1055"/>
      <c r="DP117" s="1056"/>
      <c r="DQ117" s="1057" t="s">
        <v>396</v>
      </c>
      <c r="DR117" s="1055"/>
      <c r="DS117" s="1055"/>
      <c r="DT117" s="1055"/>
      <c r="DU117" s="1056"/>
      <c r="DV117" s="1058" t="s">
        <v>448</v>
      </c>
      <c r="DW117" s="1059"/>
      <c r="DX117" s="1059"/>
      <c r="DY117" s="1059"/>
      <c r="DZ117" s="1060"/>
    </row>
    <row r="118" spans="1:130" s="248" customFormat="1" ht="26.25" customHeight="1" x14ac:dyDescent="0.15">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308</v>
      </c>
      <c r="AL118" s="981"/>
      <c r="AM118" s="981"/>
      <c r="AN118" s="981"/>
      <c r="AO118" s="982"/>
      <c r="AP118" s="1067" t="s">
        <v>440</v>
      </c>
      <c r="AQ118" s="1068"/>
      <c r="AR118" s="1068"/>
      <c r="AS118" s="1068"/>
      <c r="AT118" s="1069"/>
      <c r="AU118" s="996"/>
      <c r="AV118" s="997"/>
      <c r="AW118" s="997"/>
      <c r="AX118" s="997"/>
      <c r="AY118" s="997"/>
      <c r="AZ118" s="1070" t="s">
        <v>475</v>
      </c>
      <c r="BA118" s="1061"/>
      <c r="BB118" s="1061"/>
      <c r="BC118" s="1061"/>
      <c r="BD118" s="1061"/>
      <c r="BE118" s="1061"/>
      <c r="BF118" s="1061"/>
      <c r="BG118" s="1061"/>
      <c r="BH118" s="1061"/>
      <c r="BI118" s="1061"/>
      <c r="BJ118" s="1061"/>
      <c r="BK118" s="1061"/>
      <c r="BL118" s="1061"/>
      <c r="BM118" s="1061"/>
      <c r="BN118" s="1061"/>
      <c r="BO118" s="1061"/>
      <c r="BP118" s="1062"/>
      <c r="BQ118" s="1093" t="s">
        <v>396</v>
      </c>
      <c r="BR118" s="1094"/>
      <c r="BS118" s="1094"/>
      <c r="BT118" s="1094"/>
      <c r="BU118" s="1094"/>
      <c r="BV118" s="1094" t="s">
        <v>419</v>
      </c>
      <c r="BW118" s="1094"/>
      <c r="BX118" s="1094"/>
      <c r="BY118" s="1094"/>
      <c r="BZ118" s="1094"/>
      <c r="CA118" s="1094" t="s">
        <v>464</v>
      </c>
      <c r="CB118" s="1094"/>
      <c r="CC118" s="1094"/>
      <c r="CD118" s="1094"/>
      <c r="CE118" s="1094"/>
      <c r="CF118" s="1010" t="s">
        <v>453</v>
      </c>
      <c r="CG118" s="1011"/>
      <c r="CH118" s="1011"/>
      <c r="CI118" s="1011"/>
      <c r="CJ118" s="1011"/>
      <c r="CK118" s="1041"/>
      <c r="CL118" s="1042"/>
      <c r="CM118" s="1012" t="s">
        <v>476</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419</v>
      </c>
      <c r="DH118" s="1055"/>
      <c r="DI118" s="1055"/>
      <c r="DJ118" s="1055"/>
      <c r="DK118" s="1056"/>
      <c r="DL118" s="1057" t="s">
        <v>448</v>
      </c>
      <c r="DM118" s="1055"/>
      <c r="DN118" s="1055"/>
      <c r="DO118" s="1055"/>
      <c r="DP118" s="1056"/>
      <c r="DQ118" s="1057" t="s">
        <v>392</v>
      </c>
      <c r="DR118" s="1055"/>
      <c r="DS118" s="1055"/>
      <c r="DT118" s="1055"/>
      <c r="DU118" s="1056"/>
      <c r="DV118" s="1058" t="s">
        <v>447</v>
      </c>
      <c r="DW118" s="1059"/>
      <c r="DX118" s="1059"/>
      <c r="DY118" s="1059"/>
      <c r="DZ118" s="1060"/>
    </row>
    <row r="119" spans="1:130" s="248" customFormat="1" ht="26.25" customHeight="1" x14ac:dyDescent="0.15">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22596</v>
      </c>
      <c r="AB119" s="988"/>
      <c r="AC119" s="988"/>
      <c r="AD119" s="988"/>
      <c r="AE119" s="989"/>
      <c r="AF119" s="990">
        <v>22596</v>
      </c>
      <c r="AG119" s="988"/>
      <c r="AH119" s="988"/>
      <c r="AI119" s="988"/>
      <c r="AJ119" s="989"/>
      <c r="AK119" s="990">
        <v>22597</v>
      </c>
      <c r="AL119" s="988"/>
      <c r="AM119" s="988"/>
      <c r="AN119" s="988"/>
      <c r="AO119" s="989"/>
      <c r="AP119" s="991">
        <v>0.1</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477</v>
      </c>
      <c r="BP119" s="1102"/>
      <c r="BQ119" s="1093">
        <v>99510274</v>
      </c>
      <c r="BR119" s="1094"/>
      <c r="BS119" s="1094"/>
      <c r="BT119" s="1094"/>
      <c r="BU119" s="1094"/>
      <c r="BV119" s="1094">
        <v>96610516</v>
      </c>
      <c r="BW119" s="1094"/>
      <c r="BX119" s="1094"/>
      <c r="BY119" s="1094"/>
      <c r="BZ119" s="1094"/>
      <c r="CA119" s="1094">
        <v>91720414</v>
      </c>
      <c r="CB119" s="1094"/>
      <c r="CC119" s="1094"/>
      <c r="CD119" s="1094"/>
      <c r="CE119" s="1094"/>
      <c r="CF119" s="1095"/>
      <c r="CG119" s="1096"/>
      <c r="CH119" s="1096"/>
      <c r="CI119" s="1096"/>
      <c r="CJ119" s="1097"/>
      <c r="CK119" s="1043"/>
      <c r="CL119" s="1044"/>
      <c r="CM119" s="1098" t="s">
        <v>478</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105064</v>
      </c>
      <c r="DH119" s="1080"/>
      <c r="DI119" s="1080"/>
      <c r="DJ119" s="1080"/>
      <c r="DK119" s="1081"/>
      <c r="DL119" s="1079">
        <v>97244</v>
      </c>
      <c r="DM119" s="1080"/>
      <c r="DN119" s="1080"/>
      <c r="DO119" s="1080"/>
      <c r="DP119" s="1081"/>
      <c r="DQ119" s="1079">
        <v>89381</v>
      </c>
      <c r="DR119" s="1080"/>
      <c r="DS119" s="1080"/>
      <c r="DT119" s="1080"/>
      <c r="DU119" s="1081"/>
      <c r="DV119" s="1082">
        <v>0.4</v>
      </c>
      <c r="DW119" s="1083"/>
      <c r="DX119" s="1083"/>
      <c r="DY119" s="1083"/>
      <c r="DZ119" s="1084"/>
    </row>
    <row r="120" spans="1:130" s="248" customFormat="1" ht="26.25" customHeight="1" x14ac:dyDescent="0.15">
      <c r="A120" s="1155"/>
      <c r="B120" s="1042"/>
      <c r="C120" s="1012" t="s">
        <v>450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419</v>
      </c>
      <c r="AB120" s="1055"/>
      <c r="AC120" s="1055"/>
      <c r="AD120" s="1055"/>
      <c r="AE120" s="1056"/>
      <c r="AF120" s="1057" t="s">
        <v>396</v>
      </c>
      <c r="AG120" s="1055"/>
      <c r="AH120" s="1055"/>
      <c r="AI120" s="1055"/>
      <c r="AJ120" s="1056"/>
      <c r="AK120" s="1057" t="s">
        <v>419</v>
      </c>
      <c r="AL120" s="1055"/>
      <c r="AM120" s="1055"/>
      <c r="AN120" s="1055"/>
      <c r="AO120" s="1056"/>
      <c r="AP120" s="1058" t="s">
        <v>453</v>
      </c>
      <c r="AQ120" s="1059"/>
      <c r="AR120" s="1059"/>
      <c r="AS120" s="1059"/>
      <c r="AT120" s="1060"/>
      <c r="AU120" s="1085" t="s">
        <v>479</v>
      </c>
      <c r="AV120" s="1086"/>
      <c r="AW120" s="1086"/>
      <c r="AX120" s="1086"/>
      <c r="AY120" s="1087"/>
      <c r="AZ120" s="1036" t="s">
        <v>480</v>
      </c>
      <c r="BA120" s="985"/>
      <c r="BB120" s="985"/>
      <c r="BC120" s="985"/>
      <c r="BD120" s="985"/>
      <c r="BE120" s="985"/>
      <c r="BF120" s="985"/>
      <c r="BG120" s="985"/>
      <c r="BH120" s="985"/>
      <c r="BI120" s="985"/>
      <c r="BJ120" s="985"/>
      <c r="BK120" s="985"/>
      <c r="BL120" s="985"/>
      <c r="BM120" s="985"/>
      <c r="BN120" s="985"/>
      <c r="BO120" s="985"/>
      <c r="BP120" s="986"/>
      <c r="BQ120" s="1022">
        <v>29836474</v>
      </c>
      <c r="BR120" s="1023"/>
      <c r="BS120" s="1023"/>
      <c r="BT120" s="1023"/>
      <c r="BU120" s="1023"/>
      <c r="BV120" s="1023">
        <v>19219942</v>
      </c>
      <c r="BW120" s="1023"/>
      <c r="BX120" s="1023"/>
      <c r="BY120" s="1023"/>
      <c r="BZ120" s="1023"/>
      <c r="CA120" s="1023">
        <v>14410452</v>
      </c>
      <c r="CB120" s="1023"/>
      <c r="CC120" s="1023"/>
      <c r="CD120" s="1023"/>
      <c r="CE120" s="1023"/>
      <c r="CF120" s="1037">
        <v>71.099999999999994</v>
      </c>
      <c r="CG120" s="1038"/>
      <c r="CH120" s="1038"/>
      <c r="CI120" s="1038"/>
      <c r="CJ120" s="1038"/>
      <c r="CK120" s="1103" t="s">
        <v>481</v>
      </c>
      <c r="CL120" s="1104"/>
      <c r="CM120" s="1104"/>
      <c r="CN120" s="1104"/>
      <c r="CO120" s="1105"/>
      <c r="CP120" s="1111" t="s">
        <v>482</v>
      </c>
      <c r="CQ120" s="1112"/>
      <c r="CR120" s="1112"/>
      <c r="CS120" s="1112"/>
      <c r="CT120" s="1112"/>
      <c r="CU120" s="1112"/>
      <c r="CV120" s="1112"/>
      <c r="CW120" s="1112"/>
      <c r="CX120" s="1112"/>
      <c r="CY120" s="1112"/>
      <c r="CZ120" s="1112"/>
      <c r="DA120" s="1112"/>
      <c r="DB120" s="1112"/>
      <c r="DC120" s="1112"/>
      <c r="DD120" s="1112"/>
      <c r="DE120" s="1112"/>
      <c r="DF120" s="1113"/>
      <c r="DG120" s="1022" t="s">
        <v>419</v>
      </c>
      <c r="DH120" s="1023"/>
      <c r="DI120" s="1023"/>
      <c r="DJ120" s="1023"/>
      <c r="DK120" s="1023"/>
      <c r="DL120" s="1023" t="s">
        <v>464</v>
      </c>
      <c r="DM120" s="1023"/>
      <c r="DN120" s="1023"/>
      <c r="DO120" s="1023"/>
      <c r="DP120" s="1023"/>
      <c r="DQ120" s="1023">
        <v>14566656</v>
      </c>
      <c r="DR120" s="1023"/>
      <c r="DS120" s="1023"/>
      <c r="DT120" s="1023"/>
      <c r="DU120" s="1023"/>
      <c r="DV120" s="1024">
        <v>71.900000000000006</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460</v>
      </c>
      <c r="AB121" s="1055"/>
      <c r="AC121" s="1055"/>
      <c r="AD121" s="1055"/>
      <c r="AE121" s="1056"/>
      <c r="AF121" s="1057" t="s">
        <v>419</v>
      </c>
      <c r="AG121" s="1055"/>
      <c r="AH121" s="1055"/>
      <c r="AI121" s="1055"/>
      <c r="AJ121" s="1056"/>
      <c r="AK121" s="1057" t="s">
        <v>460</v>
      </c>
      <c r="AL121" s="1055"/>
      <c r="AM121" s="1055"/>
      <c r="AN121" s="1055"/>
      <c r="AO121" s="1056"/>
      <c r="AP121" s="1058" t="s">
        <v>447</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v>21414414</v>
      </c>
      <c r="BR121" s="1016"/>
      <c r="BS121" s="1016"/>
      <c r="BT121" s="1016"/>
      <c r="BU121" s="1016"/>
      <c r="BV121" s="1016">
        <v>21171843</v>
      </c>
      <c r="BW121" s="1016"/>
      <c r="BX121" s="1016"/>
      <c r="BY121" s="1016"/>
      <c r="BZ121" s="1016"/>
      <c r="CA121" s="1016">
        <v>21367778</v>
      </c>
      <c r="CB121" s="1016"/>
      <c r="CC121" s="1016"/>
      <c r="CD121" s="1016"/>
      <c r="CE121" s="1016"/>
      <c r="CF121" s="1010">
        <v>105.4</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t="s">
        <v>448</v>
      </c>
      <c r="DH121" s="1016"/>
      <c r="DI121" s="1016"/>
      <c r="DJ121" s="1016"/>
      <c r="DK121" s="1016"/>
      <c r="DL121" s="1016" t="s">
        <v>448</v>
      </c>
      <c r="DM121" s="1016"/>
      <c r="DN121" s="1016"/>
      <c r="DO121" s="1016"/>
      <c r="DP121" s="1016"/>
      <c r="DQ121" s="1016" t="s">
        <v>453</v>
      </c>
      <c r="DR121" s="1016"/>
      <c r="DS121" s="1016"/>
      <c r="DT121" s="1016"/>
      <c r="DU121" s="1016"/>
      <c r="DV121" s="1017" t="s">
        <v>453</v>
      </c>
      <c r="DW121" s="1017"/>
      <c r="DX121" s="1017"/>
      <c r="DY121" s="1017"/>
      <c r="DZ121" s="1018"/>
    </row>
    <row r="122" spans="1:130" s="248" customFormat="1" ht="26.25" customHeight="1" x14ac:dyDescent="0.15">
      <c r="A122" s="1155"/>
      <c r="B122" s="1042"/>
      <c r="C122" s="1012" t="s">
        <v>463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464</v>
      </c>
      <c r="AB122" s="1055"/>
      <c r="AC122" s="1055"/>
      <c r="AD122" s="1055"/>
      <c r="AE122" s="1056"/>
      <c r="AF122" s="1057" t="s">
        <v>474</v>
      </c>
      <c r="AG122" s="1055"/>
      <c r="AH122" s="1055"/>
      <c r="AI122" s="1055"/>
      <c r="AJ122" s="1056"/>
      <c r="AK122" s="1057" t="s">
        <v>419</v>
      </c>
      <c r="AL122" s="1055"/>
      <c r="AM122" s="1055"/>
      <c r="AN122" s="1055"/>
      <c r="AO122" s="1056"/>
      <c r="AP122" s="1058" t="s">
        <v>419</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41292663</v>
      </c>
      <c r="BR122" s="1094"/>
      <c r="BS122" s="1094"/>
      <c r="BT122" s="1094"/>
      <c r="BU122" s="1094"/>
      <c r="BV122" s="1094">
        <v>40326824</v>
      </c>
      <c r="BW122" s="1094"/>
      <c r="BX122" s="1094"/>
      <c r="BY122" s="1094"/>
      <c r="BZ122" s="1094"/>
      <c r="CA122" s="1094">
        <v>39118555</v>
      </c>
      <c r="CB122" s="1094"/>
      <c r="CC122" s="1094"/>
      <c r="CD122" s="1094"/>
      <c r="CE122" s="1094"/>
      <c r="CF122" s="1114">
        <v>193</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t="s">
        <v>453</v>
      </c>
      <c r="DH122" s="1016"/>
      <c r="DI122" s="1016"/>
      <c r="DJ122" s="1016"/>
      <c r="DK122" s="1016"/>
      <c r="DL122" s="1016" t="s">
        <v>460</v>
      </c>
      <c r="DM122" s="1016"/>
      <c r="DN122" s="1016"/>
      <c r="DO122" s="1016"/>
      <c r="DP122" s="1016"/>
      <c r="DQ122" s="1016" t="s">
        <v>464</v>
      </c>
      <c r="DR122" s="1016"/>
      <c r="DS122" s="1016"/>
      <c r="DT122" s="1016"/>
      <c r="DU122" s="1016"/>
      <c r="DV122" s="1017" t="s">
        <v>447</v>
      </c>
      <c r="DW122" s="1017"/>
      <c r="DX122" s="1017"/>
      <c r="DY122" s="1017"/>
      <c r="DZ122" s="1018"/>
    </row>
    <row r="123" spans="1:130" s="248" customFormat="1" ht="26.25" customHeight="1" x14ac:dyDescent="0.15">
      <c r="A123" s="1155"/>
      <c r="B123" s="1042"/>
      <c r="C123" s="1012" t="s">
        <v>470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453</v>
      </c>
      <c r="AB123" s="1055"/>
      <c r="AC123" s="1055"/>
      <c r="AD123" s="1055"/>
      <c r="AE123" s="1056"/>
      <c r="AF123" s="1057" t="s">
        <v>448</v>
      </c>
      <c r="AG123" s="1055"/>
      <c r="AH123" s="1055"/>
      <c r="AI123" s="1055"/>
      <c r="AJ123" s="1056"/>
      <c r="AK123" s="1057" t="s">
        <v>464</v>
      </c>
      <c r="AL123" s="1055"/>
      <c r="AM123" s="1055"/>
      <c r="AN123" s="1055"/>
      <c r="AO123" s="1056"/>
      <c r="AP123" s="1058" t="s">
        <v>448</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488</v>
      </c>
      <c r="BP123" s="1102"/>
      <c r="BQ123" s="1161">
        <v>92543551</v>
      </c>
      <c r="BR123" s="1162"/>
      <c r="BS123" s="1162"/>
      <c r="BT123" s="1162"/>
      <c r="BU123" s="1162"/>
      <c r="BV123" s="1162">
        <v>80718609</v>
      </c>
      <c r="BW123" s="1162"/>
      <c r="BX123" s="1162"/>
      <c r="BY123" s="1162"/>
      <c r="BZ123" s="1162"/>
      <c r="CA123" s="1162">
        <v>74896785</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t="s">
        <v>396</v>
      </c>
      <c r="DH123" s="1055"/>
      <c r="DI123" s="1055"/>
      <c r="DJ123" s="1055"/>
      <c r="DK123" s="1056"/>
      <c r="DL123" s="1057" t="s">
        <v>396</v>
      </c>
      <c r="DM123" s="1055"/>
      <c r="DN123" s="1055"/>
      <c r="DO123" s="1055"/>
      <c r="DP123" s="1056"/>
      <c r="DQ123" s="1057" t="s">
        <v>447</v>
      </c>
      <c r="DR123" s="1055"/>
      <c r="DS123" s="1055"/>
      <c r="DT123" s="1055"/>
      <c r="DU123" s="1056"/>
      <c r="DV123" s="1058" t="s">
        <v>460</v>
      </c>
      <c r="DW123" s="1059"/>
      <c r="DX123" s="1059"/>
      <c r="DY123" s="1059"/>
      <c r="DZ123" s="1060"/>
    </row>
    <row r="124" spans="1:130" s="248" customFormat="1" ht="26.25" customHeight="1" thickBot="1" x14ac:dyDescent="0.2">
      <c r="A124" s="1155"/>
      <c r="B124" s="1042"/>
      <c r="C124" s="1012" t="s">
        <v>473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396</v>
      </c>
      <c r="AB124" s="1055"/>
      <c r="AC124" s="1055"/>
      <c r="AD124" s="1055"/>
      <c r="AE124" s="1056"/>
      <c r="AF124" s="1057" t="s">
        <v>460</v>
      </c>
      <c r="AG124" s="1055"/>
      <c r="AH124" s="1055"/>
      <c r="AI124" s="1055"/>
      <c r="AJ124" s="1056"/>
      <c r="AK124" s="1057" t="s">
        <v>447</v>
      </c>
      <c r="AL124" s="1055"/>
      <c r="AM124" s="1055"/>
      <c r="AN124" s="1055"/>
      <c r="AO124" s="1056"/>
      <c r="AP124" s="1058" t="s">
        <v>396</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35.700000000000003</v>
      </c>
      <c r="BR124" s="1124"/>
      <c r="BS124" s="1124"/>
      <c r="BT124" s="1124"/>
      <c r="BU124" s="1124"/>
      <c r="BV124" s="1124">
        <v>79.3</v>
      </c>
      <c r="BW124" s="1124"/>
      <c r="BX124" s="1124"/>
      <c r="BY124" s="1124"/>
      <c r="BZ124" s="1124"/>
      <c r="CA124" s="1124">
        <v>83</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v>17327855</v>
      </c>
      <c r="DH124" s="1080"/>
      <c r="DI124" s="1080"/>
      <c r="DJ124" s="1080"/>
      <c r="DK124" s="1081"/>
      <c r="DL124" s="1079">
        <v>16873032</v>
      </c>
      <c r="DM124" s="1080"/>
      <c r="DN124" s="1080"/>
      <c r="DO124" s="1080"/>
      <c r="DP124" s="1081"/>
      <c r="DQ124" s="1079" t="s">
        <v>392</v>
      </c>
      <c r="DR124" s="1080"/>
      <c r="DS124" s="1080"/>
      <c r="DT124" s="1080"/>
      <c r="DU124" s="1081"/>
      <c r="DV124" s="1082" t="s">
        <v>396</v>
      </c>
      <c r="DW124" s="1083"/>
      <c r="DX124" s="1083"/>
      <c r="DY124" s="1083"/>
      <c r="DZ124" s="1084"/>
    </row>
    <row r="125" spans="1:130" s="248" customFormat="1" ht="26.25" customHeight="1" x14ac:dyDescent="0.15">
      <c r="A125" s="1155"/>
      <c r="B125" s="1042"/>
      <c r="C125" s="1012" t="s">
        <v>476</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392</v>
      </c>
      <c r="AB125" s="1055"/>
      <c r="AC125" s="1055"/>
      <c r="AD125" s="1055"/>
      <c r="AE125" s="1056"/>
      <c r="AF125" s="1057" t="s">
        <v>392</v>
      </c>
      <c r="AG125" s="1055"/>
      <c r="AH125" s="1055"/>
      <c r="AI125" s="1055"/>
      <c r="AJ125" s="1056"/>
      <c r="AK125" s="1057" t="s">
        <v>392</v>
      </c>
      <c r="AL125" s="1055"/>
      <c r="AM125" s="1055"/>
      <c r="AN125" s="1055"/>
      <c r="AO125" s="1056"/>
      <c r="AP125" s="1058" t="s">
        <v>392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460</v>
      </c>
      <c r="DH125" s="1023"/>
      <c r="DI125" s="1023"/>
      <c r="DJ125" s="1023"/>
      <c r="DK125" s="1023"/>
      <c r="DL125" s="1023" t="s">
        <v>474</v>
      </c>
      <c r="DM125" s="1023"/>
      <c r="DN125" s="1023"/>
      <c r="DO125" s="1023"/>
      <c r="DP125" s="1023"/>
      <c r="DQ125" s="1023" t="s">
        <v>392</v>
      </c>
      <c r="DR125" s="1023"/>
      <c r="DS125" s="1023"/>
      <c r="DT125" s="1023"/>
      <c r="DU125" s="1023"/>
      <c r="DV125" s="1024" t="s">
        <v>396</v>
      </c>
      <c r="DW125" s="1024"/>
      <c r="DX125" s="1024"/>
      <c r="DY125" s="1024"/>
      <c r="DZ125" s="1025"/>
    </row>
    <row r="126" spans="1:130" s="248" customFormat="1" ht="26.25" customHeight="1" thickBot="1" x14ac:dyDescent="0.2">
      <c r="A126" s="1155"/>
      <c r="B126" s="1042"/>
      <c r="C126" s="1012" t="s">
        <v>478</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8698</v>
      </c>
      <c r="AB126" s="1055"/>
      <c r="AC126" s="1055"/>
      <c r="AD126" s="1055"/>
      <c r="AE126" s="1056"/>
      <c r="AF126" s="1057">
        <v>8896</v>
      </c>
      <c r="AG126" s="1055"/>
      <c r="AH126" s="1055"/>
      <c r="AI126" s="1055"/>
      <c r="AJ126" s="1056"/>
      <c r="AK126" s="1057">
        <v>8842</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v>2358613</v>
      </c>
      <c r="DH126" s="1016"/>
      <c r="DI126" s="1016"/>
      <c r="DJ126" s="1016"/>
      <c r="DK126" s="1016"/>
      <c r="DL126" s="1016">
        <v>1993523</v>
      </c>
      <c r="DM126" s="1016"/>
      <c r="DN126" s="1016"/>
      <c r="DO126" s="1016"/>
      <c r="DP126" s="1016"/>
      <c r="DQ126" s="1016">
        <v>1593480</v>
      </c>
      <c r="DR126" s="1016"/>
      <c r="DS126" s="1016"/>
      <c r="DT126" s="1016"/>
      <c r="DU126" s="1016"/>
      <c r="DV126" s="1017">
        <v>7.9</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392</v>
      </c>
      <c r="AB127" s="1055"/>
      <c r="AC127" s="1055"/>
      <c r="AD127" s="1055"/>
      <c r="AE127" s="1056"/>
      <c r="AF127" s="1057" t="s">
        <v>392</v>
      </c>
      <c r="AG127" s="1055"/>
      <c r="AH127" s="1055"/>
      <c r="AI127" s="1055"/>
      <c r="AJ127" s="1056"/>
      <c r="AK127" s="1057" t="s">
        <v>392</v>
      </c>
      <c r="AL127" s="1055"/>
      <c r="AM127" s="1055"/>
      <c r="AN127" s="1055"/>
      <c r="AO127" s="1056"/>
      <c r="AP127" s="1058" t="s">
        <v>392</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v>1466342</v>
      </c>
      <c r="DH127" s="1016"/>
      <c r="DI127" s="1016"/>
      <c r="DJ127" s="1016"/>
      <c r="DK127" s="1016"/>
      <c r="DL127" s="1016">
        <v>1452435</v>
      </c>
      <c r="DM127" s="1016"/>
      <c r="DN127" s="1016"/>
      <c r="DO127" s="1016"/>
      <c r="DP127" s="1016"/>
      <c r="DQ127" s="1016">
        <v>772772</v>
      </c>
      <c r="DR127" s="1016"/>
      <c r="DS127" s="1016"/>
      <c r="DT127" s="1016"/>
      <c r="DU127" s="1016"/>
      <c r="DV127" s="1017">
        <v>3.8</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2390822</v>
      </c>
      <c r="AB128" s="1144"/>
      <c r="AC128" s="1144"/>
      <c r="AD128" s="1144"/>
      <c r="AE128" s="1145"/>
      <c r="AF128" s="1146">
        <v>2297018</v>
      </c>
      <c r="AG128" s="1144"/>
      <c r="AH128" s="1144"/>
      <c r="AI128" s="1144"/>
      <c r="AJ128" s="1145"/>
      <c r="AK128" s="1146">
        <v>2181243</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453</v>
      </c>
      <c r="BG128" s="1151"/>
      <c r="BH128" s="1151"/>
      <c r="BI128" s="1151"/>
      <c r="BJ128" s="1151"/>
      <c r="BK128" s="1151"/>
      <c r="BL128" s="1152"/>
      <c r="BM128" s="1150">
        <v>12.19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453</v>
      </c>
      <c r="DH128" s="1136"/>
      <c r="DI128" s="1136"/>
      <c r="DJ128" s="1136"/>
      <c r="DK128" s="1136"/>
      <c r="DL128" s="1136" t="s">
        <v>505</v>
      </c>
      <c r="DM128" s="1136"/>
      <c r="DN128" s="1136"/>
      <c r="DO128" s="1136"/>
      <c r="DP128" s="1136"/>
      <c r="DQ128" s="1136" t="s">
        <v>453</v>
      </c>
      <c r="DR128" s="1136"/>
      <c r="DS128" s="1136"/>
      <c r="DT128" s="1136"/>
      <c r="DU128" s="1136"/>
      <c r="DV128" s="1137" t="s">
        <v>453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22660156</v>
      </c>
      <c r="AB129" s="1055"/>
      <c r="AC129" s="1055"/>
      <c r="AD129" s="1055"/>
      <c r="AE129" s="1056"/>
      <c r="AF129" s="1057">
        <v>23272374</v>
      </c>
      <c r="AG129" s="1055"/>
      <c r="AH129" s="1055"/>
      <c r="AI129" s="1055"/>
      <c r="AJ129" s="1056"/>
      <c r="AK129" s="1057">
        <v>23556856</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453</v>
      </c>
      <c r="BG129" s="1165"/>
      <c r="BH129" s="1165"/>
      <c r="BI129" s="1165"/>
      <c r="BJ129" s="1165"/>
      <c r="BK129" s="1165"/>
      <c r="BL129" s="1166"/>
      <c r="BM129" s="1164">
        <v>17.190000000000001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3176617</v>
      </c>
      <c r="AB130" s="1055"/>
      <c r="AC130" s="1055"/>
      <c r="AD130" s="1055"/>
      <c r="AE130" s="1056"/>
      <c r="AF130" s="1057">
        <v>3241299</v>
      </c>
      <c r="AG130" s="1055"/>
      <c r="AH130" s="1055"/>
      <c r="AI130" s="1055"/>
      <c r="AJ130" s="1056"/>
      <c r="AK130" s="1057">
        <v>3288828</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12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19483539</v>
      </c>
      <c r="AB131" s="1080"/>
      <c r="AC131" s="1080"/>
      <c r="AD131" s="1080"/>
      <c r="AE131" s="1081"/>
      <c r="AF131" s="1079">
        <v>20031075</v>
      </c>
      <c r="AG131" s="1080"/>
      <c r="AH131" s="1080"/>
      <c r="AI131" s="1080"/>
      <c r="AJ131" s="1081"/>
      <c r="AK131" s="1079">
        <v>20268028</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v>83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14.48618755</v>
      </c>
      <c r="AB132" s="1196"/>
      <c r="AC132" s="1196"/>
      <c r="AD132" s="1196"/>
      <c r="AE132" s="1197"/>
      <c r="AF132" s="1198">
        <v>11.46321902</v>
      </c>
      <c r="AG132" s="1196"/>
      <c r="AH132" s="1196"/>
      <c r="AI132" s="1196"/>
      <c r="AJ132" s="1197"/>
      <c r="AK132" s="1198">
        <v>10.144622849999999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16</v>
      </c>
      <c r="AB133" s="1179"/>
      <c r="AC133" s="1179"/>
      <c r="AD133" s="1179"/>
      <c r="AE133" s="1180"/>
      <c r="AF133" s="1178">
        <v>13.5</v>
      </c>
      <c r="AG133" s="1179"/>
      <c r="AH133" s="1179"/>
      <c r="AI133" s="1179"/>
      <c r="AJ133" s="1180"/>
      <c r="AK133" s="1178">
        <v>12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zkUQsiZVgJm0eZUsKTVfH2qeJKE5l8twGp6JychMVZFTRtbK0kBDUI8UaWdT/bJCg909uMHTesC1iNP7EqD8A==" saltValue="rtUJjBc4IQ0y2yad7V9V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210cw1Nb1XAGH9kvkjCbpo21iFkB3Mxog98engOaa37A/lPYgmPgivsRw/u8aXTsdhevOiQimp/NAuqunm/Lw==" saltValue="0/O+1rw7UxFWuM4oY04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PNN77WW5F5j9ir5X0DN38FJxA/X26PZEuI6kJom178M84jDn8MY7Ga7Dve8KCU9DQxkKpjHoxBrbxohw3JqOw==" saltValue="59wwcgvs4RncD9TZazCV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5829586</v>
      </c>
      <c r="AP9" s="314">
        <v>58494</v>
      </c>
      <c r="AQ9" s="315">
        <v>61284</v>
      </c>
      <c r="AR9" s="316">
        <v>-4.5999999999999996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992924</v>
      </c>
      <c r="AP10" s="317">
        <v>9963</v>
      </c>
      <c r="AQ10" s="318">
        <v>4056</v>
      </c>
      <c r="AR10" s="319">
        <v>145.6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31503</v>
      </c>
      <c r="AP11" s="317">
        <v>316</v>
      </c>
      <c r="AQ11" s="318">
        <v>604</v>
      </c>
      <c r="AR11" s="319">
        <v>-47.7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21</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310522</v>
      </c>
      <c r="AP13" s="317">
        <v>3116</v>
      </c>
      <c r="AQ13" s="318">
        <v>2509</v>
      </c>
      <c r="AR13" s="319">
        <v>24.2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v>121959</v>
      </c>
      <c r="AP14" s="317">
        <v>1224</v>
      </c>
      <c r="AQ14" s="318">
        <v>1157</v>
      </c>
      <c r="AR14" s="319">
        <v>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-294403</v>
      </c>
      <c r="AP15" s="317">
        <v>-2954</v>
      </c>
      <c r="AQ15" s="318">
        <v>-4228</v>
      </c>
      <c r="AR15" s="319">
        <v>-30.1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6992091</v>
      </c>
      <c r="AP16" s="317">
        <v>70159</v>
      </c>
      <c r="AQ16" s="318">
        <v>65402</v>
      </c>
      <c r="AR16" s="319">
        <v>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5.14</v>
      </c>
      <c r="AP21" s="331">
        <v>6.06</v>
      </c>
      <c r="AQ21" s="332">
        <v>-0.92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95.2</v>
      </c>
      <c r="AP22" s="336">
        <v>99.2</v>
      </c>
      <c r="AQ22" s="337">
        <v>-4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6262085</v>
      </c>
      <c r="AP32" s="345">
        <v>62834</v>
      </c>
      <c r="AQ32" s="346">
        <v>32044</v>
      </c>
      <c r="AR32" s="347">
        <v>96.1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v>6</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29</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1155063</v>
      </c>
      <c r="AP35" s="345">
        <v>11590</v>
      </c>
      <c r="AQ35" s="346">
        <v>6008</v>
      </c>
      <c r="AR35" s="347">
        <v>92.9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77154</v>
      </c>
      <c r="AP36" s="345">
        <v>774</v>
      </c>
      <c r="AQ36" s="346">
        <v>1138</v>
      </c>
      <c r="AR36" s="347">
        <v>-32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31439</v>
      </c>
      <c r="AP37" s="345">
        <v>315</v>
      </c>
      <c r="AQ37" s="346">
        <v>852</v>
      </c>
      <c r="AR37" s="347">
        <v>-63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v>445</v>
      </c>
      <c r="AP38" s="348">
        <v>4</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-2181243</v>
      </c>
      <c r="AP39" s="345">
        <v>-21887</v>
      </c>
      <c r="AQ39" s="346">
        <v>-6316</v>
      </c>
      <c r="AR39" s="347">
        <v>246.5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-3288828</v>
      </c>
      <c r="AP40" s="345">
        <v>-33000</v>
      </c>
      <c r="AQ40" s="346">
        <v>-26078</v>
      </c>
      <c r="AR40" s="347">
        <v>26.5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2056115</v>
      </c>
      <c r="AP41" s="345">
        <v>20631</v>
      </c>
      <c r="AQ41" s="346">
        <v>7686</v>
      </c>
      <c r="AR41" s="347">
        <v>168.4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2840216</v>
      </c>
      <c r="AN51" s="367">
        <v>28173</v>
      </c>
      <c r="AO51" s="368">
        <v>29.8</v>
      </c>
      <c r="AP51" s="369">
        <v>40879</v>
      </c>
      <c r="AQ51" s="370">
        <v>-7.7</v>
      </c>
      <c r="AR51" s="371">
        <v>37.5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2661147</v>
      </c>
      <c r="AN52" s="375">
        <v>26397</v>
      </c>
      <c r="AO52" s="376">
        <v>50.6</v>
      </c>
      <c r="AP52" s="377">
        <v>24087</v>
      </c>
      <c r="AQ52" s="378">
        <v>-7.9</v>
      </c>
      <c r="AR52" s="379">
        <v>58.5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4651041</v>
      </c>
      <c r="AN53" s="367">
        <v>46169</v>
      </c>
      <c r="AO53" s="368">
        <v>63.9</v>
      </c>
      <c r="AP53" s="369">
        <v>42651</v>
      </c>
      <c r="AQ53" s="370">
        <v>4.3</v>
      </c>
      <c r="AR53" s="371">
        <v>59.6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3974016</v>
      </c>
      <c r="AN54" s="375">
        <v>39449</v>
      </c>
      <c r="AO54" s="376">
        <v>49.4</v>
      </c>
      <c r="AP54" s="377">
        <v>22675</v>
      </c>
      <c r="AQ54" s="378">
        <v>-5.9</v>
      </c>
      <c r="AR54" s="379">
        <v>55.3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4924413</v>
      </c>
      <c r="AN55" s="367">
        <v>48901</v>
      </c>
      <c r="AO55" s="368">
        <v>5.9</v>
      </c>
      <c r="AP55" s="369">
        <v>43226</v>
      </c>
      <c r="AQ55" s="370">
        <v>1.3</v>
      </c>
      <c r="AR55" s="371">
        <v>4.5999999999999996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3973897</v>
      </c>
      <c r="AN56" s="375">
        <v>39462</v>
      </c>
      <c r="AO56" s="376">
        <v>0</v>
      </c>
      <c r="AP56" s="377">
        <v>22622</v>
      </c>
      <c r="AQ56" s="378">
        <v>-0.2</v>
      </c>
      <c r="AR56" s="379">
        <v>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5766603</v>
      </c>
      <c r="AN57" s="367">
        <v>57425</v>
      </c>
      <c r="AO57" s="368">
        <v>17.399999999999999</v>
      </c>
      <c r="AP57" s="369">
        <v>42836</v>
      </c>
      <c r="AQ57" s="370">
        <v>-0.9</v>
      </c>
      <c r="AR57" s="371">
        <v>18.3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4905789</v>
      </c>
      <c r="AN58" s="375">
        <v>48853</v>
      </c>
      <c r="AO58" s="376">
        <v>23.8</v>
      </c>
      <c r="AP58" s="377">
        <v>22936</v>
      </c>
      <c r="AQ58" s="378">
        <v>1.4</v>
      </c>
      <c r="AR58" s="379">
        <v>22.4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5230251</v>
      </c>
      <c r="AN59" s="367">
        <v>52480</v>
      </c>
      <c r="AO59" s="368">
        <v>-8.6</v>
      </c>
      <c r="AP59" s="369">
        <v>44161</v>
      </c>
      <c r="AQ59" s="370">
        <v>3.1</v>
      </c>
      <c r="AR59" s="371">
        <v>-11.7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3214017</v>
      </c>
      <c r="AN60" s="375">
        <v>32249</v>
      </c>
      <c r="AO60" s="376">
        <v>-34</v>
      </c>
      <c r="AP60" s="377">
        <v>23644</v>
      </c>
      <c r="AQ60" s="378">
        <v>3.1</v>
      </c>
      <c r="AR60" s="379">
        <v>-37.1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4682505</v>
      </c>
      <c r="AN61" s="382">
        <v>46630</v>
      </c>
      <c r="AO61" s="383">
        <v>21.7</v>
      </c>
      <c r="AP61" s="384">
        <v>42751</v>
      </c>
      <c r="AQ61" s="385">
        <v>0</v>
      </c>
      <c r="AR61" s="371">
        <v>21.7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3745773</v>
      </c>
      <c r="AN62" s="375">
        <v>37282</v>
      </c>
      <c r="AO62" s="376">
        <v>18</v>
      </c>
      <c r="AP62" s="377">
        <v>23193</v>
      </c>
      <c r="AQ62" s="378">
        <v>-1.9</v>
      </c>
      <c r="AR62" s="379">
        <v>19.899999999999999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5sLuot25raBJaJzakAKUjXAkk95bKdjv8zYII7a/pzEsyDfcc1kYM67yrcbndk/Qtc0pM2hygqEEGE7XAGEpg==" saltValue="GjXd2+tLrIh2KbwMooOb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LXwcEhVUbJ0HbNl2odgSRC1KVUO70uAJ5lQtI8jm/3GQ7y56Q799t+Z5/phsQEjgvSHLM3h5FUmaHJTwOViq1w==" saltValue="B17UnG60RYHWiD53Zdwr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Yr/oG7fQQEvVAdSufIOmMUzKovfNiABxLcXLJEYF1FI11UXg/O37+HvzIgzULB09bsnTDlopvI0gVWJmd69hzA==" saltValue="dOEzTZgquRZNrhHuXG88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5.92</v>
      </c>
      <c r="G47" s="12">
        <v>6.1</v>
      </c>
      <c r="H47" s="12">
        <v>7.02</v>
      </c>
      <c r="I47" s="12">
        <v>7.99</v>
      </c>
      <c r="J47" s="13">
        <v>6.91</v>
      </c>
    </row>
    <row r="48" spans="2:10" ht="57.75" customHeight="1" x14ac:dyDescent="0.15">
      <c r="B48" s="14"/>
      <c r="C48" s="1240" t="s">
        <v>4</v>
      </c>
      <c r="D48" s="1240"/>
      <c r="E48" s="1241"/>
      <c r="F48" s="15">
        <v>0.25</v>
      </c>
      <c r="G48" s="16">
        <v>0.25</v>
      </c>
      <c r="H48" s="16">
        <v>0.27</v>
      </c>
      <c r="I48" s="16">
        <v>0.56999999999999995</v>
      </c>
      <c r="J48" s="17">
        <v>0.57999999999999996</v>
      </c>
    </row>
    <row r="49" spans="2:10" ht="57.75" customHeight="1" thickBot="1" x14ac:dyDescent="0.2">
      <c r="B49" s="18"/>
      <c r="C49" s="1242" t="s">
        <v>5</v>
      </c>
      <c r="D49" s="1242"/>
      <c r="E49" s="1243"/>
      <c r="F49" s="19">
        <v>45.39</v>
      </c>
      <c r="G49" s="20">
        <v>3.12</v>
      </c>
      <c r="H49" s="20">
        <v>10.18</v>
      </c>
      <c r="I49" s="20">
        <v>2.4900000000000002</v>
      </c>
      <c r="J49" s="21">
        <v>3.32</v>
      </c>
    </row>
    <row r="50" spans="2:10" ht="13.5" customHeight="1" x14ac:dyDescent="0.15"/>
  </sheetData>
  <sheetProtection algorithmName="SHA-512" hashValue="TCYheNK/e39l1RT5aXUxbh1/3pST0MfLEgYuZ1C3wJGtxHVrE2VNSkYefNMlb30onPp4O46CWCVbBVXKClneBQ==" saltValue="5R9S4WuXN/05072ToH04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2022-10-04T03:08:00Z</cp:lastPrinted>
  <dcterms:created xsi:type="dcterms:W3CDTF">2022-02-02T05:51:42Z</dcterms:created>
  <dcterms:modified xsi:type="dcterms:W3CDTF">2022-10-04T03:08:05Z</dcterms:modified>
  <cp:category/>
</cp:coreProperties>
</file>