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国回答からあっち）\02-4 チェック作業（２回目）\チェック完了したらこちらに格納\★ＨＰアップ用★１回目と結合後データ\"/>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<sst xmlns="http://schemas.openxmlformats.org/spreadsheetml/2006/main" count="1139" uniqueCount="609">
  <si>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</si>
  <si>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</si>
  <si>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</si>
  <si>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</si>
  <si>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</si>
  <si>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</si>
  <si>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</si>
  <si>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</si>
  <si>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</si>
  <si>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</si>
  <si>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</si>
  <si>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</si>
  <si>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</si>
  <si>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</si>
  <si>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</si>
  <si>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</si>
  <si>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</si>
  <si>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</si>
  <si>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</si>
  <si>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</si>
  <si>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</si>
  <si>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</si>
  <si>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</si>
  <si>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</si>
  <si>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</si>
  <si>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</si>
  <si>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</si>
  <si>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</si>
  <si>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</si>
  <si>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</si>
  <si>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</si>
  <si>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</si>
  <si>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</si>
  <si>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</si>
  <si>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</si>
  <si>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</si>
  <si>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</si>
  <si>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</si>
  <si>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</si>
  <si>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</si>
  <si>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</si>
  <si>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</si>
  <si>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</si>
  <si>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</si>
  <si>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</si>
  <si>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</si>
  <si>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</si>
  <si>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</si>
  <si>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</si>
  <si>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</si>
  <si>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</si>
  <si>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</si>
  <si>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</si>
  <si>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</si>
  <si>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</si>
  <si>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</si>
  <si>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</si>
  <si>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</si>
  <si>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</si>
  <si>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</si>
  <si>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</si>
  <si>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</si>
  <si>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</si>
  <si>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</si>
  <si>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</si>
  <si>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</si>
  <si>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</si>
  <si>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</si>
  <si>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</si>
  <si>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</si>
  <si>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</si>
  <si>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</si>
  <si>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</si>
  <si>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</si>
  <si>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</si>
  <si>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</si>
  <si>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</si>
  <si>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</si>
  <si>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</si>
  <si>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</si>
  <si>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</si>
  <si>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</si>
  <si>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</si>
  <si>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</si>
  <si>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</si>
  <si>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</si>
  <si>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</si>
  <si>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</si>
  <si>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</si>
  <si>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</si>
  <si>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</si>
  <si>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</si>
  <si>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</si>
  <si>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</si>
  <si>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</si>
  <si>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</si>
  <si>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</si>
  <si>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</si>
  <si>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河南町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</si>
  <si>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</si>
  <si>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</si>
  <si>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</si>
  <si>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</si>
  <si>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</si>
  <si>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</si>
  <si>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</si>
  <si>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</si>
  <si>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</si>
  <si>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</si>
  <si>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</si>
  <si>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</si>
  <si>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</si>
  <si>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</si>
  <si>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</si>
  <si>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</si>
  <si>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</si>
  <si>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</si>
  <si>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</si>
  <si>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</si>
  <si>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</si>
  <si>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</si>
  <si>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</si>
  <si>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</si>
  <si>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</si>
  <si>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</si>
  <si>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</si>
  <si>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</si>
  <si>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</si>
  <si>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</si>
  <si>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</si>
  <si>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</si>
  <si>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</si>
  <si>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</si>
  <si>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</si>
  <si>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</si>
  <si>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</si>
  <si>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</si>
  <si>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</si>
  <si>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</si>
  <si>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</si>
  <si>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</si>
  <si>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</si>
  <si>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</si>
  <si>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</si>
  <si>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</si>
  <si>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</si>
  <si>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</si>
  <si>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</si>
  <si>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</si>
  <si>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</si>
  <si>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</si>
  <si>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</si>
  <si>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</si>
  <si>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</si>
  <si>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</si>
  <si>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</si>
  <si>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</si>
  <si>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</si>
  <si>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</si>
  <si>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</si>
  <si>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</si>
  <si>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</si>
  <si>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</si>
  <si>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</si>
  <si>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</si>
  <si>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</si>
  <si>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</si>
  <si>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</si>
  <si>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</si>
  <si>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</si>
  <si>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</si>
  <si>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</si>
  <si>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</si>
  <si>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</si>
  <si>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</si>
  <si>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</si>
  <si>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</si>
  <si>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</si>
  <si>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</si>
  <si>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</si>
  <si>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</si>
  <si>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</si>
  <si>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</si>
  <si>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</si>
  <si>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</si>
  <si>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</si>
  <si>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</si>
  <si>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</si>
  <si>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</si>
  <si>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</si>
  <si>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</si>
  <si>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</si>
  <si>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</si>
  <si>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</si>
  <si>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</si>
  <si>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</si>
  <si>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</si>
  <si>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</si>
  <si>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</si>
  <si>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</si>
  <si>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</si>
  <si>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</si>
  <si>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</si>
  <si>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</si>
  <si>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</si>
  <si>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</si>
  <si>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</si>
  <si>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</si>
  <si>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</si>
  <si>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</si>
  <si>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</si>
  <si>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</si>
  <si>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</si>
  <si>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大阪府河南町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</si>
  <si>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</si>
  <si>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</si>
  <si>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</si>
  <si>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</si>
  <si>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</si>
  <si>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</si>
  <si>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</si>
  <si>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</si>
  <si>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</si>
  <si>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</si>
  <si>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</si>
  <si>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</si>
  <si>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</si>
  <si>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</si>
  <si>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</si>
  <si>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</si>
  <si>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</si>
  <si>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</si>
  <si>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</si>
  <si>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</si>
  <si>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</si>
  <si>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</si>
  <si>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</si>
  <si>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</si>
  <si>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</si>
  <si>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</si>
  <si>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</si>
  <si>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</si>
  <si>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</si>
  <si>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</si>
  <si>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</si>
  <si>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</si>
  <si>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</si>
  <si>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</si>
  <si>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</si>
  <si>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</si>
  <si>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</si>
  <si>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</si>
  <si>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</si>
  <si>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</si>
  <si>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</si>
  <si>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</si>
  <si>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</si>
  <si>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</si>
  <si>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</si>
  <si>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</si>
  <si>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</si>
  <si>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</si>
  <si>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</si>
  <si>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</si>
  <si>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</si>
  <si>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</si>
  <si>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</si>
  <si>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</si>
  <si>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</si>
  <si>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</si>
  <si>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</si>
  <si>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</si>
  <si>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</si>
  <si>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</si>
  <si>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</si>
  <si>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</si>
  <si>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</si>
  <si>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</si>
  <si>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</si>
  <si>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</si>
  <si>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</si>
  <si>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</si>
  <si>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</si>
  <si>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</si>
  <si>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</si>
  <si>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</si>
  <si>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</si>
  <si>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</si>
  <si>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</si>
  <si>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</si>
  <si>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</si>
  <si>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</si>
  <si>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</si>
  <si>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</si>
  <si>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</si>
  <si>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</si>
  <si>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</si>
  <si>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</si>
  <si>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</si>
  <si>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</si>
  <si>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</si>
  <si>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</si>
  <si>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</si>
  <si>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</si>
  <si>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</si>
  <si>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</si>
  <si>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</si>
  <si>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</si>
  <si>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</si>
  <si>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</si>
  <si>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</si>
  <si>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</si>
  <si>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</si>
  <si>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</si>
  <si>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</si>
  <si>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</si>
  <si>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</si>
  <si>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</si>
  <si>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</si>
  <si>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</si>
  <si>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</si>
  <si>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</si>
  <si>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</si>
  <si>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</si>
  <si>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</si>
  <si>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</si>
  <si>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</si>
  <si>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</si>
  <si>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</si>
  <si>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</si>
  <si>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</si>
  <si>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</si>
  <si>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</si>
  <si>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</si>
  <si>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</si>
  <si>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</si>
  <si>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</si>
  <si>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</si>
  <si>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</si>
  <si>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</si>
  <si>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</si>
  <si>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</si>
  <si>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</si>
  <si>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</si>
  <si>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</si>
  <si>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</si>
  <si>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</si>
  <si>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</si>
  <si>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</si>
  <si>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</si>
  <si>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</si>
  <si>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</si>
  <si>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</si>
  <si>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</si>
  <si>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</si>
  <si>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</si>
  <si>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</si>
  <si>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</si>
  <si>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</si>
  <si>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</si>
  <si>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</si>
  <si>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</si>
  <si>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</si>
  <si>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</si>
  <si>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</si>
  <si>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</si>
  <si>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</si>
  <si>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</si>
  <si>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大阪府河南町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</si>
  <si>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</si>
  <si>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</si>
  <si>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</si>
  <si>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</si>
  <si>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</si>
  <si>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</si>
  <si>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</si>
  <si>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</si>
  <si>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</si>
  <si>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</si>
  <si>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</si>
  <si>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</si>
  <si>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</si>
  <si>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</si>
  <si>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</si>
  <si>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</si>
  <si>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</si>
  <si>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</si>
  <si>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</si>
  <si>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</si>
  <si>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</si>
  <si>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</si>
  <si>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</si>
  <si>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</si>
  <si>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</si>
  <si>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</si>
  <si>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</si>
  <si>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</si>
  <si>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</si>
  <si>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</si>
  <si>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</si>
  <si>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</si>
  <si>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</si>
  <si>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</si>
  <si>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</si>
  <si>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</si>
  <si>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</si>
  <si>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</si>
  <si>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</si>
  <si>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</si>
  <si>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</si>
  <si>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</si>
  <si>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</si>
  <si>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</si>
  <si>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</si>
  <si>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</si>
  <si>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</si>
  <si>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</si>
  <si>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</si>
  <si>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</si>
  <si>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</si>
  <si>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</si>
  <si>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</si>
  <si>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</si>
  <si>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</si>
  <si>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</si>
  <si>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</si>
  <si>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</si>
  <si>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</si>
  <si>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</si>
  <si>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</si>
  <si>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</si>
  <si>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</si>
  <si>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</si>
  <si>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</si>
  <si>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</si>
  <si>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</si>
  <si>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</si>
  <si>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</si>
  <si>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</si>
  <si>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</si>
  <si>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</si>
  <si>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</si>
  <si>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</si>
  <si>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</si>
  <si>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</si>
  <si>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</si>
  <si>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</si>
  <si>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</si>
  <si>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</si>
  <si>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</si>
  <si>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</si>
  <si>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</si>
  <si>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</si>
  <si>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</si>
  <si>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</si>
  <si>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</si>
  <si>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</si>
  <si>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</si>
  <si>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</si>
  <si>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</si>
  <si>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</si>
  <si>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</si>
  <si>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</si>
  <si>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</si>
  <si>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</si>
  <si>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</si>
  <si>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</si>
  <si>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</si>
  <si>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</si>
  <si>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</si>
  <si>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</si>
  <si>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</si>
  <si>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</si>
  <si>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</si>
  <si>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</si>
  <si>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</si>
  <si>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</si>
  <si>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</si>
  <si>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</si>
  <si>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</si>
  <si>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</si>
  <si>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</si>
  <si>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</si>
  <si>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</si>
  <si>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</si>
  <si>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</si>
  <si>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</si>
  <si>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</si>
  <si>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</si>
  <si>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</si>
  <si>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</si>
  <si>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</si>
  <si>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</si>
  <si>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</si>
  <si>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</si>
  <si>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</si>
  <si>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</si>
  <si>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</si>
  <si>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</si>
  <si>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</si>
  <si>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</si>
  <si>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</si>
  <si>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</si>
  <si>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</si>
  <si>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</si>
  <si>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</si>
  <si>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</si>
  <si>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</si>
  <si>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</si>
  <si>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</si>
  <si>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</si>
  <si>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</si>
  <si>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</si>
  <si>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</si>
  <si>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</si>
  <si>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</si>
  <si>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</si>
  <si>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</si>
  <si>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</si>
  <si>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</si>
  <si>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</si>
  <si>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</si>
  <si>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</si>
  <si>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</si>
  <si>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</si>
  <si>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</si>
  <si>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</si>
  <si>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</si>
  <si>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</si>
  <si>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</si>
  <si>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</si>
  <si>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</si>
  <si>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</si>
  <si>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</si>
  <si>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</si>
  <si>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</si>
  <si>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</si>
  <si>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</si>
  <si>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</si>
  <si>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</si>
  <si>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</si>
  <si>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</si>
  <si>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</si>
  <si>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</si>
  <si>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</si>
  <si>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</si>
  <si>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</si>
  <si>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</si>
  <si>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</si>
  <si>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</si>
  <si>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</si>
  <si>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</si>
  <si>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</si>
  <si>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</si>
  <si>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</si>
  <si>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</si>
  <si>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</si>
  <si>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</si>
  <si>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</si>
  <si>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0.89</t>
  </si>
  <si>
    <t>▲ 2.82</t>
  </si>
  <si>
    <t>▲ 3.20</t>
  </si>
  <si>
    <t>▲ 4.08</t>
  </si>
  <si>
    <t>水道事業会計</t>
  </si>
  <si>
    <t>一般会計</t>
  </si>
  <si>
    <t>国民健康保険特別会計</t>
  </si>
  <si>
    <t>介護保険特別会計</t>
  </si>
  <si>
    <t>下水道事業会計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</si>
  <si>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</si>
  <si>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</si>
  <si>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</si>
  <si>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</si>
  <si>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</si>
  <si>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</si>
  <si>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</si>
  <si>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</si>
  <si>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</si>
  <si>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</si>
  <si>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公共公益施設整備基金</t>
    <rPh sb="0" eb="2">
      <t>コウキョウ</t>
    </rPh>
    <rPh sb="2" eb="4">
      <t>コウエキ</t>
    </rPh>
    <rPh sb="4" eb="6">
      <t>シセツ</t>
    </rPh>
    <rPh sb="6" eb="8">
      <t>セイビ</t>
    </rPh>
    <rPh sb="8" eb="10">
      <t>キキン</t>
    </rPh>
    <phoneticPr fontId="12"/>
  </si>
  <si>
    <t>教育・子育て基金</t>
    <rPh sb="0" eb="2">
      <t>キョウイク</t>
    </rPh>
    <rPh sb="3" eb="5">
      <t>コソダ</t>
    </rPh>
    <rPh sb="6" eb="8">
      <t>キキン</t>
    </rPh>
    <phoneticPr fontId="12"/>
  </si>
  <si>
    <t>退職手当基金</t>
    <rPh sb="0" eb="2">
      <t>タイショク</t>
    </rPh>
    <rPh sb="2" eb="4">
      <t>テアテ</t>
    </rPh>
    <rPh sb="4" eb="6">
      <t>キキン</t>
    </rPh>
    <phoneticPr fontId="12"/>
  </si>
  <si>
    <t>健康づくり基金</t>
    <rPh sb="0" eb="2">
      <t>ケンコウ</t>
    </rPh>
    <rPh sb="5" eb="7">
      <t>キキン</t>
    </rPh>
    <phoneticPr fontId="12"/>
  </si>
  <si>
    <t>自然と歴史のふるさとづくり基金</t>
    <rPh sb="0" eb="2">
      <t>シゼン</t>
    </rPh>
    <rPh sb="3" eb="5">
      <t>レキシ</t>
    </rPh>
    <rPh sb="13" eb="15">
      <t>キキン</t>
    </rPh>
    <phoneticPr fontId="12"/>
  </si>
  <si>
    <t>-</t>
    <phoneticPr fontId="2"/>
  </si>
  <si>
    <t>南河内環境事業組合</t>
    <rPh sb="0" eb="1">
      <t>ミナミ</t>
    </rPh>
    <rPh sb="1" eb="3">
      <t>カワチ</t>
    </rPh>
    <rPh sb="3" eb="5">
      <t>カンキョウ</t>
    </rPh>
    <rPh sb="5" eb="7">
      <t>ジギョウ</t>
    </rPh>
    <rPh sb="7" eb="9">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</si>
  <si>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</si>
  <si>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</si>
  <si>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大阪広域水道企業団(水道用水供給事業)</t>
    <rPh sb="0" eb="2">
      <t>オオサカ</t>
    </rPh>
    <rPh sb="2" eb="4">
      <t>コウイキ</t>
    </rPh>
    <rPh sb="4" eb="6">
      <t>スイドウ</t>
    </rPh>
    <rPh sb="6" eb="8">
      <t>キギョウ</t>
    </rPh>
    <rPh sb="8" eb="9">
      <t>ダン</t>
    </rPh>
    <rPh sb="10" eb="12">
      <t>スイドウ</t>
    </rPh>
    <rPh sb="12" eb="14">
      <t>ヨウスイ</t>
    </rPh>
    <rPh sb="14" eb="16">
      <t>キョウキュウ</t>
    </rPh>
    <rPh sb="16" eb="18">
      <t>ジギョウ</t>
    </rPh>
    <phoneticPr fontId="2"/>
  </si>
  <si>
    <t>大阪広域水道企業団(工業用水道事業)</t>
    <rPh sb="10" eb="13">
      <t>コウギョウヨウ</t>
    </rPh>
    <rPh sb="13" eb="15">
      <t>スイドウ</t>
    </rPh>
    <phoneticPr fontId="2"/>
  </si>
  <si>
    <t>-</t>
    <phoneticPr fontId="2"/>
  </si>
  <si>
    <t>-</t>
    <phoneticPr fontId="2"/>
  </si>
  <si>
    <t>〇</t>
    <phoneticPr fontId="2"/>
  </si>
  <si>
    <t>河南町土地開発公社</t>
    <rPh sb="0" eb="3">
      <t>カナンチョウ</t>
    </rPh>
    <rPh sb="3" eb="5">
      <t>トチ</t>
    </rPh>
    <rPh sb="5" eb="7">
      <t>カイハツ</t>
    </rPh>
    <rPh sb="7" eb="9">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</si>
  <si>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</si>
  <si>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</si>
  <si>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</si>
  <si>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</si>
  <si>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</si>
  <si>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</si>
  <si>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</si>
  <si>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と比較して地方債残高が少なく、施設の経過年数が少ない分析結果となっているものの、町内の公共施設には、築後30年以上経過した施設やバブル期に整備したものが多く、今後、施設の更新等に伴う多額の費用が必要となる。更新費用の財源確保が難しいなか、町内公共施設の再編・長寿命化など計画的に行い、財政負担の軽減・平準化を目指す。
　平成29年・30年・令和元年度決算に係る固定資産台帳については、令和2年3月31日時点で未整備であるため、平成29年・30年・令和元年度の当該団体値は表示されていない。
</t>
    <rPh sb="1" eb="5">
      <t>ルイジダンタイ</t>
    </rPh>
    <rPh sb="6" eb="8">
      <t>ヒカク</t>
    </rPh>
    <rPh sb="10" eb="13">
      <t>チホウサイ</t>
    </rPh>
    <rPh sb="13" eb="15">
      <t>ザンダカ</t>
    </rPh>
    <rPh sb="16" eb="17">
      <t>スク</t>
    </rPh>
    <rPh sb="20" eb="22">
      <t>シセツ</t>
    </rPh>
    <rPh sb="23" eb="25">
      <t>ケイカ</t>
    </rPh>
    <rPh sb="25" eb="27">
      <t>ネンスウ</t>
    </rPh>
    <rPh sb="28" eb="29">
      <t>スク</t>
    </rPh>
    <rPh sb="31" eb="33">
      <t>ブンセキ</t>
    </rPh>
    <rPh sb="33" eb="35">
      <t>ケッカ</t>
    </rPh>
    <rPh sb="45" eb="47">
      <t>チョウナイ</t>
    </rPh>
    <rPh sb="48" eb="50">
      <t>コウキョウ</t>
    </rPh>
    <rPh sb="50" eb="52">
      <t>シセツ</t>
    </rPh>
    <rPh sb="55" eb="56">
      <t>チク</t>
    </rPh>
    <rPh sb="56" eb="57">
      <t>ゴ</t>
    </rPh>
    <rPh sb="59" eb="62">
      <t>ネンイジョウ</t>
    </rPh>
    <rPh sb="62" eb="64">
      <t>ケイカ</t>
    </rPh>
    <rPh sb="66" eb="68">
      <t>シセツ</t>
    </rPh>
    <rPh sb="72" eb="73">
      <t>キ</t>
    </rPh>
    <rPh sb="74" eb="76">
      <t>セイビ</t>
    </rPh>
    <rPh sb="81" eb="82">
      <t>オオ</t>
    </rPh>
    <rPh sb="84" eb="86">
      <t>コンゴ</t>
    </rPh>
    <rPh sb="87" eb="89">
      <t>シセツ</t>
    </rPh>
    <rPh sb="90" eb="92">
      <t>コウシン</t>
    </rPh>
    <rPh sb="92" eb="93">
      <t>トウ</t>
    </rPh>
    <rPh sb="94" eb="95">
      <t>トモナ</t>
    </rPh>
    <rPh sb="96" eb="98">
      <t>タガク</t>
    </rPh>
    <rPh sb="99" eb="101">
      <t>ヒヨウ</t>
    </rPh>
    <rPh sb="102" eb="104">
      <t>ヒツヨウ</t>
    </rPh>
    <rPh sb="108" eb="110">
      <t>コウシン</t>
    </rPh>
    <rPh sb="110" eb="112">
      <t>ヒヨウ</t>
    </rPh>
    <rPh sb="113" eb="115">
      <t>ザイゲン</t>
    </rPh>
    <rPh sb="115" eb="117">
      <t>カクホ</t>
    </rPh>
    <rPh sb="118" eb="119">
      <t>ムズカ</t>
    </rPh>
    <rPh sb="124" eb="126">
      <t>チョウナイ</t>
    </rPh>
    <rPh sb="126" eb="128">
      <t>コウキョウ</t>
    </rPh>
    <rPh sb="128" eb="130">
      <t>シセツ</t>
    </rPh>
    <rPh sb="131" eb="133">
      <t>サイヘン</t>
    </rPh>
    <rPh sb="134" eb="135">
      <t>チョウ</t>
    </rPh>
    <rPh sb="135" eb="138">
      <t>ジュミョウカ</t>
    </rPh>
    <rPh sb="140" eb="143">
      <t>ケイカクテキ</t>
    </rPh>
    <rPh sb="144" eb="145">
      <t>オコナ</t>
    </rPh>
    <rPh sb="147" eb="149">
      <t>ザイセイ</t>
    </rPh>
    <rPh sb="149" eb="151">
      <t>フタン</t>
    </rPh>
    <rPh sb="152" eb="154">
      <t>ケイゲン</t>
    </rPh>
    <rPh sb="155" eb="158">
      <t>ヘイジュンカ</t>
    </rPh>
    <rPh sb="159" eb="161">
      <t>メザ</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</si>
  <si>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</si>
  <si>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</si>
  <si>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</si>
  <si>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</si>
  <si>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</si>
  <si>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</si>
  <si>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認定こども園の整備など、大規模事業の実施による起債発行などの影響により3.2ポイントの悪化となり、前年度に引き続き類似団体内平均値を上回っている。令和２年度については、元利償還額が新規発行債より多くなる見込みのため、改善が見込まれる。
　実質公債費については、前年度から0.2ポイント改善した。これは、平成5年債庁舎建設事業の償還終了の影響が大きいと思われる。令和2年度については、平成29年度債図書館公民館整備事業の償還開始により、悪化が見込まれる。
　今後、地方債残高の推移に注視し、起債に頼ることのない財政運営に努めていく。</t>
    <rPh sb="56" eb="58">
      <t>アッカ</t>
    </rPh>
    <rPh sb="97" eb="99">
      <t>ガンリ</t>
    </rPh>
    <rPh sb="99" eb="101">
      <t>ショウカン</t>
    </rPh>
    <rPh sb="101" eb="102">
      <t>ガク</t>
    </rPh>
    <rPh sb="110" eb="111">
      <t>オオ</t>
    </rPh>
    <rPh sb="132" eb="137">
      <t>ジッシツコウサイヒ</t>
    </rPh>
    <rPh sb="143" eb="146">
      <t>ゼンネンド</t>
    </rPh>
    <rPh sb="155" eb="157">
      <t>カイゼン</t>
    </rPh>
    <rPh sb="164" eb="166">
      <t>ヘイセイ</t>
    </rPh>
    <rPh sb="167" eb="168">
      <t>ネン</t>
    </rPh>
    <rPh sb="168" eb="169">
      <t>サイ</t>
    </rPh>
    <rPh sb="169" eb="171">
      <t>チョウシャ</t>
    </rPh>
    <rPh sb="171" eb="173">
      <t>ケンセツ</t>
    </rPh>
    <rPh sb="173" eb="175">
      <t>ジギョウ</t>
    </rPh>
    <rPh sb="176" eb="178">
      <t>ショウカン</t>
    </rPh>
    <rPh sb="178" eb="180">
      <t>シュウリョウ</t>
    </rPh>
    <rPh sb="181" eb="183">
      <t>エイキョウ</t>
    </rPh>
    <rPh sb="184" eb="185">
      <t>オオ</t>
    </rPh>
    <rPh sb="188" eb="189">
      <t>オモ</t>
    </rPh>
    <rPh sb="193" eb="195">
      <t>レイワ</t>
    </rPh>
    <rPh sb="196" eb="198">
      <t>ネンド</t>
    </rPh>
    <rPh sb="204" eb="206">
      <t>ヘイセイ</t>
    </rPh>
    <rPh sb="208" eb="210">
      <t>ネンド</t>
    </rPh>
    <rPh sb="210" eb="211">
      <t>サイ</t>
    </rPh>
    <rPh sb="211" eb="214">
      <t>トショカン</t>
    </rPh>
    <rPh sb="214" eb="216">
      <t>コウミン</t>
    </rPh>
    <rPh sb="216" eb="217">
      <t>カン</t>
    </rPh>
    <rPh sb="217" eb="219">
      <t>セイビ</t>
    </rPh>
    <rPh sb="219" eb="221">
      <t>ジギョウ</t>
    </rPh>
    <rPh sb="222" eb="224">
      <t>ショウカン</t>
    </rPh>
    <rPh sb="224" eb="226">
      <t>カイシ</t>
    </rPh>
    <rPh sb="230" eb="232">
      <t>アッカ</t>
    </rPh>
    <rPh sb="233" eb="235">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</si>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</sst>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9136-4A42-89B1-9043C268DD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24508</c:v>
                </c:pt>
                <c:pt idx="1">
                  <c:v>24476</c:v>
                </c:pt>
                <c:pt idx="2">
                  <c:v>44824</c:v>
                </c:pt>
                <c:pt idx="3">
                  <c:v>50564</c:v>
                </c:pt>
                <c:pt idx="4">
                  <c:v>76664</c:v>
                </c:pt>
              </c:numCache>
            </c:numRef>
          </c:val>
          <c:smooth val="0"/>
          <c:extLst>
            <c:ext xmlns:c16="http://schemas.microsoft.com/office/drawing/2014/chart" uri="{C3380CC4-5D6E-409C-BE32-E72D297353CC}">
              <c16:uniqueId val="{00000001-9136-4A42-89B1-9043C268DD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3.59</c:v>
                </c:pt>
                <c:pt idx="1">
                  <c:v>2.68</c:v>
                </c:pt>
                <c:pt idx="2">
                  <c:v>3.47</c:v>
                </c:pt>
                <c:pt idx="3">
                  <c:v>3.5</c:v>
                </c:pt>
                <c:pt idx="4">
                  <c:v>1.91</c:v>
                </c:pt>
              </c:numCache>
            </c:numRef>
          </c:val>
          <c:extLst>
            <c:ext xmlns:c16="http://schemas.microsoft.com/office/drawing/2014/chart" uri="{C3380CC4-5D6E-409C-BE32-E72D297353CC}">
              <c16:uniqueId val="{00000000-0D59-4666-A9B7-E2AFB32CB4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31.24</c:v>
                </c:pt>
                <c:pt idx="1">
                  <c:v>33.54</c:v>
                </c:pt>
                <c:pt idx="2">
                  <c:v>31.98</c:v>
                </c:pt>
                <c:pt idx="3">
                  <c:v>30.05</c:v>
                </c:pt>
                <c:pt idx="4">
                  <c:v>29.11</c:v>
                </c:pt>
              </c:numCache>
            </c:numRef>
          </c:val>
          <c:extLst>
            <c:ext xmlns:c16="http://schemas.microsoft.com/office/drawing/2014/chart" uri="{C3380CC4-5D6E-409C-BE32-E72D297353CC}">
              <c16:uniqueId val="{00000001-0D59-4666-A9B7-E2AFB32CB4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0.81</c:v>
                </c:pt>
                <c:pt idx="1">
                  <c:v>-0.89</c:v>
                </c:pt>
                <c:pt idx="2">
                  <c:v>-2.82</c:v>
                </c:pt>
                <c:pt idx="3">
                  <c:v>-3.2</c:v>
                </c:pt>
                <c:pt idx="4">
                  <c:v>-4.08</c:v>
                </c:pt>
              </c:numCache>
            </c:numRef>
          </c:val>
          <c:smooth val="0"/>
          <c:extLst>
            <c:ext xmlns:c16="http://schemas.microsoft.com/office/drawing/2014/chart" uri="{C3380CC4-5D6E-409C-BE32-E72D297353CC}">
              <c16:uniqueId val="{00000002-0D59-4666-A9B7-E2AFB32CB4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0.03</c:v>
                </c:pt>
                <c:pt idx="6">
                  <c:v>#N/A</c:v>
                </c:pt>
                <c:pt idx="7">
                  <c:v>0</c:v>
                </c:pt>
                <c:pt idx="8">
                  <c:v>0</c:v>
                </c:pt>
                <c:pt idx="9">
                  <c:v>0</c:v>
                </c:pt>
              </c:numCache>
            </c:numRef>
          </c:val>
          <c:extLst>
            <c:ext xmlns:c16="http://schemas.microsoft.com/office/drawing/2014/chart" uri="{C3380CC4-5D6E-409C-BE32-E72D297353CC}">
              <c16:uniqueId val="{00000000-E008-4D0D-9DF1-A5C70F941E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08-4D0D-9DF1-A5C70F941EA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08-4D0D-9DF1-A5C70F941EAD}"/>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008-4D0D-9DF1-A5C70F941EA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7.0000000000000007E-2</c:v>
                </c:pt>
                <c:pt idx="8">
                  <c:v>#N/A</c:v>
                </c:pt>
                <c:pt idx="9">
                  <c:v>0.06</c:v>
                </c:pt>
              </c:numCache>
            </c:numRef>
          </c:val>
          <c:extLst>
            <c:ext xmlns:c16="http://schemas.microsoft.com/office/drawing/2014/chart" uri="{C3380CC4-5D6E-409C-BE32-E72D297353CC}">
              <c16:uniqueId val="{00000004-E008-4D0D-9DF1-A5C70F941EA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c:ext xmlns:c16="http://schemas.microsoft.com/office/drawing/2014/chart" uri="{C3380CC4-5D6E-409C-BE32-E72D297353CC}">
              <c16:uniqueId val="{00000005-E008-4D0D-9DF1-A5C70F941EA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0.66</c:v>
                </c:pt>
                <c:pt idx="4">
                  <c:v>#N/A</c:v>
                </c:pt>
                <c:pt idx="5">
                  <c:v>1.56</c:v>
                </c:pt>
                <c:pt idx="6">
                  <c:v>#N/A</c:v>
                </c:pt>
                <c:pt idx="7">
                  <c:v>1.48</c:v>
                </c:pt>
                <c:pt idx="8">
                  <c:v>#N/A</c:v>
                </c:pt>
                <c:pt idx="9">
                  <c:v>1.72</c:v>
                </c:pt>
              </c:numCache>
            </c:numRef>
          </c:val>
          <c:extLst>
            <c:ext xmlns:c16="http://schemas.microsoft.com/office/drawing/2014/chart" uri="{C3380CC4-5D6E-409C-BE32-E72D297353CC}">
              <c16:uniqueId val="{00000006-E008-4D0D-9DF1-A5C70F941EA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c:v>
                </c:pt>
                <c:pt idx="2">
                  <c:v>#N/A</c:v>
                </c:pt>
                <c:pt idx="3">
                  <c:v>2.96</c:v>
                </c:pt>
                <c:pt idx="4">
                  <c:v>#N/A</c:v>
                </c:pt>
                <c:pt idx="5">
                  <c:v>4.32</c:v>
                </c:pt>
                <c:pt idx="6">
                  <c:v>#N/A</c:v>
                </c:pt>
                <c:pt idx="7">
                  <c:v>3.34</c:v>
                </c:pt>
                <c:pt idx="8">
                  <c:v>#N/A</c:v>
                </c:pt>
                <c:pt idx="9">
                  <c:v>1.89</c:v>
                </c:pt>
              </c:numCache>
            </c:numRef>
          </c:val>
          <c:extLst>
            <c:ext xmlns:c16="http://schemas.microsoft.com/office/drawing/2014/chart" uri="{C3380CC4-5D6E-409C-BE32-E72D297353CC}">
              <c16:uniqueId val="{00000007-E008-4D0D-9DF1-A5C70F941E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3.58</c:v>
                </c:pt>
                <c:pt idx="2">
                  <c:v>#N/A</c:v>
                </c:pt>
                <c:pt idx="3">
                  <c:v>2.68</c:v>
                </c:pt>
                <c:pt idx="4">
                  <c:v>#N/A</c:v>
                </c:pt>
                <c:pt idx="5">
                  <c:v>3.47</c:v>
                </c:pt>
                <c:pt idx="6">
                  <c:v>#N/A</c:v>
                </c:pt>
                <c:pt idx="7">
                  <c:v>3.49</c:v>
                </c:pt>
                <c:pt idx="8">
                  <c:v>#N/A</c:v>
                </c:pt>
                <c:pt idx="9">
                  <c:v>1.9</c:v>
                </c:pt>
              </c:numCache>
            </c:numRef>
          </c:val>
          <c:extLst>
            <c:ext xmlns:c16="http://schemas.microsoft.com/office/drawing/2014/chart" uri="{C3380CC4-5D6E-409C-BE32-E72D297353CC}">
              <c16:uniqueId val="{00000008-E008-4D0D-9DF1-A5C70F941EA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25.53</c:v>
                </c:pt>
                <c:pt idx="2">
                  <c:v>#N/A</c:v>
                </c:pt>
                <c:pt idx="3">
                  <c:v>24.82</c:v>
                </c:pt>
                <c:pt idx="4">
                  <c:v>#N/A</c:v>
                </c:pt>
                <c:pt idx="5">
                  <c:v>23.04</c:v>
                </c:pt>
                <c:pt idx="6">
                  <c:v>#N/A</c:v>
                </c:pt>
                <c:pt idx="7">
                  <c:v>23.09</c:v>
                </c:pt>
                <c:pt idx="8">
                  <c:v>#N/A</c:v>
                </c:pt>
                <c:pt idx="9">
                  <c:v>22.13</c:v>
                </c:pt>
              </c:numCache>
            </c:numRef>
          </c:val>
          <c:extLst>
            <c:ext xmlns:c16="http://schemas.microsoft.com/office/drawing/2014/chart" uri="{C3380CC4-5D6E-409C-BE32-E72D297353CC}">
              <c16:uniqueId val="{00000009-E008-4D0D-9DF1-A5C70F941E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515</c:v>
                </c:pt>
                <c:pt idx="5">
                  <c:v>500</c:v>
                </c:pt>
                <c:pt idx="8">
                  <c:v>506</c:v>
                </c:pt>
                <c:pt idx="11">
                  <c:v>522</c:v>
                </c:pt>
                <c:pt idx="14">
                  <c:v>496</c:v>
                </c:pt>
              </c:numCache>
            </c:numRef>
          </c:val>
          <c:extLst>
            <c:ext xmlns:c16="http://schemas.microsoft.com/office/drawing/2014/chart" uri="{C3380CC4-5D6E-409C-BE32-E72D297353CC}">
              <c16:uniqueId val="{00000000-B419-4034-9849-17442B3066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19-4034-9849-17442B3066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19-4034-9849-17442B3066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c:v>
                </c:pt>
                <c:pt idx="3">
                  <c:v>10</c:v>
                </c:pt>
                <c:pt idx="6">
                  <c:v>2</c:v>
                </c:pt>
                <c:pt idx="9">
                  <c:v>2</c:v>
                </c:pt>
                <c:pt idx="12">
                  <c:v>0</c:v>
                </c:pt>
              </c:numCache>
            </c:numRef>
          </c:val>
          <c:extLst>
            <c:ext xmlns:c16="http://schemas.microsoft.com/office/drawing/2014/chart" uri="{C3380CC4-5D6E-409C-BE32-E72D297353CC}">
              <c16:uniqueId val="{00000003-B419-4034-9849-17442B3066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148</c:v>
                </c:pt>
                <c:pt idx="3">
                  <c:v>131</c:v>
                </c:pt>
                <c:pt idx="6">
                  <c:v>137</c:v>
                </c:pt>
                <c:pt idx="9">
                  <c:v>130</c:v>
                </c:pt>
                <c:pt idx="12">
                  <c:v>130</c:v>
                </c:pt>
              </c:numCache>
            </c:numRef>
          </c:val>
          <c:extLst>
            <c:ext xmlns:c16="http://schemas.microsoft.com/office/drawing/2014/chart" uri="{C3380CC4-5D6E-409C-BE32-E72D297353CC}">
              <c16:uniqueId val="{00000004-B419-4034-9849-17442B3066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9-4034-9849-17442B3066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19-4034-9849-17442B3066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581</c:v>
                </c:pt>
                <c:pt idx="3">
                  <c:v>562</c:v>
                </c:pt>
                <c:pt idx="6">
                  <c:v>566</c:v>
                </c:pt>
                <c:pt idx="9">
                  <c:v>593</c:v>
                </c:pt>
                <c:pt idx="12">
                  <c:v>550</c:v>
                </c:pt>
              </c:numCache>
            </c:numRef>
          </c:val>
          <c:extLst>
            <c:ext xmlns:c16="http://schemas.microsoft.com/office/drawing/2014/chart" uri="{C3380CC4-5D6E-409C-BE32-E72D297353CC}">
              <c16:uniqueId val="{00000007-B419-4034-9849-17442B3066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240</c:v>
                </c:pt>
                <c:pt idx="2">
                  <c:v>#N/A</c:v>
                </c:pt>
                <c:pt idx="3">
                  <c:v>#N/A</c:v>
                </c:pt>
                <c:pt idx="4">
                  <c:v>203</c:v>
                </c:pt>
                <c:pt idx="5">
                  <c:v>#N/A</c:v>
                </c:pt>
                <c:pt idx="6">
                  <c:v>#N/A</c:v>
                </c:pt>
                <c:pt idx="7">
                  <c:v>199</c:v>
                </c:pt>
                <c:pt idx="8">
                  <c:v>#N/A</c:v>
                </c:pt>
                <c:pt idx="9">
                  <c:v>#N/A</c:v>
                </c:pt>
                <c:pt idx="10">
                  <c:v>203</c:v>
                </c:pt>
                <c:pt idx="11">
                  <c:v>#N/A</c:v>
                </c:pt>
                <c:pt idx="12">
                  <c:v>#N/A</c:v>
                </c:pt>
                <c:pt idx="13">
                  <c:v>184</c:v>
                </c:pt>
                <c:pt idx="14">
                  <c:v>#N/A</c:v>
                </c:pt>
              </c:numCache>
            </c:numRef>
          </c:val>
          <c:smooth val="0"/>
          <c:extLst>
            <c:ext xmlns:c16="http://schemas.microsoft.com/office/drawing/2014/chart" uri="{C3380CC4-5D6E-409C-BE32-E72D297353CC}">
              <c16:uniqueId val="{00000008-B419-4034-9849-17442B3066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6079</c:v>
                </c:pt>
                <c:pt idx="5">
                  <c:v>5975</c:v>
                </c:pt>
                <c:pt idx="8">
                  <c:v>6048</c:v>
                </c:pt>
                <c:pt idx="11">
                  <c:v>5965</c:v>
                </c:pt>
                <c:pt idx="14">
                  <c:v>6120</c:v>
                </c:pt>
              </c:numCache>
            </c:numRef>
          </c:val>
          <c:extLst>
            <c:ext xmlns:c16="http://schemas.microsoft.com/office/drawing/2014/chart" uri="{C3380CC4-5D6E-409C-BE32-E72D297353CC}">
              <c16:uniqueId val="{00000000-CBC2-4205-8E66-A8F873808C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94</c:v>
                </c:pt>
                <c:pt idx="5">
                  <c:v>109</c:v>
                </c:pt>
                <c:pt idx="8">
                  <c:v>109</c:v>
                </c:pt>
                <c:pt idx="11">
                  <c:v>109</c:v>
                </c:pt>
                <c:pt idx="14">
                  <c:v>110</c:v>
                </c:pt>
              </c:numCache>
            </c:numRef>
          </c:val>
          <c:extLst>
            <c:ext xmlns:c16="http://schemas.microsoft.com/office/drawing/2014/chart" uri="{C3380CC4-5D6E-409C-BE32-E72D297353CC}">
              <c16:uniqueId val="{00000001-CBC2-4205-8E66-A8F873808C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2894</c:v>
                </c:pt>
                <c:pt idx="5">
                  <c:v>2966</c:v>
                </c:pt>
                <c:pt idx="8">
                  <c:v>2848</c:v>
                </c:pt>
                <c:pt idx="11">
                  <c:v>2767</c:v>
                </c:pt>
                <c:pt idx="14">
                  <c:v>2676</c:v>
                </c:pt>
              </c:numCache>
            </c:numRef>
          </c:val>
          <c:extLst>
            <c:ext xmlns:c16="http://schemas.microsoft.com/office/drawing/2014/chart" uri="{C3380CC4-5D6E-409C-BE32-E72D297353CC}">
              <c16:uniqueId val="{00000002-CBC2-4205-8E66-A8F873808C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C2-4205-8E66-A8F873808C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C2-4205-8E66-A8F873808C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C2-4205-8E66-A8F873808C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1139</c:v>
                </c:pt>
                <c:pt idx="3">
                  <c:v>1056</c:v>
                </c:pt>
                <c:pt idx="6">
                  <c:v>991</c:v>
                </c:pt>
                <c:pt idx="9">
                  <c:v>915</c:v>
                </c:pt>
                <c:pt idx="12">
                  <c:v>871</c:v>
                </c:pt>
              </c:numCache>
            </c:numRef>
          </c:val>
          <c:extLst>
            <c:ext xmlns:c16="http://schemas.microsoft.com/office/drawing/2014/chart" uri="{C3380CC4-5D6E-409C-BE32-E72D297353CC}">
              <c16:uniqueId val="{00000006-CBC2-4205-8E66-A8F873808C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c:v>
                </c:pt>
                <c:pt idx="3">
                  <c:v>5</c:v>
                </c:pt>
                <c:pt idx="6">
                  <c:v>3</c:v>
                </c:pt>
                <c:pt idx="9">
                  <c:v>1</c:v>
                </c:pt>
                <c:pt idx="12">
                  <c:v>4</c:v>
                </c:pt>
              </c:numCache>
            </c:numRef>
          </c:val>
          <c:extLst>
            <c:ext xmlns:c16="http://schemas.microsoft.com/office/drawing/2014/chart" uri="{C3380CC4-5D6E-409C-BE32-E72D297353CC}">
              <c16:uniqueId val="{00000007-CBC2-4205-8E66-A8F873808C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2493</c:v>
                </c:pt>
                <c:pt idx="3">
                  <c:v>2411</c:v>
                </c:pt>
                <c:pt idx="6">
                  <c:v>2361</c:v>
                </c:pt>
                <c:pt idx="9">
                  <c:v>2208</c:v>
                </c:pt>
                <c:pt idx="12">
                  <c:v>2010</c:v>
                </c:pt>
              </c:numCache>
            </c:numRef>
          </c:val>
          <c:extLst>
            <c:ext xmlns:c16="http://schemas.microsoft.com/office/drawing/2014/chart" uri="{C3380CC4-5D6E-409C-BE32-E72D297353CC}">
              <c16:uniqueId val="{00000008-CBC2-4205-8E66-A8F873808C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446</c:v>
                </c:pt>
                <c:pt idx="3">
                  <c:v>437</c:v>
                </c:pt>
                <c:pt idx="6">
                  <c:v>449</c:v>
                </c:pt>
                <c:pt idx="9">
                  <c:v>422</c:v>
                </c:pt>
                <c:pt idx="12">
                  <c:v>361</c:v>
                </c:pt>
              </c:numCache>
            </c:numRef>
          </c:val>
          <c:extLst>
            <c:ext xmlns:c16="http://schemas.microsoft.com/office/drawing/2014/chart" uri="{C3380CC4-5D6E-409C-BE32-E72D297353CC}">
              <c16:uniqueId val="{00000009-CBC2-4205-8E66-A8F873808C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6112</c:v>
                </c:pt>
                <c:pt idx="3">
                  <c:v>5918</c:v>
                </c:pt>
                <c:pt idx="6">
                  <c:v>5968</c:v>
                </c:pt>
                <c:pt idx="9">
                  <c:v>6038</c:v>
                </c:pt>
                <c:pt idx="12">
                  <c:v>6523</c:v>
                </c:pt>
              </c:numCache>
            </c:numRef>
          </c:val>
          <c:extLst>
            <c:ext xmlns:c16="http://schemas.microsoft.com/office/drawing/2014/chart" uri="{C3380CC4-5D6E-409C-BE32-E72D297353CC}">
              <c16:uniqueId val="{0000000A-CBC2-4205-8E66-A8F873808C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1139</c:v>
                </c:pt>
                <c:pt idx="2">
                  <c:v>#N/A</c:v>
                </c:pt>
                <c:pt idx="3">
                  <c:v>#N/A</c:v>
                </c:pt>
                <c:pt idx="4">
                  <c:v>777</c:v>
                </c:pt>
                <c:pt idx="5">
                  <c:v>#N/A</c:v>
                </c:pt>
                <c:pt idx="6">
                  <c:v>#N/A</c:v>
                </c:pt>
                <c:pt idx="7">
                  <c:v>765</c:v>
                </c:pt>
                <c:pt idx="8">
                  <c:v>#N/A</c:v>
                </c:pt>
                <c:pt idx="9">
                  <c:v>#N/A</c:v>
                </c:pt>
                <c:pt idx="10">
                  <c:v>741</c:v>
                </c:pt>
                <c:pt idx="11">
                  <c:v>#N/A</c:v>
                </c:pt>
                <c:pt idx="12">
                  <c:v>#N/A</c:v>
                </c:pt>
                <c:pt idx="13">
                  <c:v>863</c:v>
                </c:pt>
                <c:pt idx="14">
                  <c:v>#N/A</c:v>
                </c:pt>
              </c:numCache>
            </c:numRef>
          </c:val>
          <c:smooth val="0"/>
          <c:extLst>
            <c:ext xmlns:c16="http://schemas.microsoft.com/office/drawing/2014/chart" uri="{C3380CC4-5D6E-409C-BE32-E72D297353CC}">
              <c16:uniqueId val="{0000000B-CBC2-4205-8E66-A8F873808C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1235</c:v>
                </c:pt>
                <c:pt idx="1">
                  <c:v>1177</c:v>
                </c:pt>
                <c:pt idx="2">
                  <c:v>1148</c:v>
                </c:pt>
              </c:numCache>
            </c:numRef>
          </c:val>
          <c:extLst>
            <c:ext xmlns:c16="http://schemas.microsoft.com/office/drawing/2014/chart" uri="{C3380CC4-5D6E-409C-BE32-E72D297353CC}">
              <c16:uniqueId val="{00000000-5714-47A9-ACB7-7CCDB0F141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210</c:v>
                </c:pt>
                <c:pt idx="1">
                  <c:v>210</c:v>
                </c:pt>
                <c:pt idx="2">
                  <c:v>210</c:v>
                </c:pt>
              </c:numCache>
            </c:numRef>
          </c:val>
          <c:extLst>
            <c:ext xmlns:c16="http://schemas.microsoft.com/office/drawing/2014/chart" uri="{C3380CC4-5D6E-409C-BE32-E72D297353CC}">
              <c16:uniqueId val="{00000001-5714-47A9-ACB7-7CCDB0F141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1187</c:v>
                </c:pt>
                <c:pt idx="1">
                  <c:v>1161</c:v>
                </c:pt>
                <c:pt idx="2">
                  <c:v>1099</c:v>
                </c:pt>
              </c:numCache>
            </c:numRef>
          </c:val>
          <c:extLst>
            <c:ext xmlns:c16="http://schemas.microsoft.com/office/drawing/2014/chart" uri="{C3380CC4-5D6E-409C-BE32-E72D297353CC}">
              <c16:uniqueId val="{00000002-5714-47A9-ACB7-7CCDB0F141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{AAF9196F-A521-4194-B968-C0F8B27C4482}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5D6-4CC7-BD75-156C16564E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{58EB478D-9F2B-44E9-B787-4A179C739A32}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D6-4CC7-BD75-156C16564E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{A262B039-01CD-434D-B2D2-1705FE0072BB}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D6-4CC7-BD75-156C16564E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{9BEEAE77-E76C-4A52-B115-C816690EA9BF}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D6-4CC7-BD75-156C16564E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{8BBC04AA-672A-4B0F-B1D3-731EBB8C33A6}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D6-4CC7-BD75-156C16564E4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{785076A4-C043-461C-A1C9-383832E494FB}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5D6-4CC7-BD75-156C16564E4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{CC366ACA-45A8-468B-A254-996C1268E802}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5D6-4CC7-BD75-156C16564E4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{58DC122C-FF0C-40C8-9893-D5EBA5A74B4A}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5D6-4CC7-BD75-156C16564E4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{02231555-7E30-4434-91CC-246F8622C0EC}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5D6-4CC7-BD75-156C16564E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44.8</c:v>
                </c:pt>
              </c:numCache>
            </c:numRef>
          </c:xVal>
          <c:yVal>
            <c:numRef>
              <c:f>公会計指標分析・財政指標組合せ分析表!$BP$51:$DC$51</c:f>
              <c:numCache>
                <c:formatCode>#,##0.0;"▲ "#,##0.0</c:formatCode>
                <c:ptCount val="40"/>
                <c:pt idx="8">
                  <c:v>22.6</c:v>
                </c:pt>
              </c:numCache>
            </c:numRef>
          </c:yVal>
          <c:smooth val="0"/>
          <c:extLst>
            <c:ext xmlns:c16="http://schemas.microsoft.com/office/drawing/2014/chart" uri="{C3380CC4-5D6E-409C-BE32-E72D297353CC}">
              <c16:uniqueId val="{00000009-05D6-4CC7-BD75-156C16564E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{A4CF9276-2DEE-4E21-937A-C4F59D982A49}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5D6-4CC7-BD75-156C16564E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{8EF66EB9-C93D-47E8-BB44-BC6B9EB13FEB}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D6-4CC7-BD75-156C16564E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{289401ED-923B-4DBB-B068-EF2AB4D75989}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D6-4CC7-BD75-156C16564E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{9D46D883-5729-454D-8369-E27F26F76A01}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D6-4CC7-BD75-156C16564E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{E1F375AB-7CEE-4FEC-8C53-9D250475D146}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D6-4CC7-BD75-156C16564E4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{7EE8A334-DF30-48BB-8099-E259AB581356}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5D6-4CC7-BD75-156C16564E4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{B8856471-BE6A-47A5-B99C-7F9EB8A442D0}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5D6-4CC7-BD75-156C16564E4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{29110888-5E6D-4F30-8ADC-7730C5FABD37}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5D6-4CC7-BD75-156C16564E4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{84F4C72D-D229-4FA9-8C96-D08EC0AF6C5E}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5D6-4CC7-BD75-156C16564E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numCache>
            </c:numRef>
          </c:xVal>
          <c:yVal>
            <c:numRef>
              <c:f>公会計指標分析・財政指標組合せ分析表!$BP$55:$DC$55</c:f>
              <c:numCache>
                <c:formatCode>#,##0.0;"▲ "#,##0.0</c:formatCode>
                <c:ptCount val="40"/>
                <c:pt idx="8">
                  <c:v>32.9</c:v>
                </c:pt>
              </c:numCache>
            </c:numRef>
          </c:yVal>
          <c:smooth val="0"/>
          <c:extLst>
            <c:ext xmlns:c16="http://schemas.microsoft.com/office/drawing/2014/chart" uri="{C3380CC4-5D6E-409C-BE32-E72D297353CC}">
              <c16:uniqueId val="{00000013-05D6-4CC7-BD75-156C16564E42}"/>
            </c:ext>
          </c:extLst>
        </c:ser>
        <c:dLbls>
          <c:showLegendKey val="0"/>
          <c:showVal val="1"/>
          <c:showCatName val="0"/>
          <c:showSerName val="0"/>
          <c:showPercent val="0"/>
          <c:showBubbleSize val="0"/>
        </c:dLbls>
        <c:axId val="46179840"/>
        <c:axId val="46181760"/>
      </c:scatterChart>
      <c:valAx>
        <c:axId val="46179840"/>
        <c:scaling>
          <c:orientation val="minMax"/>
          <c:max val="59"/>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{0942F96A-0D58-4E49-A959-0429A617396C}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9AA-4BC4-A3B2-168EA49AB7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{8F39C358-59CE-4C2F-88DE-F6398C128ACA}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AA-4BC4-A3B2-168EA49AB7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{B1FD6CC8-DB74-48E5-871B-B024DD5A177D}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AA-4BC4-A3B2-168EA49AB7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{22EBA298-7B49-47C1-9993-FAD544024E0B}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AA-4BC4-A3B2-168EA49AB7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{9DE98F8F-A943-4605-B3D5-16538DF73C97}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AA-4BC4-A3B2-168EA49AB7F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{39FA28D2-A2FD-49E7-8E66-B76E86C9E29D}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9AA-4BC4-A3B2-168EA49AB7F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{0E017B17-5789-4702-91AA-3660F77F7F44}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9AA-4BC4-A3B2-168EA49AB7F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{59AEF9E8-636B-4B8F-AA4E-46FBDA67E240}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9AA-4BC4-A3B2-168EA49AB7F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{DD6F1282-4425-4830-940D-36208B35CF9C}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9AA-4BC4-A3B2-168EA49AB7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7.2</c:v>
                </c:pt>
                <c:pt idx="16">
                  <c:v>6.2</c:v>
                </c:pt>
                <c:pt idx="24">
                  <c:v>5.9</c:v>
                </c:pt>
                <c:pt idx="32">
                  <c:v>5.7</c:v>
                </c:pt>
              </c:numCache>
            </c:numRef>
          </c:xVal>
          <c:yVal>
            <c:numRef>
              <c:f>公会計指標分析・財政指標組合せ分析表!$BP$73:$DC$73</c:f>
              <c:numCache>
                <c:formatCode>#,##0.0;"▲ "#,##0.0</c:formatCode>
                <c:ptCount val="40"/>
                <c:pt idx="0">
                  <c:v>32.799999999999997</c:v>
                </c:pt>
                <c:pt idx="8">
                  <c:v>22.6</c:v>
                </c:pt>
                <c:pt idx="16">
                  <c:v>22.8</c:v>
                </c:pt>
                <c:pt idx="24">
                  <c:v>21.8</c:v>
                </c:pt>
                <c:pt idx="32">
                  <c:v>25</c:v>
                </c:pt>
              </c:numCache>
            </c:numRef>
          </c:yVal>
          <c:smooth val="0"/>
          <c:extLst>
            <c:ext xmlns:c16="http://schemas.microsoft.com/office/drawing/2014/chart" uri="{C3380CC4-5D6E-409C-BE32-E72D297353CC}">
              <c16:uniqueId val="{00000009-19AA-4BC4-A3B2-168EA49AB7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{5F926AC4-A603-4AFF-B58E-7FA5A5DAF74D}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9AA-4BC4-A3B2-168EA49AB7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{7EA2BEB2-BA6C-477D-86D8-FB9B0883F1FB}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AA-4BC4-A3B2-168EA49AB7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{E6227E94-B2E7-4172-8635-EA30992F8603}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AA-4BC4-A3B2-168EA49AB7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{410D6032-21EF-474F-A01A-2169C3A82EE2}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AA-4BC4-A3B2-168EA49AB7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{C988409F-0C47-4964-A354-0EAD83D0E88F}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AA-4BC4-A3B2-168EA49AB7F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{5D51D66C-F826-4F5B-98AC-F70DC690A7A1}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9AA-4BC4-A3B2-168EA49AB7F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{CD5DF045-EC34-40E3-9579-17D8006D6C25}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9AA-4BC4-A3B2-168EA49AB7F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{A982C8BB-B62B-4EA9-AA60-5F8B7E0E4030}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9AA-4BC4-A3B2-168EA49AB7F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{E2093059-E514-45EA-951A-1035A4B4274A}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9AA-4BC4-A3B2-168EA49AB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19AA-4BC4-A3B2-168EA49AB7F8}"/>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年度から令和元年度にかけて、分子の総額が減少しているのは、平成</a:t>
          </a:r>
          <a:r>
            <a:rPr kumimoji="1" lang="en-US" altLang="ja-JP" sz="1400">
              <a:solidFill>
                <a:srgbClr val="000000"/>
              </a:solidFill>
              <a:latin typeface="ＭＳ ゴシック" pitchFamily="49" charset="-128"/>
              <a:ea typeface="ＭＳ ゴシック" pitchFamily="49" charset="-128"/>
            </a:rPr>
            <a:t>6</a:t>
          </a:r>
          <a:r>
            <a:rPr kumimoji="1" lang="ja-JP" altLang="en-US" sz="1400">
              <a:solidFill>
                <a:srgbClr val="000000"/>
              </a:solidFill>
              <a:latin typeface="ＭＳ ゴシック" pitchFamily="49" charset="-128"/>
              <a:ea typeface="ＭＳ ゴシック" pitchFamily="49" charset="-128"/>
            </a:rPr>
            <a:t>年</a:t>
          </a:r>
          <a:r>
            <a:rPr kumimoji="1" lang="en-US" altLang="ja-JP" sz="1400">
              <a:solidFill>
                <a:srgbClr val="000000"/>
              </a:solidFill>
              <a:latin typeface="ＭＳ ゴシック" pitchFamily="49" charset="-128"/>
              <a:ea typeface="ＭＳ ゴシック" pitchFamily="49" charset="-128"/>
            </a:rPr>
            <a:t>5</a:t>
          </a:r>
          <a:r>
            <a:rPr kumimoji="1" lang="ja-JP" altLang="en-US" sz="1400">
              <a:solidFill>
                <a:srgbClr val="000000"/>
              </a:solidFill>
              <a:latin typeface="ＭＳ ゴシック" pitchFamily="49" charset="-128"/>
              <a:ea typeface="ＭＳ ゴシック" pitchFamily="49" charset="-128"/>
            </a:rPr>
            <a:t>月に借入れた庁舎建設事業の元金償還が終了したことなどにより、元利償還金が減少したことによるものである。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トータルとして比率も下がってきているが、近年の大型施設の整備に係る元金償還が始まることから、その推移に注視し、地方債の発行の抑制を図るなど、健全な財政運営を続けていくよう努める。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24</a:t>
          </a:r>
          <a:r>
            <a:rPr kumimoji="1" lang="ja-JP" altLang="en-US" sz="1400">
              <a:solidFill>
                <a:srgbClr val="000000"/>
              </a:solidFill>
              <a:latin typeface="ＭＳ ゴシック" pitchFamily="49" charset="-128"/>
              <a:ea typeface="ＭＳ ゴシック" pitchFamily="49" charset="-128"/>
            </a:rPr>
            <a:t>年度から平成</a:t>
          </a:r>
          <a:r>
            <a:rPr kumimoji="1" lang="en-US" altLang="ja-JP" sz="1400">
              <a:solidFill>
                <a:srgbClr val="000000"/>
              </a:solidFill>
              <a:latin typeface="ＭＳ ゴシック" pitchFamily="49" charset="-128"/>
              <a:ea typeface="ＭＳ ゴシック" pitchFamily="49" charset="-128"/>
            </a:rPr>
            <a:t>28</a:t>
          </a:r>
          <a:r>
            <a:rPr kumimoji="1" lang="ja-JP" altLang="en-US" sz="1400">
              <a:solidFill>
                <a:srgbClr val="000000"/>
              </a:solidFill>
              <a:latin typeface="ＭＳ ゴシック" pitchFamily="49" charset="-128"/>
              <a:ea typeface="ＭＳ ゴシック" pitchFamily="49" charset="-128"/>
            </a:rPr>
            <a:t>年度までは、起債残高は減少傾向にあったが、平成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年度以降は増加に転じており、令和元年度は認定こども園整備事業などの起債発行により、さらに増加した。</a:t>
          </a:r>
        </a:p>
        <a:p>
          <a:r>
            <a:rPr kumimoji="1" lang="ja-JP" altLang="en-US" sz="1400">
              <a:solidFill>
                <a:srgbClr val="000000"/>
              </a:solidFill>
              <a:latin typeface="ＭＳ ゴシック" pitchFamily="49" charset="-128"/>
              <a:ea typeface="ＭＳ ゴシック" pitchFamily="49" charset="-128"/>
            </a:rPr>
            <a:t>　公営企業債等繰入見込額は減少してきており、また町職員の新陳代謝が続いたため退職手当負担見込額についても減少傾向にあるが、分子の総額は増加した。</a:t>
          </a:r>
        </a:p>
        <a:p>
          <a:r>
            <a:rPr kumimoji="1" lang="ja-JP" altLang="en-US" sz="1400">
              <a:solidFill>
                <a:srgbClr val="000000"/>
              </a:solidFill>
              <a:latin typeface="ＭＳ ゴシック" pitchFamily="49" charset="-128"/>
              <a:ea typeface="ＭＳ ゴシック" pitchFamily="49" charset="-128"/>
            </a:rPr>
            <a:t>　今後は地方債の発行の抑制を図るなど、将来負担比率の抑制に努めつつ、その推移に注視していく。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大阪府河南町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令和元年度は認定こども園整備事業や小学校プール改修事業などにより、財政調整基金、公共公益施設整備基金、教育・子育て基金、ふるさと応援基金など合わせて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財政調整基金の決算剰余金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百万円の積立などがあるが、基金全体で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今後、人口と連動して町税が減少していくことが見込まれる一方で、社会保障関係経費や物件費等が増加していくことが見込まれる。限りある財源を計画的に有効活用していくよう努めていく。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公共公益施設整備基金：宅地等の開発行為に伴い生ずる事業の整備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教育・子育て基金：教育・子育ての支援に資する事業</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退職手当基金：地方公務員法第３条第２項及び第３項に規定する職員の退職手当</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健康づくり基金：健康を創造し、社会福祉の向上に資するふるさとづくりを推進する事業</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自然と歴史のふるさとづくり基金：豊かな自然と歴史環境を生かしたふるさとづくり事業</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公共公益施設整備基金：令和元年度は小学校プール改修事業に充当するため、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教育・子育て基金：令和元年度は認定こども園整備事業に充当するため、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近年は大規模事業により基金の取崩しを行ってきたが、今後は財政状況を勘案しながら、限りある財源を計画的に有効活用していくよう努めていく。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令和元年度は認定こども園整備事業などの投資的経費に充当するため、財政調整基金を取崩し</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今後、人口減少と比例して町税が減少していくことが見込まれるが、一方で社会保障関係経費や物件費等は増加していくことが見込まれる。限りある財源を計画的に有効活用していくよう努めていく。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運用利子によりごく微増しているが、横ばいの状態である。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現在、繰上げ償還等の予定もなく、利息のみの積立となっている。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15,511
15,353
25.26
6,525,328
6,445,461
75,288
3,943,234
6,523,026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21</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年に公共施設再編整備基本計画を策定し、公共施設の統合・再編による施設の利活用に努めている。本町の公共施設は、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年を経過する建築物が多く、河南町公共施設総合管理計画に基づき、さらなる施設の最適な配備を実現する必要がある。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年・令和元年度決算に係る固定資産台帳については、令和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日時点で未整備であるため、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年・令和元年度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の当該団体値は表示されていない。</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27</xdr:row>
      <xdr:rowOff>34078</xdr:rowOff>
    </xdr:from>
    <xdr:to>
      <xdr:col>11</xdr:col>
      <xdr:colOff>187325</xdr:colOff>
      <xdr:row>27</xdr:row>
      <xdr:rowOff>135678</xdr:rowOff>
    </xdr:to>
    <xdr:sp macro="" textlink="">
      <xdr:nvSpPr>
        <xdr:cNvPr id="81" name="楕円 80"/>
        <xdr:cNvSpPr/>
      </xdr:nvSpPr>
      <xdr:spPr>
        <a:xfrm>
          <a:off x="24765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13352</xdr:rowOff>
    </xdr:from>
    <xdr:ext cx="405111" cy="259045"/>
    <xdr:sp macro="" textlink="">
      <xdr:nvSpPr>
        <xdr:cNvPr id="82"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83"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84"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85"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152205</xdr:rowOff>
    </xdr:from>
    <xdr:ext cx="405111" cy="259045"/>
    <xdr:sp macro="" textlink="">
      <xdr:nvSpPr>
        <xdr:cNvPr id="86" name="n_3mainValue有形固定資産減価償却率"/>
        <xdr:cNvSpPr txBox="1"/>
      </xdr:nvSpPr>
      <xdr:spPr>
        <a:xfrm>
          <a:off x="2324744"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14.8</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ポイント悪化し、前年度に引き続き類似団体内平均値を上回っている。これは認定こども園の整備など、大規模事業の実施による起債発行の影響が大きい。</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令和２年度については、新規発行債が償還額より少なくなる見込みのため、改善が見込まれる。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今後についても、新規発行債を控え、地方債残高の抑制に努めたい。</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4" name="テキスト ボックス 103"/>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08" name="テキスト ボックス 10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0" name="テキスト ボックス 109"/>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13" name="直線コネクタ 112"/>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14"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15" name="直線コネクタ 114"/>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16"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7" name="直線コネクタ 116"/>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18"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19" name="フローチャート: 判断 118"/>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0" name="フローチャート: 判断 119"/>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21" name="フローチャート: 判断 120"/>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22" name="フローチャート: 判断 121"/>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23" name="フローチャート: 判断 122"/>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31699</xdr:rowOff>
    </xdr:from>
    <xdr:to>
      <xdr:col>76</xdr:col>
      <xdr:colOff>73025</xdr:colOff>
      <xdr:row>30</xdr:row>
      <xdr:rowOff>133299</xdr:rowOff>
    </xdr:to>
    <xdr:sp macro="" textlink="">
      <xdr:nvSpPr>
        <xdr:cNvPr id="129" name="楕円 128"/>
        <xdr:cNvSpPr/>
      </xdr:nvSpPr>
      <xdr:spPr>
        <a:xfrm>
          <a:off x="14744700" y="59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10126</xdr:rowOff>
    </xdr:from>
    <xdr:ext cx="469744" cy="259045"/>
    <xdr:sp macro="" textlink="">
      <xdr:nvSpPr>
        <xdr:cNvPr id="130" name="債務償還比率該当値テキスト"/>
        <xdr:cNvSpPr txBox="1"/>
      </xdr:nvSpPr>
      <xdr:spPr>
        <a:xfrm>
          <a:off x="14846300" y="592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18918</xdr:rowOff>
    </xdr:from>
    <xdr:to>
      <xdr:col>72</xdr:col>
      <xdr:colOff>123825</xdr:colOff>
      <xdr:row>30</xdr:row>
      <xdr:rowOff>120518</xdr:rowOff>
    </xdr:to>
    <xdr:sp macro="" textlink="">
      <xdr:nvSpPr>
        <xdr:cNvPr id="131" name="楕円 130"/>
        <xdr:cNvSpPr/>
      </xdr:nvSpPr>
      <xdr:spPr>
        <a:xfrm>
          <a:off x="14033500" y="59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69718</xdr:rowOff>
    </xdr:from>
    <xdr:to>
      <xdr:col>76</xdr:col>
      <xdr:colOff>22225</xdr:colOff>
      <xdr:row>30</xdr:row>
      <xdr:rowOff>82499</xdr:rowOff>
    </xdr:to>
    <xdr:cxnSp macro="">
      <xdr:nvCxnSpPr>
        <xdr:cNvPr id="132" name="直線コネクタ 131"/>
        <xdr:cNvCxnSpPr/>
      </xdr:nvCxnSpPr>
      <xdr:spPr>
        <a:xfrm>
          <a:off x="14084300" y="5984743"/>
          <a:ext cx="711200" cy="1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36276</xdr:rowOff>
    </xdr:from>
    <xdr:to>
      <xdr:col>68</xdr:col>
      <xdr:colOff>123825</xdr:colOff>
      <xdr:row>30</xdr:row>
      <xdr:rowOff>137876</xdr:rowOff>
    </xdr:to>
    <xdr:sp macro="" textlink="">
      <xdr:nvSpPr>
        <xdr:cNvPr id="133" name="楕円 132"/>
        <xdr:cNvSpPr/>
      </xdr:nvSpPr>
      <xdr:spPr>
        <a:xfrm>
          <a:off x="13271500" y="59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69718</xdr:rowOff>
    </xdr:from>
    <xdr:to>
      <xdr:col>72</xdr:col>
      <xdr:colOff>73025</xdr:colOff>
      <xdr:row>30</xdr:row>
      <xdr:rowOff>87076</xdr:rowOff>
    </xdr:to>
    <xdr:cxnSp macro="">
      <xdr:nvCxnSpPr>
        <xdr:cNvPr id="134" name="直線コネクタ 133"/>
        <xdr:cNvCxnSpPr/>
      </xdr:nvCxnSpPr>
      <xdr:spPr>
        <a:xfrm flipV="1">
          <a:off x="13322300" y="5984743"/>
          <a:ext cx="762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29454</xdr:rowOff>
    </xdr:from>
    <xdr:to>
      <xdr:col>64</xdr:col>
      <xdr:colOff>123825</xdr:colOff>
      <xdr:row>30</xdr:row>
      <xdr:rowOff>131054</xdr:rowOff>
    </xdr:to>
    <xdr:sp macro="" textlink="">
      <xdr:nvSpPr>
        <xdr:cNvPr id="135" name="楕円 134"/>
        <xdr:cNvSpPr/>
      </xdr:nvSpPr>
      <xdr:spPr>
        <a:xfrm>
          <a:off x="12509500" y="5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80254</xdr:rowOff>
    </xdr:from>
    <xdr:to>
      <xdr:col>68</xdr:col>
      <xdr:colOff>73025</xdr:colOff>
      <xdr:row>30</xdr:row>
      <xdr:rowOff>87076</xdr:rowOff>
    </xdr:to>
    <xdr:cxnSp macro="">
      <xdr:nvCxnSpPr>
        <xdr:cNvPr id="136" name="直線コネクタ 135"/>
        <xdr:cNvCxnSpPr/>
      </xdr:nvCxnSpPr>
      <xdr:spPr>
        <a:xfrm>
          <a:off x="12560300" y="5995279"/>
          <a:ext cx="7620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164633</xdr:rowOff>
    </xdr:from>
    <xdr:to>
      <xdr:col>60</xdr:col>
      <xdr:colOff>123825</xdr:colOff>
      <xdr:row>30</xdr:row>
      <xdr:rowOff>94783</xdr:rowOff>
    </xdr:to>
    <xdr:sp macro="" textlink="">
      <xdr:nvSpPr>
        <xdr:cNvPr id="137" name="楕円 136"/>
        <xdr:cNvSpPr/>
      </xdr:nvSpPr>
      <xdr:spPr>
        <a:xfrm>
          <a:off x="11747500" y="59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43983</xdr:rowOff>
    </xdr:from>
    <xdr:to>
      <xdr:col>64</xdr:col>
      <xdr:colOff>73025</xdr:colOff>
      <xdr:row>30</xdr:row>
      <xdr:rowOff>80254</xdr:rowOff>
    </xdr:to>
    <xdr:cxnSp macro="">
      <xdr:nvCxnSpPr>
        <xdr:cNvPr id="138" name="直線コネクタ 137"/>
        <xdr:cNvCxnSpPr/>
      </xdr:nvCxnSpPr>
      <xdr:spPr>
        <a:xfrm>
          <a:off x="11798300" y="5959008"/>
          <a:ext cx="762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39"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0"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41"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42" name="n_4aveValue債務償還比率"/>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111645</xdr:rowOff>
    </xdr:from>
    <xdr:ext cx="469744" cy="259045"/>
    <xdr:sp macro="" textlink="">
      <xdr:nvSpPr>
        <xdr:cNvPr id="143" name="n_1mainValue債務償還比率"/>
        <xdr:cNvSpPr txBox="1"/>
      </xdr:nvSpPr>
      <xdr:spPr>
        <a:xfrm>
          <a:off x="13836727" y="602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129003</xdr:rowOff>
    </xdr:from>
    <xdr:ext cx="469744" cy="259045"/>
    <xdr:sp macro="" textlink="">
      <xdr:nvSpPr>
        <xdr:cNvPr id="144" name="n_2mainValue債務償還比率"/>
        <xdr:cNvSpPr txBox="1"/>
      </xdr:nvSpPr>
      <xdr:spPr>
        <a:xfrm>
          <a:off x="13087427" y="604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122181</xdr:rowOff>
    </xdr:from>
    <xdr:ext cx="469744" cy="259045"/>
    <xdr:sp macro="" textlink="">
      <xdr:nvSpPr>
        <xdr:cNvPr id="145" name="n_3mainValue債務償還比率"/>
        <xdr:cNvSpPr txBox="1"/>
      </xdr:nvSpPr>
      <xdr:spPr>
        <a:xfrm>
          <a:off x="12325427" y="60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85910</xdr:rowOff>
    </xdr:from>
    <xdr:ext cx="469744" cy="259045"/>
    <xdr:sp macro="" textlink="">
      <xdr:nvSpPr>
        <xdr:cNvPr id="146" name="n_4mainValue債務償還比率"/>
        <xdr:cNvSpPr txBox="1"/>
      </xdr:nvSpPr>
      <xdr:spPr>
        <a:xfrm>
          <a:off x="11563427" y="600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15,511
15,353
25.26
6,525,328
6,445,461
75,288
3,943,234
6,523,026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15875</xdr:rowOff>
    </xdr:from>
    <xdr:to>
      <xdr:col>10</xdr:col>
      <xdr:colOff>165100</xdr:colOff>
      <xdr:row>35</xdr:row>
      <xdr:rowOff>117475</xdr:rowOff>
    </xdr:to>
    <xdr:sp macro="" textlink="">
      <xdr:nvSpPr>
        <xdr:cNvPr id="73" name="楕円 72"/>
        <xdr:cNvSpPr/>
      </xdr:nvSpPr>
      <xdr:spPr>
        <a:xfrm>
          <a:off x="1968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75"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76"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77"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134002</xdr:rowOff>
    </xdr:from>
    <xdr:ext cx="405111" cy="259045"/>
    <xdr:sp macro="" textlink="">
      <xdr:nvSpPr>
        <xdr:cNvPr id="78" name="n_3mainValue【道路】&#10;有形固定資産減価償却率"/>
        <xdr:cNvSpPr txBox="1"/>
      </xdr:nvSpPr>
      <xdr:spPr>
        <a:xfrm>
          <a:off x="1816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2" name="テキスト ボックス 91"/>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94" name="テキスト ボックス 93"/>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96" name="テキスト ボックス 95"/>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0" name="直線コネクタ 99"/>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01"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02" name="直線コネクタ 101"/>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03"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04" name="直線コネクタ 103"/>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05" name="【道路】&#10;一人当たり延長平均値テキスト"/>
        <xdr:cNvSpPr txBox="1"/>
      </xdr:nvSpPr>
      <xdr:spPr>
        <a:xfrm>
          <a:off x="10515600"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06" name="フローチャート: 判断 105"/>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07" name="フローチャート: 判断 106"/>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08" name="フローチャート: 判断 107"/>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09" name="フローチャート: 判断 108"/>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0" name="フローチャート: 判断 109"/>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73061</xdr:rowOff>
    </xdr:from>
    <xdr:to>
      <xdr:col>41</xdr:col>
      <xdr:colOff>101600</xdr:colOff>
      <xdr:row>42</xdr:row>
      <xdr:rowOff>3211</xdr:rowOff>
    </xdr:to>
    <xdr:sp macro="" textlink="">
      <xdr:nvSpPr>
        <xdr:cNvPr id="116" name="楕円 115"/>
        <xdr:cNvSpPr/>
      </xdr:nvSpPr>
      <xdr:spPr>
        <a:xfrm>
          <a:off x="7810500" y="710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157294</xdr:rowOff>
    </xdr:from>
    <xdr:ext cx="534377" cy="259045"/>
    <xdr:sp macro="" textlink="">
      <xdr:nvSpPr>
        <xdr:cNvPr id="117"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18"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19"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20"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165788</xdr:rowOff>
    </xdr:from>
    <xdr:ext cx="534377" cy="259045"/>
    <xdr:sp macro="" textlink="">
      <xdr:nvSpPr>
        <xdr:cNvPr id="121" name="n_3mainValue【道路】&#10;一人当たり延長"/>
        <xdr:cNvSpPr txBox="1"/>
      </xdr:nvSpPr>
      <xdr:spPr>
        <a:xfrm>
          <a:off x="7594111" y="719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4" name="テキスト ボックス 13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4" name="テキスト ボックス 14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47" name="直線コネクタ 146"/>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48"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49" name="直線コネクタ 148"/>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50"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51" name="直線コネクタ 150"/>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52" name="【橋りょう・トンネル】&#10;有形固定資産減価償却率平均値テキスト"/>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53" name="フローチャート: 判断 152"/>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54" name="フローチャート: 判断 153"/>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55" name="フローチャート: 判断 154"/>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56" name="フローチャート: 判断 155"/>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57" name="フローチャート: 判断 156"/>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27577</xdr:rowOff>
    </xdr:from>
    <xdr:to>
      <xdr:col>10</xdr:col>
      <xdr:colOff>165100</xdr:colOff>
      <xdr:row>59</xdr:row>
      <xdr:rowOff>129177</xdr:rowOff>
    </xdr:to>
    <xdr:sp macro="" textlink="">
      <xdr:nvSpPr>
        <xdr:cNvPr id="163" name="楕円 162"/>
        <xdr:cNvSpPr/>
      </xdr:nvSpPr>
      <xdr:spPr>
        <a:xfrm>
          <a:off x="1968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13443</xdr:rowOff>
    </xdr:from>
    <xdr:ext cx="405111" cy="259045"/>
    <xdr:sp macro="" textlink="">
      <xdr:nvSpPr>
        <xdr:cNvPr id="164"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65"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66" name="n_3ave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67"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145704</xdr:rowOff>
    </xdr:from>
    <xdr:ext cx="405111" cy="259045"/>
    <xdr:sp macro="" textlink="">
      <xdr:nvSpPr>
        <xdr:cNvPr id="168" name="n_3mainValue【橋りょう・トンネル】&#10;有形固定資産減価償却率"/>
        <xdr:cNvSpPr txBox="1"/>
      </xdr:nvSpPr>
      <xdr:spPr>
        <a:xfrm>
          <a:off x="1816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2" name="テキスト ボックス 18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4" name="テキスト ボックス 18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6" name="テキスト ボックス 18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8" name="テキスト ボックス 18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0" name="テキスト ボックス 18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194" name="直線コネクタ 193"/>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195"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196" name="直線コネクタ 195"/>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197"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198" name="直線コネクタ 197"/>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199" name="【橋りょう・トンネル】&#10;一人当たり有形固定資産（償却資産）額平均値テキスト"/>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00" name="フローチャート: 判断 199"/>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01" name="フローチャート: 判断 200"/>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02" name="フローチャート: 判断 201"/>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03" name="フローチャート: 判断 202"/>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04" name="フローチャート: 判断 203"/>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64936</xdr:rowOff>
    </xdr:from>
    <xdr:to>
      <xdr:col>41</xdr:col>
      <xdr:colOff>101600</xdr:colOff>
      <xdr:row>64</xdr:row>
      <xdr:rowOff>166536</xdr:rowOff>
    </xdr:to>
    <xdr:sp macro="" textlink="">
      <xdr:nvSpPr>
        <xdr:cNvPr id="210" name="楕円 209"/>
        <xdr:cNvSpPr/>
      </xdr:nvSpPr>
      <xdr:spPr>
        <a:xfrm>
          <a:off x="7810500" y="110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62933</xdr:rowOff>
    </xdr:from>
    <xdr:ext cx="599010" cy="259045"/>
    <xdr:sp macro="" textlink="">
      <xdr:nvSpPr>
        <xdr:cNvPr id="211"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12"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13"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14"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157663</xdr:rowOff>
    </xdr:from>
    <xdr:ext cx="534377" cy="259045"/>
    <xdr:sp macro="" textlink="">
      <xdr:nvSpPr>
        <xdr:cNvPr id="215" name="n_3mainValue【橋りょう・トンネル】&#10;一人当たり有形固定資産（償却資産）額"/>
        <xdr:cNvSpPr txBox="1"/>
      </xdr:nvSpPr>
      <xdr:spPr>
        <a:xfrm>
          <a:off x="7594111" y="111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6" name="テキスト ボックス 2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7" name="直線コネクタ 2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58" name="テキスト ボックス 25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9" name="直線コネクタ 2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60" name="テキスト ボックス 25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1" name="直線コネクタ 2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2" name="テキスト ボックス 2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3" name="直線コネクタ 2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4" name="テキスト ボックス 2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5" name="直線コネクタ 2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6" name="テキスト ボックス 2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7" name="直線コネクタ 2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68" name="テキスト ボックス 26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9" name="直線コネクタ 2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70" name="テキスト ボックス 26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272" name="直線コネクタ 271"/>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7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74" name="直線コネクタ 27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275"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276" name="直線コネクタ 275"/>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277" name="【認定こども園・幼稚園・保育所】&#10;有形固定資産減価償却率平均値テキスト"/>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278" name="フローチャート: 判断 277"/>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279" name="フローチャート: 判断 278"/>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280" name="フローチャート: 判断 279"/>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281" name="フローチャート: 判断 280"/>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282" name="フローチャート: 判断 281"/>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3" name="テキスト ボックス 2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4" name="テキスト ボックス 2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5" name="テキスト ボックス 2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6" name="テキスト ボックス 2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7" name="テキスト ボックス 2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67310</xdr:rowOff>
    </xdr:from>
    <xdr:to>
      <xdr:col>72</xdr:col>
      <xdr:colOff>38100</xdr:colOff>
      <xdr:row>35</xdr:row>
      <xdr:rowOff>168910</xdr:rowOff>
    </xdr:to>
    <xdr:sp macro="" textlink="">
      <xdr:nvSpPr>
        <xdr:cNvPr id="288" name="楕円 287"/>
        <xdr:cNvSpPr/>
      </xdr:nvSpPr>
      <xdr:spPr>
        <a:xfrm>
          <a:off x="13652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25417</xdr:rowOff>
    </xdr:from>
    <xdr:ext cx="405111" cy="259045"/>
    <xdr:sp macro="" textlink="">
      <xdr:nvSpPr>
        <xdr:cNvPr id="289"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290"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291"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292"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160037</xdr:rowOff>
    </xdr:from>
    <xdr:ext cx="405111" cy="259045"/>
    <xdr:sp macro="" textlink="">
      <xdr:nvSpPr>
        <xdr:cNvPr id="293" name="n_3mainValue【認定こども園・幼稚園・保育所】&#10;有形固定資産減価償却率"/>
        <xdr:cNvSpPr txBox="1"/>
      </xdr:nvSpPr>
      <xdr:spPr>
        <a:xfrm>
          <a:off x="13500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2" name="テキスト ボックス 3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3" name="直線コネクタ 3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4" name="直線コネクタ 3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5" name="テキスト ボックス 30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6" name="直線コネクタ 3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7" name="テキスト ボックス 30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8" name="直線コネクタ 3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9" name="テキスト ボックス 30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0" name="直線コネクタ 3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1" name="テキスト ボックス 31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2" name="直線コネクタ 3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3" name="テキスト ボックス 31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315" name="直線コネクタ 314"/>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316"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317" name="直線コネクタ 31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18"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19" name="直線コネクタ 318"/>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320"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321" name="フローチャート: 判断 320"/>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322" name="フローチャート: 判断 321"/>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323" name="フローチャート: 判断 322"/>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324" name="フローチャート: 判断 323"/>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25" name="フローチャート: 判断 324"/>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6" name="テキスト ボックス 3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7" name="テキスト ボックス 3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8" name="テキスト ボックス 3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9" name="テキスト ボックス 3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0" name="テキスト ボックス 3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160274</xdr:rowOff>
    </xdr:from>
    <xdr:to>
      <xdr:col>102</xdr:col>
      <xdr:colOff>165100</xdr:colOff>
      <xdr:row>37</xdr:row>
      <xdr:rowOff>90424</xdr:rowOff>
    </xdr:to>
    <xdr:sp macro="" textlink="">
      <xdr:nvSpPr>
        <xdr:cNvPr id="331" name="楕円 330"/>
        <xdr:cNvSpPr/>
      </xdr:nvSpPr>
      <xdr:spPr>
        <a:xfrm>
          <a:off x="19494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113809</xdr:rowOff>
    </xdr:from>
    <xdr:ext cx="469744" cy="259045"/>
    <xdr:sp macro="" textlink="">
      <xdr:nvSpPr>
        <xdr:cNvPr id="332"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333"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334" name="n_3aveValue【認定こども園・幼稚園・保育所】&#10;一人当たり面積"/>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335"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106951</xdr:rowOff>
    </xdr:from>
    <xdr:ext cx="469744" cy="259045"/>
    <xdr:sp macro="" textlink="">
      <xdr:nvSpPr>
        <xdr:cNvPr id="336" name="n_3mainValue【認定こども園・幼稚園・保育所】&#10;一人当たり面積"/>
        <xdr:cNvSpPr txBox="1"/>
      </xdr:nvSpPr>
      <xdr:spPr>
        <a:xfrm>
          <a:off x="19310427"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47" name="テキスト ボックス 34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8" name="直線コネクタ 3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49" name="テキスト ボックス 34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0" name="直線コネクタ 3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1" name="テキスト ボックス 3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2" name="直線コネクタ 3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3" name="テキスト ボックス 3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4" name="直線コネクタ 3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5" name="テキスト ボックス 3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6" name="直線コネクタ 3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7" name="テキスト ボックス 3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8" name="直線コネクタ 3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59" name="テキスト ボックス 35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361" name="直線コネクタ 360"/>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362"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363" name="直線コネクタ 362"/>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364"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365" name="直線コネクタ 364"/>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366"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367" name="フローチャート: 判断 366"/>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68" name="フローチャート: 判断 367"/>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369" name="フローチャート: 判断 368"/>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370" name="フローチャート: 判断 36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371" name="フローチャート: 判断 370"/>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2" name="テキスト ボックス 3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3" name="テキスト ボックス 3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4" name="テキスト ボックス 3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5" name="テキスト ボックス 3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6" name="テキスト ボックス 3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160655</xdr:rowOff>
    </xdr:from>
    <xdr:to>
      <xdr:col>72</xdr:col>
      <xdr:colOff>38100</xdr:colOff>
      <xdr:row>59</xdr:row>
      <xdr:rowOff>90805</xdr:rowOff>
    </xdr:to>
    <xdr:sp macro="" textlink="">
      <xdr:nvSpPr>
        <xdr:cNvPr id="377" name="楕円 376"/>
        <xdr:cNvSpPr/>
      </xdr:nvSpPr>
      <xdr:spPr>
        <a:xfrm>
          <a:off x="13652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130192</xdr:rowOff>
    </xdr:from>
    <xdr:ext cx="405111" cy="259045"/>
    <xdr:sp macro="" textlink="">
      <xdr:nvSpPr>
        <xdr:cNvPr id="37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379"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380"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381"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107332</xdr:rowOff>
    </xdr:from>
    <xdr:ext cx="405111" cy="259045"/>
    <xdr:sp macro="" textlink="">
      <xdr:nvSpPr>
        <xdr:cNvPr id="382" name="n_3mainValue【学校施設】&#10;有形固定資産減価償却率"/>
        <xdr:cNvSpPr txBox="1"/>
      </xdr:nvSpPr>
      <xdr:spPr>
        <a:xfrm>
          <a:off x="13500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3" name="テキスト ボックス 3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94" name="直線コネクタ 39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5" name="テキスト ボックス 39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6" name="直線コネクタ 39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7" name="テキスト ボックス 39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8" name="直線コネクタ 39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9" name="テキスト ボックス 39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0" name="直線コネクタ 39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1" name="テキスト ボックス 40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405" name="直線コネクタ 404"/>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406"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407" name="直線コネクタ 406"/>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408"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409" name="直線コネクタ 408"/>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410"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411" name="フローチャート: 判断 410"/>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412" name="フローチャート: 判断 411"/>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413" name="フローチャート: 判断 412"/>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414" name="フローチャート: 判断 413"/>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415" name="フローチャート: 判断 414"/>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142139</xdr:rowOff>
    </xdr:from>
    <xdr:to>
      <xdr:col>102</xdr:col>
      <xdr:colOff>165100</xdr:colOff>
      <xdr:row>62</xdr:row>
      <xdr:rowOff>72289</xdr:rowOff>
    </xdr:to>
    <xdr:sp macro="" textlink="">
      <xdr:nvSpPr>
        <xdr:cNvPr id="421" name="楕円 420"/>
        <xdr:cNvSpPr/>
      </xdr:nvSpPr>
      <xdr:spPr>
        <a:xfrm>
          <a:off x="19494500" y="106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149165</xdr:rowOff>
    </xdr:from>
    <xdr:ext cx="469744" cy="259045"/>
    <xdr:sp macro="" textlink="">
      <xdr:nvSpPr>
        <xdr:cNvPr id="422"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423"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424"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425"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63416</xdr:rowOff>
    </xdr:from>
    <xdr:ext cx="469744" cy="259045"/>
    <xdr:sp macro="" textlink="">
      <xdr:nvSpPr>
        <xdr:cNvPr id="426" name="n_3mainValue【学校施設】&#10;一人当たり面積"/>
        <xdr:cNvSpPr txBox="1"/>
      </xdr:nvSpPr>
      <xdr:spPr>
        <a:xfrm>
          <a:off x="19310427" y="1069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468" name="直線コネクタ 467"/>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9"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0" name="直線コネクタ 4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471"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472" name="直線コネクタ 471"/>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473" name="【公民館】&#10;有形固定資産減価償却率平均値テキスト"/>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474" name="フローチャート: 判断 473"/>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475" name="フローチャート: 判断 474"/>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476" name="フローチャート: 判断 475"/>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477" name="フローチャート: 判断 476"/>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478" name="フローチャート: 判断 477"/>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4173</xdr:rowOff>
    </xdr:from>
    <xdr:to>
      <xdr:col>72</xdr:col>
      <xdr:colOff>38100</xdr:colOff>
      <xdr:row>107</xdr:row>
      <xdr:rowOff>105773</xdr:rowOff>
    </xdr:to>
    <xdr:sp macro="" textlink="">
      <xdr:nvSpPr>
        <xdr:cNvPr id="484" name="楕円 483"/>
        <xdr:cNvSpPr/>
      </xdr:nvSpPr>
      <xdr:spPr>
        <a:xfrm>
          <a:off x="1365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161489</xdr:rowOff>
    </xdr:from>
    <xdr:ext cx="405111" cy="259045"/>
    <xdr:sp macro="" textlink="">
      <xdr:nvSpPr>
        <xdr:cNvPr id="485"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486"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487"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488"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96900</xdr:rowOff>
    </xdr:from>
    <xdr:ext cx="405111" cy="259045"/>
    <xdr:sp macro="" textlink="">
      <xdr:nvSpPr>
        <xdr:cNvPr id="489" name="n_3mainValue【公民館】&#10;有形固定資産減価償却率"/>
        <xdr:cNvSpPr txBox="1"/>
      </xdr:nvSpPr>
      <xdr:spPr>
        <a:xfrm>
          <a:off x="13500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8" name="テキスト ボックス 4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9" name="直線コネクタ 4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0" name="直線コネクタ 4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1" name="テキスト ボックス 5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2" name="直線コネクタ 5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3" name="テキスト ボックス 5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4" name="直線コネクタ 5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5" name="テキスト ボックス 5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6" name="直線コネクタ 5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7" name="テキスト ボックス 5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8" name="直線コネクタ 5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9" name="テキスト ボックス 5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0" name="直線コネクタ 5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1" name="テキスト ボックス 5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2" name="直線コネクタ 5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3" name="テキスト ボックス 5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515" name="直線コネクタ 514"/>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516"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517" name="直線コネクタ 516"/>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518"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519" name="直線コネクタ 518"/>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520" name="【公民館】&#10;一人当たり面積平均値テキスト"/>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521" name="フローチャート: 判断 520"/>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522" name="フローチャート: 判断 521"/>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523" name="フローチャート: 判断 522"/>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524" name="フローチャート: 判断 523"/>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525" name="フローチャート: 判断 524"/>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72752</xdr:rowOff>
    </xdr:from>
    <xdr:to>
      <xdr:col>102</xdr:col>
      <xdr:colOff>165100</xdr:colOff>
      <xdr:row>108</xdr:row>
      <xdr:rowOff>2902</xdr:rowOff>
    </xdr:to>
    <xdr:sp macro="" textlink="">
      <xdr:nvSpPr>
        <xdr:cNvPr id="531" name="楕円 530"/>
        <xdr:cNvSpPr/>
      </xdr:nvSpPr>
      <xdr:spPr>
        <a:xfrm>
          <a:off x="19494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107604</xdr:rowOff>
    </xdr:from>
    <xdr:ext cx="469744" cy="259045"/>
    <xdr:sp macro="" textlink="">
      <xdr:nvSpPr>
        <xdr:cNvPr id="532"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533"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534"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535"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165479</xdr:rowOff>
    </xdr:from>
    <xdr:ext cx="469744" cy="259045"/>
    <xdr:sp macro="" textlink="">
      <xdr:nvSpPr>
        <xdr:cNvPr id="536" name="n_3mainValue【公民館】&#10;一人当たり面積"/>
        <xdr:cNvSpPr txBox="1"/>
      </xdr:nvSpPr>
      <xdr:spPr>
        <a:xfrm>
          <a:off x="19310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類似団体内平均値と比較して、減価償却率が高い分析となっている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幼保を一体化した認定こども園整備による施設の再編をしたことで減価償却率が低くなることが見込まれる。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類似団体内平均値と比較して、減価償却率が高くなっているが、平成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年度に公民館の整備を進めたことから、減価償却率が低下することが見込まれる。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rPr>
            <a:t>29</a:t>
          </a:r>
          <a:r>
            <a:rPr lang="ja-JP" altLang="en-US" sz="1300">
              <a:solidFill>
                <a:srgbClr val="000000"/>
              </a:solidFill>
              <a:effectLst/>
              <a:latin typeface="ＭＳ Ｐゴシック" panose="020B0600070205080204" pitchFamily="50" charset="-128"/>
              <a:ea typeface="ＭＳ Ｐゴシック" panose="020B0600070205080204" pitchFamily="50" charset="-128"/>
            </a:rPr>
            <a:t>年・</a:t>
          </a:r>
          <a:r>
            <a:rPr lang="en-US" altLang="ja-JP" sz="1300">
              <a:solidFill>
                <a:srgbClr val="000000"/>
              </a:solidFill>
              <a:effectLst/>
              <a:latin typeface="ＭＳ Ｐゴシック" panose="020B0600070205080204" pitchFamily="50" charset="-128"/>
              <a:ea typeface="ＭＳ Ｐゴシック" panose="020B0600070205080204" pitchFamily="50" charset="-128"/>
            </a:rPr>
            <a:t>30</a:t>
          </a:r>
          <a:r>
            <a:rPr lang="ja-JP" altLang="en-US" sz="1300">
              <a:solidFill>
                <a:srgbClr val="000000"/>
              </a:solidFill>
              <a:effectLst/>
              <a:latin typeface="ＭＳ Ｐゴシック" panose="020B0600070205080204" pitchFamily="50" charset="-128"/>
              <a:ea typeface="ＭＳ Ｐゴシック" panose="020B0600070205080204" pitchFamily="50" charset="-128"/>
            </a:rPr>
            <a:t>年・令和元年度決算に係る固定資産台帳については、令和</a:t>
          </a:r>
          <a:r>
            <a:rPr lang="en-US" altLang="ja-JP" sz="1300">
              <a:solidFill>
                <a:srgbClr val="000000"/>
              </a:solidFill>
              <a:effectLst/>
              <a:latin typeface="ＭＳ Ｐゴシック" panose="020B0600070205080204" pitchFamily="50" charset="-128"/>
              <a:ea typeface="ＭＳ Ｐゴシック" panose="020B0600070205080204" pitchFamily="50" charset="-128"/>
            </a:rPr>
            <a:t>2</a:t>
          </a:r>
          <a:r>
            <a:rPr lang="ja-JP" altLang="en-US" sz="1300">
              <a:solidFill>
                <a:srgbClr val="000000"/>
              </a:solidFill>
              <a:effectLst/>
              <a:latin typeface="ＭＳ Ｐゴシック" panose="020B0600070205080204" pitchFamily="50" charset="-128"/>
              <a:ea typeface="ＭＳ Ｐゴシック" panose="020B0600070205080204" pitchFamily="50" charset="-128"/>
            </a:rPr>
            <a:t>年</a:t>
          </a:r>
          <a:r>
            <a:rPr lang="en-US" altLang="ja-JP" sz="1300">
              <a:solidFill>
                <a:srgbClr val="000000"/>
              </a:solidFill>
              <a:effectLst/>
              <a:latin typeface="ＭＳ Ｐゴシック" panose="020B0600070205080204" pitchFamily="50" charset="-128"/>
              <a:ea typeface="ＭＳ Ｐゴシック" panose="020B0600070205080204" pitchFamily="50" charset="-128"/>
            </a:rPr>
            <a:t>3</a:t>
          </a:r>
          <a:r>
            <a:rPr lang="ja-JP" altLang="en-US" sz="1300">
              <a:solidFill>
                <a:srgbClr val="000000"/>
              </a:solidFill>
              <a:effectLst/>
              <a:latin typeface="ＭＳ Ｐゴシック" panose="020B0600070205080204" pitchFamily="50" charset="-128"/>
              <a:ea typeface="ＭＳ Ｐゴシック" panose="020B0600070205080204" pitchFamily="50" charset="-128"/>
            </a:rPr>
            <a:t>月</a:t>
          </a:r>
          <a:r>
            <a:rPr lang="en-US" altLang="ja-JP" sz="1300">
              <a:solidFill>
                <a:srgbClr val="000000"/>
              </a:solidFill>
              <a:effectLst/>
              <a:latin typeface="ＭＳ Ｐゴシック" panose="020B0600070205080204" pitchFamily="50" charset="-128"/>
              <a:ea typeface="ＭＳ Ｐゴシック" panose="020B0600070205080204" pitchFamily="50" charset="-128"/>
            </a:rPr>
            <a:t>31</a:t>
          </a:r>
          <a:r>
            <a:rPr lang="ja-JP" altLang="en-US" sz="1300">
              <a:solidFill>
                <a:srgbClr val="000000"/>
              </a:solidFill>
              <a:effectLst/>
              <a:latin typeface="ＭＳ Ｐゴシック" panose="020B0600070205080204" pitchFamily="50" charset="-128"/>
              <a:ea typeface="ＭＳ Ｐゴシック" panose="020B0600070205080204" pitchFamily="50" charset="-128"/>
            </a:rPr>
            <a:t>日時点で未整備であるため、平成</a:t>
          </a:r>
          <a:r>
            <a:rPr lang="en-US" altLang="ja-JP" sz="1300">
              <a:solidFill>
                <a:srgbClr val="000000"/>
              </a:solidFill>
              <a:effectLst/>
              <a:latin typeface="ＭＳ Ｐゴシック" panose="020B0600070205080204" pitchFamily="50" charset="-128"/>
              <a:ea typeface="ＭＳ Ｐゴシック" panose="020B0600070205080204" pitchFamily="50" charset="-128"/>
            </a:rPr>
            <a:t>29</a:t>
          </a:r>
          <a:r>
            <a:rPr lang="ja-JP" altLang="en-US" sz="1300">
              <a:solidFill>
                <a:srgbClr val="000000"/>
              </a:solidFill>
              <a:effectLst/>
              <a:latin typeface="ＭＳ Ｐゴシック" panose="020B0600070205080204" pitchFamily="50" charset="-128"/>
              <a:ea typeface="ＭＳ Ｐゴシック" panose="020B0600070205080204" pitchFamily="50" charset="-128"/>
            </a:rPr>
            <a:t>年・</a:t>
          </a:r>
          <a:r>
            <a:rPr lang="en-US" altLang="ja-JP" sz="1300">
              <a:solidFill>
                <a:srgbClr val="000000"/>
              </a:solidFill>
              <a:effectLst/>
              <a:latin typeface="ＭＳ Ｐゴシック" panose="020B0600070205080204" pitchFamily="50" charset="-128"/>
              <a:ea typeface="ＭＳ Ｐゴシック" panose="020B0600070205080204" pitchFamily="50" charset="-128"/>
            </a:rPr>
            <a:t>30</a:t>
          </a:r>
          <a:r>
            <a:rPr lang="ja-JP" altLang="en-US" sz="1300">
              <a:solidFill>
                <a:srgbClr val="000000"/>
              </a:solidFill>
              <a:effectLst/>
              <a:latin typeface="ＭＳ Ｐゴシック" panose="020B0600070205080204" pitchFamily="50" charset="-128"/>
              <a:ea typeface="ＭＳ Ｐゴシック" panose="020B0600070205080204" pitchFamily="50" charset="-128"/>
            </a:rPr>
            <a:t>年・令和元年度の当該団体値は表示されていない。</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15,511
15,353
25.26
6,525,328
6,445,461
75,288
3,943,234
6,523,026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94524</xdr:rowOff>
    </xdr:from>
    <xdr:to>
      <xdr:col>10</xdr:col>
      <xdr:colOff>165100</xdr:colOff>
      <xdr:row>60</xdr:row>
      <xdr:rowOff>24674</xdr:rowOff>
    </xdr:to>
    <xdr:sp macro="" textlink="">
      <xdr:nvSpPr>
        <xdr:cNvPr id="90" name="楕円 89"/>
        <xdr:cNvSpPr/>
      </xdr:nvSpPr>
      <xdr:spPr>
        <a:xfrm>
          <a:off x="1968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135907</xdr:rowOff>
    </xdr:from>
    <xdr:ext cx="405111" cy="259045"/>
    <xdr:sp macro="" textlink="">
      <xdr:nvSpPr>
        <xdr:cNvPr id="91"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92"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93"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94"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41201</xdr:rowOff>
    </xdr:from>
    <xdr:ext cx="405111" cy="259045"/>
    <xdr:sp macro="" textlink="">
      <xdr:nvSpPr>
        <xdr:cNvPr id="95" name="n_3mainValue【体育館・プール】&#10;有形固定資産減価償却率"/>
        <xdr:cNvSpPr txBox="1"/>
      </xdr:nvSpPr>
      <xdr:spPr>
        <a:xfrm>
          <a:off x="1816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19" name="直線コネクタ 118"/>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20"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21" name="直線コネクタ 120"/>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22"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23" name="直線コネクタ 122"/>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24"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25" name="フローチャート: 判断 124"/>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26" name="フローチャート: 判断 125"/>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27" name="フローチャート: 判断 126"/>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28" name="フローチャート: 判断 127"/>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29" name="フローチャート: 判断 128"/>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124460</xdr:rowOff>
    </xdr:from>
    <xdr:to>
      <xdr:col>41</xdr:col>
      <xdr:colOff>101600</xdr:colOff>
      <xdr:row>62</xdr:row>
      <xdr:rowOff>54610</xdr:rowOff>
    </xdr:to>
    <xdr:sp macro="" textlink="">
      <xdr:nvSpPr>
        <xdr:cNvPr id="135" name="楕円 134"/>
        <xdr:cNvSpPr/>
      </xdr:nvSpPr>
      <xdr:spPr>
        <a:xfrm>
          <a:off x="781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19067</xdr:rowOff>
    </xdr:from>
    <xdr:ext cx="469744" cy="259045"/>
    <xdr:sp macro="" textlink="">
      <xdr:nvSpPr>
        <xdr:cNvPr id="136"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37"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38"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39"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45737</xdr:rowOff>
    </xdr:from>
    <xdr:ext cx="469744" cy="259045"/>
    <xdr:sp macro="" textlink="">
      <xdr:nvSpPr>
        <xdr:cNvPr id="140" name="n_3mainValue【体育館・プール】&#10;一人当たり面積"/>
        <xdr:cNvSpPr txBox="1"/>
      </xdr:nvSpPr>
      <xdr:spPr>
        <a:xfrm>
          <a:off x="76264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1" name="テキスト ボックス 1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2" name="直線コネクタ 1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3" name="テキスト ボックス 1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4" name="直線コネクタ 1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185" name="テキスト ボックス 1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6" name="直線コネクタ 1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7" name="テキスト ボックス 1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8" name="直線コネクタ 1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9" name="テキスト ボックス 1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0" name="直線コネクタ 1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1" name="テキスト ボックス 1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2" name="直線コネクタ 1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193" name="テキスト ボックス 1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4" name="直線コネクタ 1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195" name="テキスト ボックス 1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197" name="直線コネクタ 196"/>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19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199" name="直線コネクタ 19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200"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201" name="直線コネクタ 200"/>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202" name="【一般廃棄物処理施設】&#10;有形固定資産減価償却率平均値テキスト"/>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203" name="フローチャート: 判断 202"/>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204" name="フローチャート: 判断 20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205" name="フローチャート: 判断 20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206" name="フローチャート: 判断 205"/>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207" name="フローチャート: 判断 206"/>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08" name="テキスト ボックス 2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9" name="テキスト ボックス 2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0" name="テキスト ボックス 2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1" name="テキスト ボックス 2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2" name="テキスト ボックス 2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95885</xdr:rowOff>
    </xdr:from>
    <xdr:to>
      <xdr:col>72</xdr:col>
      <xdr:colOff>38100</xdr:colOff>
      <xdr:row>39</xdr:row>
      <xdr:rowOff>26035</xdr:rowOff>
    </xdr:to>
    <xdr:sp macro="" textlink="">
      <xdr:nvSpPr>
        <xdr:cNvPr id="213" name="楕円 212"/>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214"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215"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216"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217"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17162</xdr:rowOff>
    </xdr:from>
    <xdr:ext cx="405111" cy="259045"/>
    <xdr:sp macro="" textlink="">
      <xdr:nvSpPr>
        <xdr:cNvPr id="218" name="n_3mainValue【一般廃棄物処理施設】&#10;有形固定資産減価償却率"/>
        <xdr:cNvSpPr txBox="1"/>
      </xdr:nvSpPr>
      <xdr:spPr>
        <a:xfrm>
          <a:off x="13500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9" name="正方形/長方形 2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0" name="正方形/長方形 2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1" name="正方形/長方形 2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2" name="正方形/長方形 2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3" name="正方形/長方形 2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4" name="正方形/長方形 2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5" name="正方形/長方形 2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6" name="正方形/長方形 2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7" name="テキスト ボックス 2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8" name="直線コネクタ 2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9" name="直線コネクタ 2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0" name="テキスト ボックス 2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1" name="直線コネクタ 2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2" name="テキスト ボックス 23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3" name="直線コネクタ 2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4" name="テキスト ボックス 2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5" name="直線コネクタ 2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6" name="テキスト ボックス 2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7" name="直線コネクタ 2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8" name="テキスト ボックス 2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9" name="直線コネクタ 2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40" name="テキスト ボックス 2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242" name="直線コネクタ 241"/>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243"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244" name="直線コネクタ 243"/>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245"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246" name="直線コネクタ 245"/>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247" name="【一般廃棄物処理施設】&#10;一人当たり有形固定資産（償却資産）額平均値テキスト"/>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248" name="フローチャート: 判断 247"/>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249" name="フローチャート: 判断 248"/>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250" name="フローチャート: 判断 249"/>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251" name="フローチャート: 判断 250"/>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252" name="フローチャート: 判断 251"/>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53" name="テキスト ボックス 2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4" name="テキスト ボックス 2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5" name="テキスト ボックス 2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6" name="テキスト ボックス 2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7" name="テキスト ボックス 2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50866</xdr:rowOff>
    </xdr:from>
    <xdr:to>
      <xdr:col>102</xdr:col>
      <xdr:colOff>165100</xdr:colOff>
      <xdr:row>41</xdr:row>
      <xdr:rowOff>152466</xdr:rowOff>
    </xdr:to>
    <xdr:sp macro="" textlink="">
      <xdr:nvSpPr>
        <xdr:cNvPr id="258" name="楕円 257"/>
        <xdr:cNvSpPr/>
      </xdr:nvSpPr>
      <xdr:spPr>
        <a:xfrm>
          <a:off x="19494500" y="70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20521</xdr:rowOff>
    </xdr:from>
    <xdr:ext cx="599010" cy="259045"/>
    <xdr:sp macro="" textlink="">
      <xdr:nvSpPr>
        <xdr:cNvPr id="259"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260"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261"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262"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143593</xdr:rowOff>
    </xdr:from>
    <xdr:ext cx="534377" cy="259045"/>
    <xdr:sp macro="" textlink="">
      <xdr:nvSpPr>
        <xdr:cNvPr id="263" name="n_3mainValue【一般廃棄物処理施設】&#10;一人当たり有形固定資産（償却資産）額"/>
        <xdr:cNvSpPr txBox="1"/>
      </xdr:nvSpPr>
      <xdr:spPr>
        <a:xfrm>
          <a:off x="19278111" y="71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4" name="正方形/長方形 2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5" name="正方形/長方形 2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6" name="正方形/長方形 2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7" name="正方形/長方形 2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8" name="正方形/長方形 2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9" name="正方形/長方形 2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0" name="正方形/長方形 2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1" name="正方形/長方形 2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2" name="テキスト ボックス 2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3" name="直線コネクタ 2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74" name="テキスト ボックス 27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75" name="直線コネクタ 27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76" name="テキスト ボックス 27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77" name="直線コネクタ 27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78" name="テキスト ボックス 27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79" name="直線コネクタ 27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80" name="テキスト ボックス 27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81" name="直線コネクタ 28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82" name="テキスト ボックス 28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3" name="直線コネクタ 2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84" name="テキスト ボックス 28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286" name="直線コネクタ 285"/>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287"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288" name="直線コネクタ 287"/>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289"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290" name="直線コネクタ 289"/>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85361</xdr:rowOff>
    </xdr:from>
    <xdr:ext cx="405111" cy="259045"/>
    <xdr:sp macro="" textlink="">
      <xdr:nvSpPr>
        <xdr:cNvPr id="291" name="【保健センター・保健所】&#10;有形固定資産減価償却率平均値テキスト"/>
        <xdr:cNvSpPr txBox="1"/>
      </xdr:nvSpPr>
      <xdr:spPr>
        <a:xfrm>
          <a:off x="16357600" y="9858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292" name="フローチャート: 判断 291"/>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293" name="フローチャート: 判断 292"/>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294" name="フローチャート: 判断 293"/>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295" name="フローチャート: 判断 294"/>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296" name="フローチャート: 判断 295"/>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7" name="テキスト ボックス 2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8" name="テキスト ボックス 2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9" name="テキスト ボックス 2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0" name="テキスト ボックス 2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1" name="テキスト ボックス 3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47498</xdr:rowOff>
    </xdr:from>
    <xdr:to>
      <xdr:col>72</xdr:col>
      <xdr:colOff>38100</xdr:colOff>
      <xdr:row>56</xdr:row>
      <xdr:rowOff>149098</xdr:rowOff>
    </xdr:to>
    <xdr:sp macro="" textlink="">
      <xdr:nvSpPr>
        <xdr:cNvPr id="302" name="楕円 301"/>
        <xdr:cNvSpPr/>
      </xdr:nvSpPr>
      <xdr:spPr>
        <a:xfrm>
          <a:off x="13652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154195</xdr:rowOff>
    </xdr:from>
    <xdr:ext cx="405111" cy="259045"/>
    <xdr:sp macro="" textlink="">
      <xdr:nvSpPr>
        <xdr:cNvPr id="303" name="n_1aveValue【保健センター・保健所】&#10;有形固定資産減価償却率"/>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304" name="n_2aveValue【保健センター・保健所】&#10;有形固定資産減価償却率"/>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305" name="n_3ave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306" name="n_4aveValue【保健センター・保健所】&#10;有形固定資産減価償却率"/>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165625</xdr:rowOff>
    </xdr:from>
    <xdr:ext cx="405111" cy="259045"/>
    <xdr:sp macro="" textlink="">
      <xdr:nvSpPr>
        <xdr:cNvPr id="307" name="n_3mainValue【保健センター・保健所】&#10;有形固定資産減価償却率"/>
        <xdr:cNvSpPr txBox="1"/>
      </xdr:nvSpPr>
      <xdr:spPr>
        <a:xfrm>
          <a:off x="135007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8" name="正方形/長方形 3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9" name="正方形/長方形 3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0" name="正方形/長方形 3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1" name="正方形/長方形 3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2" name="正方形/長方形 3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3" name="正方形/長方形 3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4" name="正方形/長方形 3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5" name="正方形/長方形 3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6" name="テキスト ボックス 3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7" name="直線コネクタ 3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18" name="直線コネクタ 3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19" name="テキスト ボックス 3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0" name="直線コネクタ 3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1" name="テキスト ボックス 3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2" name="直線コネクタ 3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3" name="テキスト ボックス 3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4" name="直線コネクタ 3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5" name="テキスト ボックス 3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6" name="直線コネクタ 3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7" name="テキスト ボックス 3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329" name="直線コネクタ 328"/>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330"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331" name="直線コネクタ 330"/>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332"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333" name="直線コネクタ 332"/>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334" name="【保健センター・保健所】&#10;一人当たり面積平均値テキスト"/>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335" name="フローチャート: 判断 334"/>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336" name="フローチャート: 判断 335"/>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337" name="フローチャート: 判断 336"/>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38" name="フローチャート: 判断 337"/>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339" name="フローチャート: 判断 338"/>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0" name="テキスト ボックス 3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1" name="テキスト ボックス 3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2" name="テキスト ボックス 3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3" name="テキスト ボックス 3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4" name="テキスト ボックス 3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29210</xdr:rowOff>
    </xdr:from>
    <xdr:to>
      <xdr:col>102</xdr:col>
      <xdr:colOff>165100</xdr:colOff>
      <xdr:row>55</xdr:row>
      <xdr:rowOff>130810</xdr:rowOff>
    </xdr:to>
    <xdr:sp macro="" textlink="">
      <xdr:nvSpPr>
        <xdr:cNvPr id="345" name="楕円 344"/>
        <xdr:cNvSpPr/>
      </xdr:nvSpPr>
      <xdr:spPr>
        <a:xfrm>
          <a:off x="19494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62755</xdr:rowOff>
    </xdr:from>
    <xdr:ext cx="469744" cy="259045"/>
    <xdr:sp macro="" textlink="">
      <xdr:nvSpPr>
        <xdr:cNvPr id="346"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347"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348" name="n_3aveValue【保健センター・保健所】&#10;一人当たり面積"/>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349"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147337</xdr:rowOff>
    </xdr:from>
    <xdr:ext cx="469744" cy="259045"/>
    <xdr:sp macro="" textlink="">
      <xdr:nvSpPr>
        <xdr:cNvPr id="350" name="n_3mainValue【保健センター・保健所】&#10;一人当たり面積"/>
        <xdr:cNvSpPr txBox="1"/>
      </xdr:nvSpPr>
      <xdr:spPr>
        <a:xfrm>
          <a:off x="193104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1" name="正方形/長方形 3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2" name="正方形/長方形 3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3" name="正方形/長方形 3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4" name="正方形/長方形 3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5" name="正方形/長方形 3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6" name="正方形/長方形 3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7" name="正方形/長方形 3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8" name="正方形/長方形 3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9" name="テキスト ボックス 3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0" name="直線コネクタ 3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61" name="テキスト ボックス 36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62" name="直線コネクタ 3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63" name="テキスト ボックス 36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4" name="直線コネクタ 3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5" name="テキスト ボックス 3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6" name="直線コネクタ 3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7" name="テキスト ボックス 3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8" name="直線コネクタ 3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9" name="テキスト ボックス 3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0" name="直線コネクタ 3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1" name="テキスト ボックス 3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2" name="直線コネクタ 3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73" name="テキスト ボックス 37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4" name="直線コネクタ 3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376" name="直線コネクタ 375"/>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377"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378" name="直線コネクタ 377"/>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379"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80" name="直線コネクタ 379"/>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381" name="【消防施設】&#10;有形固定資産減価償却率平均値テキスト"/>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382" name="フローチャート: 判断 381"/>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383" name="フローチャート: 判断 38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384" name="フローチャート: 判断 383"/>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385" name="フローチャート: 判断 384"/>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386" name="フローチャート: 判断 385"/>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7" name="テキスト ボックス 3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8" name="テキスト ボックス 3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9" name="テキスト ボックス 3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0" name="テキスト ボックス 3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1" name="テキスト ボックス 3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65677</xdr:rowOff>
    </xdr:from>
    <xdr:to>
      <xdr:col>72</xdr:col>
      <xdr:colOff>38100</xdr:colOff>
      <xdr:row>85</xdr:row>
      <xdr:rowOff>167277</xdr:rowOff>
    </xdr:to>
    <xdr:sp macro="" textlink="">
      <xdr:nvSpPr>
        <xdr:cNvPr id="392" name="楕円 391"/>
        <xdr:cNvSpPr/>
      </xdr:nvSpPr>
      <xdr:spPr>
        <a:xfrm>
          <a:off x="13652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36847</xdr:rowOff>
    </xdr:from>
    <xdr:ext cx="405111" cy="259045"/>
    <xdr:sp macro="" textlink="">
      <xdr:nvSpPr>
        <xdr:cNvPr id="393"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394"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395"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396"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158404</xdr:rowOff>
    </xdr:from>
    <xdr:ext cx="405111" cy="259045"/>
    <xdr:sp macro="" textlink="">
      <xdr:nvSpPr>
        <xdr:cNvPr id="397" name="n_3mainValue【消防施設】&#10;有形固定資産減価償却率"/>
        <xdr:cNvSpPr txBox="1"/>
      </xdr:nvSpPr>
      <xdr:spPr>
        <a:xfrm>
          <a:off x="13500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8" name="正方形/長方形 3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9" name="正方形/長方形 3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0" name="正方形/長方形 3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1" name="正方形/長方形 4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2" name="正方形/長方形 4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3" name="正方形/長方形 4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4" name="正方形/長方形 4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5" name="正方形/長方形 4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6" name="テキスト ボックス 4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7" name="直線コネクタ 4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8" name="直線コネクタ 4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9" name="テキスト ボックス 4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0" name="直線コネクタ 4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1" name="テキスト ボックス 4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2" name="直線コネクタ 4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3" name="テキスト ボックス 4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4" name="直線コネクタ 4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5" name="テキスト ボックス 4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6" name="直線コネクタ 4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7" name="テキスト ボックス 4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8" name="直線コネクタ 4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9" name="テキスト ボックス 4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421" name="直線コネクタ 420"/>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422"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423" name="直線コネクタ 422"/>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424"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425" name="直線コネクタ 424"/>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426" name="【消防施設】&#10;一人当たり面積平均値テキスト"/>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427" name="フローチャート: 判断 426"/>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428" name="フローチャート: 判断 427"/>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429" name="フローチャート: 判断 428"/>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430" name="フローチャート: 判断 429"/>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431" name="フローチャート: 判断 43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2" name="テキスト ボックス 4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3" name="テキスト ボックス 4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4" name="テキスト ボックス 4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5" name="テキスト ボックス 4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6" name="テキスト ボックス 4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118745</xdr:rowOff>
    </xdr:from>
    <xdr:to>
      <xdr:col>102</xdr:col>
      <xdr:colOff>165100</xdr:colOff>
      <xdr:row>86</xdr:row>
      <xdr:rowOff>48895</xdr:rowOff>
    </xdr:to>
    <xdr:sp macro="" textlink="">
      <xdr:nvSpPr>
        <xdr:cNvPr id="437" name="楕円 436"/>
        <xdr:cNvSpPr/>
      </xdr:nvSpPr>
      <xdr:spPr>
        <a:xfrm>
          <a:off x="19494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113047</xdr:rowOff>
    </xdr:from>
    <xdr:ext cx="469744" cy="259045"/>
    <xdr:sp macro="" textlink="">
      <xdr:nvSpPr>
        <xdr:cNvPr id="438"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439"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440"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441"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40022</xdr:rowOff>
    </xdr:from>
    <xdr:ext cx="469744" cy="259045"/>
    <xdr:sp macro="" textlink="">
      <xdr:nvSpPr>
        <xdr:cNvPr id="442" name="n_3mainValue【消防施設】&#10;一人当たり面積"/>
        <xdr:cNvSpPr txBox="1"/>
      </xdr:nvSpPr>
      <xdr:spPr>
        <a:xfrm>
          <a:off x="19310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468" name="直線コネクタ 467"/>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469"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470" name="直線コネクタ 469"/>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471"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472" name="直線コネクタ 471"/>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473"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474" name="フローチャート: 判断 473"/>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475" name="フローチャート: 判断 474"/>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6" name="フローチャート: 判断 475"/>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477" name="フローチャート: 判断 476"/>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478" name="フローチャート: 判断 477"/>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133169</xdr:rowOff>
    </xdr:from>
    <xdr:to>
      <xdr:col>72</xdr:col>
      <xdr:colOff>38100</xdr:colOff>
      <xdr:row>104</xdr:row>
      <xdr:rowOff>63319</xdr:rowOff>
    </xdr:to>
    <xdr:sp macro="" textlink="">
      <xdr:nvSpPr>
        <xdr:cNvPr id="484" name="楕円 483"/>
        <xdr:cNvSpPr/>
      </xdr:nvSpPr>
      <xdr:spPr>
        <a:xfrm>
          <a:off x="13652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138628</xdr:rowOff>
    </xdr:from>
    <xdr:ext cx="405111" cy="259045"/>
    <xdr:sp macro="" textlink="">
      <xdr:nvSpPr>
        <xdr:cNvPr id="485"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86"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487"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488"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79846</xdr:rowOff>
    </xdr:from>
    <xdr:ext cx="405111" cy="259045"/>
    <xdr:sp macro="" textlink="">
      <xdr:nvSpPr>
        <xdr:cNvPr id="489" name="n_3mainValue【庁舎】&#10;有形固定資産減価償却率"/>
        <xdr:cNvSpPr txBox="1"/>
      </xdr:nvSpPr>
      <xdr:spPr>
        <a:xfrm>
          <a:off x="13500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8" name="テキスト ボックス 4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9" name="直線コネクタ 4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0" name="直線コネクタ 4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1" name="テキスト ボックス 5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2" name="直線コネクタ 5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3" name="テキスト ボックス 5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4" name="直線コネクタ 5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5" name="テキスト ボックス 5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6" name="直線コネクタ 5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7" name="テキスト ボックス 5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8" name="直線コネクタ 5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9" name="テキスト ボックス 5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0" name="直線コネクタ 5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1" name="テキスト ボックス 5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2" name="直線コネクタ 5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3" name="テキスト ボックス 5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515" name="直線コネクタ 514"/>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516"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517" name="直線コネクタ 516"/>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518"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519" name="直線コネクタ 518"/>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520"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521" name="フローチャート: 判断 520"/>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522" name="フローチャート: 判断 521"/>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523" name="フローチャート: 判断 522"/>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524" name="フローチャート: 判断 523"/>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525" name="フローチャート: 判断 524"/>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25400</xdr:rowOff>
    </xdr:from>
    <xdr:to>
      <xdr:col>102</xdr:col>
      <xdr:colOff>165100</xdr:colOff>
      <xdr:row>104</xdr:row>
      <xdr:rowOff>127000</xdr:rowOff>
    </xdr:to>
    <xdr:sp macro="" textlink="">
      <xdr:nvSpPr>
        <xdr:cNvPr id="531" name="楕円 530"/>
        <xdr:cNvSpPr/>
      </xdr:nvSpPr>
      <xdr:spPr>
        <a:xfrm>
          <a:off x="19494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79846</xdr:rowOff>
    </xdr:from>
    <xdr:ext cx="469744" cy="259045"/>
    <xdr:sp macro="" textlink="">
      <xdr:nvSpPr>
        <xdr:cNvPr id="532"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533"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534" name="n_3ave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535"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536" name="n_3mainValue【庁舎】&#10;一人当たり面積"/>
        <xdr:cNvSpPr txBox="1"/>
      </xdr:nvSpPr>
      <xdr:spPr>
        <a:xfrm>
          <a:off x="19310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類似団体と比較して特に有形固定資資産減価償却率が高くなっている施設は、一般廃棄物処理施設、消防施設である。施設の改修等について早急な対応が必要となる。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年・令和元年度決算に係る固定資産台帳については、令和</a:t>
          </a:r>
          <a:r>
            <a:rPr lang="en-US" altLang="ja-JP" sz="1300">
              <a:effectLst/>
              <a:latin typeface="ＭＳ Ｐゴシック" panose="020B0600070205080204" pitchFamily="50" charset="-128"/>
              <a:ea typeface="ＭＳ Ｐゴシック" panose="020B0600070205080204" pitchFamily="50" charset="-128"/>
            </a:rPr>
            <a:t>2</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3</a:t>
          </a:r>
          <a:r>
            <a:rPr lang="ja-JP" altLang="en-US" sz="1300">
              <a:effectLst/>
              <a:latin typeface="ＭＳ Ｐゴシック" panose="020B0600070205080204" pitchFamily="50" charset="-128"/>
              <a:ea typeface="ＭＳ Ｐゴシック" panose="020B0600070205080204" pitchFamily="50" charset="-128"/>
            </a:rPr>
            <a:t>月</a:t>
          </a:r>
          <a:r>
            <a:rPr lang="en-US" altLang="ja-JP" sz="1300">
              <a:effectLst/>
              <a:latin typeface="ＭＳ Ｐゴシック" panose="020B0600070205080204" pitchFamily="50" charset="-128"/>
              <a:ea typeface="ＭＳ Ｐゴシック" panose="020B0600070205080204" pitchFamily="50" charset="-128"/>
            </a:rPr>
            <a:t>31</a:t>
          </a:r>
          <a:r>
            <a:rPr lang="ja-JP" altLang="en-US" sz="1300">
              <a:effectLst/>
              <a:latin typeface="ＭＳ Ｐゴシック" panose="020B0600070205080204" pitchFamily="50" charset="-128"/>
              <a:ea typeface="ＭＳ Ｐゴシック" panose="020B0600070205080204" pitchFamily="50" charset="-128"/>
            </a:rPr>
            <a:t>日時点で未整備であるため、平成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年・令和元年度の当該団体値は表示されていない。</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15,511
15,353
25.26
6,525,328
6,445,461
75,288
3,943,234
6,523,026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人口減少や全国平均を上回る高齢化率（令和元年度末</a:t>
          </a:r>
          <a:r>
            <a:rPr kumimoji="1" lang="en-US" altLang="ja-JP" sz="1200">
              <a:solidFill>
                <a:srgbClr val="000000"/>
              </a:solidFill>
              <a:latin typeface="ＭＳ Ｐゴシック" panose="020B0600070205080204" pitchFamily="50" charset="-128"/>
              <a:ea typeface="ＭＳ Ｐゴシック" panose="020B0600070205080204" pitchFamily="50" charset="-128"/>
            </a:rPr>
            <a:t>31.81</a:t>
          </a:r>
          <a:r>
            <a:rPr kumimoji="1" lang="ja-JP" altLang="en-US" sz="1200">
              <a:solidFill>
                <a:srgbClr val="000000"/>
              </a:solidFill>
              <a:latin typeface="ＭＳ Ｐゴシック" panose="020B0600070205080204" pitchFamily="50" charset="-128"/>
              <a:ea typeface="ＭＳ Ｐゴシック" panose="020B0600070205080204" pitchFamily="50" charset="-128"/>
            </a:rPr>
            <a:t>％　前年度より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0.45</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ポイント増）に加え、町内に中心となる産業がないことなどにより、財政基盤が弱く、近年、類似団体内平均値を下回った状態が続いている。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毎年度、事業のスクラップ＆ビルドにより、歳出の見直しに努めているところであるが、歳入においても、税収の徴収率の向上（前年度より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0.7</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ポイント増）を中心とした町税などの一般財源収入の確保のほか、使用料などの特定財源についても適正な住民負担による増収を図るなど、自主財源の確保に努める。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55033</xdr:rowOff>
    </xdr:to>
    <xdr:cxnSp macro="">
      <xdr:nvCxnSpPr>
        <xdr:cNvPr id="72" name="直線コネクタ 71"/>
        <xdr:cNvCxnSpPr/>
      </xdr:nvCxnSpPr>
      <xdr:spPr>
        <a:xfrm>
          <a:off x="4114800" y="741732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44979</xdr:rowOff>
    </xdr:from>
    <xdr:to>
      <xdr:col>19</xdr:col>
      <xdr:colOff>133350</xdr:colOff>
      <xdr:row>43</xdr:row>
      <xdr:rowOff>44979</xdr:rowOff>
    </xdr:to>
    <xdr:cxnSp macro="">
      <xdr:nvCxnSpPr>
        <xdr:cNvPr id="75" name="直線コネクタ 74"/>
        <xdr:cNvCxnSpPr/>
      </xdr:nvCxnSpPr>
      <xdr:spPr>
        <a:xfrm>
          <a:off x="3225800" y="7417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44979</xdr:rowOff>
    </xdr:from>
    <xdr:to>
      <xdr:col>15</xdr:col>
      <xdr:colOff>82550</xdr:colOff>
      <xdr:row>43</xdr:row>
      <xdr:rowOff>55033</xdr:rowOff>
    </xdr:to>
    <xdr:cxnSp macro="">
      <xdr:nvCxnSpPr>
        <xdr:cNvPr id="78" name="直線コネクタ 77"/>
        <xdr:cNvCxnSpPr/>
      </xdr:nvCxnSpPr>
      <xdr:spPr>
        <a:xfrm flipV="1">
          <a:off x="2336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65088</xdr:rowOff>
    </xdr:to>
    <xdr:cxnSp macro="">
      <xdr:nvCxnSpPr>
        <xdr:cNvPr id="81" name="直線コネクタ 80"/>
        <xdr:cNvCxnSpPr/>
      </xdr:nvCxnSpPr>
      <xdr:spPr>
        <a:xfrm flipV="1">
          <a:off x="1447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91" name="楕円 90"/>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92"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80556</xdr:rowOff>
    </xdr:from>
    <xdr:ext cx="736600" cy="259045"/>
    <xdr:sp macro="" textlink="">
      <xdr:nvSpPr>
        <xdr:cNvPr id="94" name="テキスト ボックス 93"/>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165629</xdr:rowOff>
    </xdr:from>
    <xdr:to>
      <xdr:col>15</xdr:col>
      <xdr:colOff>133350</xdr:colOff>
      <xdr:row>43</xdr:row>
      <xdr:rowOff>95779</xdr:rowOff>
    </xdr:to>
    <xdr:sp macro="" textlink="">
      <xdr:nvSpPr>
        <xdr:cNvPr id="95" name="楕円 94"/>
        <xdr:cNvSpPr/>
      </xdr:nvSpPr>
      <xdr:spPr>
        <a:xfrm>
          <a:off x="3175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80556</xdr:rowOff>
    </xdr:from>
    <xdr:ext cx="762000" cy="259045"/>
    <xdr:sp macro="" textlink="">
      <xdr:nvSpPr>
        <xdr:cNvPr id="96" name="テキスト ボックス 95"/>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7" name="楕円 96"/>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8" name="テキスト ボックス 97"/>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9" name="楕円 98"/>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100" name="テキスト ボックス 99"/>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経常支出については、障がい者自立支援にかかる経費などの増加があるものの、平成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年度に比べ、定年退職者の減などによる人件費の減少や平成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月に借入れた庁舎建設事業の元金償還が終了したことによる公債費の減少により、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近年、公共施設の再編・縮小を実施しており、これによって義務的経費の削減につながるため、今後も改善に努めていく。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46265</xdr:rowOff>
    </xdr:from>
    <xdr:to>
      <xdr:col>23</xdr:col>
      <xdr:colOff>133350</xdr:colOff>
      <xdr:row>64</xdr:row>
      <xdr:rowOff>94524</xdr:rowOff>
    </xdr:to>
    <xdr:cxnSp macro="">
      <xdr:nvCxnSpPr>
        <xdr:cNvPr id="137" name="直線コネクタ 136"/>
        <xdr:cNvCxnSpPr/>
      </xdr:nvCxnSpPr>
      <xdr:spPr>
        <a:xfrm flipV="1">
          <a:off x="4114800" y="1101906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77288</xdr:rowOff>
    </xdr:from>
    <xdr:to>
      <xdr:col>19</xdr:col>
      <xdr:colOff>133350</xdr:colOff>
      <xdr:row>64</xdr:row>
      <xdr:rowOff>94524</xdr:rowOff>
    </xdr:to>
    <xdr:cxnSp macro="">
      <xdr:nvCxnSpPr>
        <xdr:cNvPr id="140" name="直線コネクタ 139"/>
        <xdr:cNvCxnSpPr/>
      </xdr:nvCxnSpPr>
      <xdr:spPr>
        <a:xfrm>
          <a:off x="3225800" y="1105008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70394</xdr:rowOff>
    </xdr:from>
    <xdr:to>
      <xdr:col>15</xdr:col>
      <xdr:colOff>82550</xdr:colOff>
      <xdr:row>64</xdr:row>
      <xdr:rowOff>77288</xdr:rowOff>
    </xdr:to>
    <xdr:cxnSp macro="">
      <xdr:nvCxnSpPr>
        <xdr:cNvPr id="143" name="直線コネクタ 142"/>
        <xdr:cNvCxnSpPr/>
      </xdr:nvCxnSpPr>
      <xdr:spPr>
        <a:xfrm>
          <a:off x="2336800" y="110431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8346</xdr:rowOff>
    </xdr:from>
    <xdr:to>
      <xdr:col>11</xdr:col>
      <xdr:colOff>31750</xdr:colOff>
      <xdr:row>64</xdr:row>
      <xdr:rowOff>70394</xdr:rowOff>
    </xdr:to>
    <xdr:cxnSp macro="">
      <xdr:nvCxnSpPr>
        <xdr:cNvPr id="146" name="直線コネクタ 145"/>
        <xdr:cNvCxnSpPr/>
      </xdr:nvCxnSpPr>
      <xdr:spPr>
        <a:xfrm>
          <a:off x="1447800" y="109811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166915</xdr:rowOff>
    </xdr:from>
    <xdr:to>
      <xdr:col>23</xdr:col>
      <xdr:colOff>184150</xdr:colOff>
      <xdr:row>64</xdr:row>
      <xdr:rowOff>97065</xdr:rowOff>
    </xdr:to>
    <xdr:sp macro="" textlink="">
      <xdr:nvSpPr>
        <xdr:cNvPr id="156" name="楕円 155"/>
        <xdr:cNvSpPr/>
      </xdr:nvSpPr>
      <xdr:spPr>
        <a:xfrm>
          <a:off x="49022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138992</xdr:rowOff>
    </xdr:from>
    <xdr:ext cx="762000" cy="259045"/>
    <xdr:sp macro="" textlink="">
      <xdr:nvSpPr>
        <xdr:cNvPr id="157" name="財政構造の弾力性該当値テキスト"/>
        <xdr:cNvSpPr txBox="1"/>
      </xdr:nvSpPr>
      <xdr:spPr>
        <a:xfrm>
          <a:off x="5041900" y="109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43724</xdr:rowOff>
    </xdr:from>
    <xdr:to>
      <xdr:col>19</xdr:col>
      <xdr:colOff>184150</xdr:colOff>
      <xdr:row>64</xdr:row>
      <xdr:rowOff>145324</xdr:rowOff>
    </xdr:to>
    <xdr:sp macro="" textlink="">
      <xdr:nvSpPr>
        <xdr:cNvPr id="158" name="楕円 157"/>
        <xdr:cNvSpPr/>
      </xdr:nvSpPr>
      <xdr:spPr>
        <a:xfrm>
          <a:off x="4064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130101</xdr:rowOff>
    </xdr:from>
    <xdr:ext cx="736600" cy="259045"/>
    <xdr:sp macro="" textlink="">
      <xdr:nvSpPr>
        <xdr:cNvPr id="159" name="テキスト ボックス 158"/>
        <xdr:cNvSpPr txBox="1"/>
      </xdr:nvSpPr>
      <xdr:spPr>
        <a:xfrm>
          <a:off x="3733800" y="1110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26488</xdr:rowOff>
    </xdr:from>
    <xdr:to>
      <xdr:col>15</xdr:col>
      <xdr:colOff>133350</xdr:colOff>
      <xdr:row>64</xdr:row>
      <xdr:rowOff>128088</xdr:rowOff>
    </xdr:to>
    <xdr:sp macro="" textlink="">
      <xdr:nvSpPr>
        <xdr:cNvPr id="160" name="楕円 159"/>
        <xdr:cNvSpPr/>
      </xdr:nvSpPr>
      <xdr:spPr>
        <a:xfrm>
          <a:off x="3175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112865</xdr:rowOff>
    </xdr:from>
    <xdr:ext cx="762000" cy="259045"/>
    <xdr:sp macro="" textlink="">
      <xdr:nvSpPr>
        <xdr:cNvPr id="161" name="テキスト ボックス 160"/>
        <xdr:cNvSpPr txBox="1"/>
      </xdr:nvSpPr>
      <xdr:spPr>
        <a:xfrm>
          <a:off x="2844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19594</xdr:rowOff>
    </xdr:from>
    <xdr:to>
      <xdr:col>11</xdr:col>
      <xdr:colOff>82550</xdr:colOff>
      <xdr:row>64</xdr:row>
      <xdr:rowOff>121194</xdr:rowOff>
    </xdr:to>
    <xdr:sp macro="" textlink="">
      <xdr:nvSpPr>
        <xdr:cNvPr id="162" name="楕円 161"/>
        <xdr:cNvSpPr/>
      </xdr:nvSpPr>
      <xdr:spPr>
        <a:xfrm>
          <a:off x="2286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105971</xdr:rowOff>
    </xdr:from>
    <xdr:ext cx="762000" cy="259045"/>
    <xdr:sp macro="" textlink="">
      <xdr:nvSpPr>
        <xdr:cNvPr id="163" name="テキスト ボックス 162"/>
        <xdr:cNvSpPr txBox="1"/>
      </xdr:nvSpPr>
      <xdr:spPr>
        <a:xfrm>
          <a:off x="1955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128996</xdr:rowOff>
    </xdr:from>
    <xdr:to>
      <xdr:col>7</xdr:col>
      <xdr:colOff>31750</xdr:colOff>
      <xdr:row>64</xdr:row>
      <xdr:rowOff>59146</xdr:rowOff>
    </xdr:to>
    <xdr:sp macro="" textlink="">
      <xdr:nvSpPr>
        <xdr:cNvPr id="164" name="楕円 163"/>
        <xdr:cNvSpPr/>
      </xdr:nvSpPr>
      <xdr:spPr>
        <a:xfrm>
          <a:off x="1397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43923</xdr:rowOff>
    </xdr:from>
    <xdr:ext cx="762000" cy="259045"/>
    <xdr:sp macro="" textlink="">
      <xdr:nvSpPr>
        <xdr:cNvPr id="165" name="テキスト ボックス 164"/>
        <xdr:cNvSpPr txBox="1"/>
      </xdr:nvSpPr>
      <xdr:spPr>
        <a:xfrm>
          <a:off x="1066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[141,882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類似団体内平均値と比較して、人件費・物件費が低くなっている要因は平成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月の消防事務委託に伴い、常備消防事務にかかる人件費・物件費が補助費となったことが挙げられる。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物件費については人口減少に加え、支出総額が増加していることによって、人口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決算額が増加している。公共施設の再編やＥＳＣＯ事業、ＰＰＳからの電気購入による電気代の削減などでコストの削減を図っているが、今後は補助費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26935</xdr:rowOff>
    </xdr:from>
    <xdr:to>
      <xdr:col>23</xdr:col>
      <xdr:colOff>133350</xdr:colOff>
      <xdr:row>82</xdr:row>
      <xdr:rowOff>78637</xdr:rowOff>
    </xdr:to>
    <xdr:cxnSp macro="">
      <xdr:nvCxnSpPr>
        <xdr:cNvPr id="200" name="直線コネクタ 199"/>
        <xdr:cNvCxnSpPr/>
      </xdr:nvCxnSpPr>
      <xdr:spPr>
        <a:xfrm>
          <a:off x="4114800" y="14085835"/>
          <a:ext cx="8382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26935</xdr:rowOff>
    </xdr:from>
    <xdr:to>
      <xdr:col>19</xdr:col>
      <xdr:colOff>133350</xdr:colOff>
      <xdr:row>82</xdr:row>
      <xdr:rowOff>51459</xdr:rowOff>
    </xdr:to>
    <xdr:cxnSp macro="">
      <xdr:nvCxnSpPr>
        <xdr:cNvPr id="203" name="直線コネクタ 202"/>
        <xdr:cNvCxnSpPr/>
      </xdr:nvCxnSpPr>
      <xdr:spPr>
        <a:xfrm flipV="1">
          <a:off x="3225800" y="14085835"/>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30265</xdr:rowOff>
    </xdr:from>
    <xdr:to>
      <xdr:col>15</xdr:col>
      <xdr:colOff>82550</xdr:colOff>
      <xdr:row>82</xdr:row>
      <xdr:rowOff>51459</xdr:rowOff>
    </xdr:to>
    <xdr:cxnSp macro="">
      <xdr:nvCxnSpPr>
        <xdr:cNvPr id="206" name="直線コネクタ 205"/>
        <xdr:cNvCxnSpPr/>
      </xdr:nvCxnSpPr>
      <xdr:spPr>
        <a:xfrm>
          <a:off x="2336800" y="14089165"/>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30265</xdr:rowOff>
    </xdr:from>
    <xdr:to>
      <xdr:col>11</xdr:col>
      <xdr:colOff>31750</xdr:colOff>
      <xdr:row>82</xdr:row>
      <xdr:rowOff>39258</xdr:rowOff>
    </xdr:to>
    <xdr:cxnSp macro="">
      <xdr:nvCxnSpPr>
        <xdr:cNvPr id="209" name="直線コネクタ 208"/>
        <xdr:cNvCxnSpPr/>
      </xdr:nvCxnSpPr>
      <xdr:spPr>
        <a:xfrm flipV="1">
          <a:off x="1447800" y="14089165"/>
          <a:ext cx="889000" cy="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27837</xdr:rowOff>
    </xdr:from>
    <xdr:to>
      <xdr:col>23</xdr:col>
      <xdr:colOff>184150</xdr:colOff>
      <xdr:row>82</xdr:row>
      <xdr:rowOff>129437</xdr:rowOff>
    </xdr:to>
    <xdr:sp macro="" textlink="">
      <xdr:nvSpPr>
        <xdr:cNvPr id="219" name="楕円 218"/>
        <xdr:cNvSpPr/>
      </xdr:nvSpPr>
      <xdr:spPr>
        <a:xfrm>
          <a:off x="4902200" y="140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44364</xdr:rowOff>
    </xdr:from>
    <xdr:ext cx="762000" cy="259045"/>
    <xdr:sp macro="" textlink="">
      <xdr:nvSpPr>
        <xdr:cNvPr id="220" name="人件費・物件費等の状況該当値テキスト"/>
        <xdr:cNvSpPr txBox="1"/>
      </xdr:nvSpPr>
      <xdr:spPr>
        <a:xfrm>
          <a:off x="5041900" y="1393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147585</xdr:rowOff>
    </xdr:from>
    <xdr:to>
      <xdr:col>19</xdr:col>
      <xdr:colOff>184150</xdr:colOff>
      <xdr:row>82</xdr:row>
      <xdr:rowOff>77735</xdr:rowOff>
    </xdr:to>
    <xdr:sp macro="" textlink="">
      <xdr:nvSpPr>
        <xdr:cNvPr id="221" name="楕円 220"/>
        <xdr:cNvSpPr/>
      </xdr:nvSpPr>
      <xdr:spPr>
        <a:xfrm>
          <a:off x="4064000" y="140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87912</xdr:rowOff>
    </xdr:from>
    <xdr:ext cx="736600" cy="259045"/>
    <xdr:sp macro="" textlink="">
      <xdr:nvSpPr>
        <xdr:cNvPr id="222" name="テキスト ボックス 221"/>
        <xdr:cNvSpPr txBox="1"/>
      </xdr:nvSpPr>
      <xdr:spPr>
        <a:xfrm>
          <a:off x="3733800" y="13803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659</xdr:rowOff>
    </xdr:from>
    <xdr:to>
      <xdr:col>15</xdr:col>
      <xdr:colOff>133350</xdr:colOff>
      <xdr:row>82</xdr:row>
      <xdr:rowOff>102259</xdr:rowOff>
    </xdr:to>
    <xdr:sp macro="" textlink="">
      <xdr:nvSpPr>
        <xdr:cNvPr id="223" name="楕円 222"/>
        <xdr:cNvSpPr/>
      </xdr:nvSpPr>
      <xdr:spPr>
        <a:xfrm>
          <a:off x="3175000" y="140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112436</xdr:rowOff>
    </xdr:from>
    <xdr:ext cx="762000" cy="259045"/>
    <xdr:sp macro="" textlink="">
      <xdr:nvSpPr>
        <xdr:cNvPr id="224" name="テキスト ボックス 223"/>
        <xdr:cNvSpPr txBox="1"/>
      </xdr:nvSpPr>
      <xdr:spPr>
        <a:xfrm>
          <a:off x="2844800" y="1382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150915</xdr:rowOff>
    </xdr:from>
    <xdr:to>
      <xdr:col>11</xdr:col>
      <xdr:colOff>82550</xdr:colOff>
      <xdr:row>82</xdr:row>
      <xdr:rowOff>81065</xdr:rowOff>
    </xdr:to>
    <xdr:sp macro="" textlink="">
      <xdr:nvSpPr>
        <xdr:cNvPr id="225" name="楕円 224"/>
        <xdr:cNvSpPr/>
      </xdr:nvSpPr>
      <xdr:spPr>
        <a:xfrm>
          <a:off x="2286000" y="140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91242</xdr:rowOff>
    </xdr:from>
    <xdr:ext cx="762000" cy="259045"/>
    <xdr:sp macro="" textlink="">
      <xdr:nvSpPr>
        <xdr:cNvPr id="226" name="テキスト ボックス 225"/>
        <xdr:cNvSpPr txBox="1"/>
      </xdr:nvSpPr>
      <xdr:spPr>
        <a:xfrm>
          <a:off x="1955800" y="138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159908</xdr:rowOff>
    </xdr:from>
    <xdr:to>
      <xdr:col>7</xdr:col>
      <xdr:colOff>31750</xdr:colOff>
      <xdr:row>82</xdr:row>
      <xdr:rowOff>90058</xdr:rowOff>
    </xdr:to>
    <xdr:sp macro="" textlink="">
      <xdr:nvSpPr>
        <xdr:cNvPr id="227" name="楕円 226"/>
        <xdr:cNvSpPr/>
      </xdr:nvSpPr>
      <xdr:spPr>
        <a:xfrm>
          <a:off x="1397000" y="140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100235</xdr:rowOff>
    </xdr:from>
    <xdr:ext cx="762000" cy="259045"/>
    <xdr:sp macro="" textlink="">
      <xdr:nvSpPr>
        <xdr:cNvPr id="228" name="テキスト ボックス 227"/>
        <xdr:cNvSpPr txBox="1"/>
      </xdr:nvSpPr>
      <xdr:spPr>
        <a:xfrm>
          <a:off x="1066800" y="1381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給料構造改革の実施により、地域手当の見直しをはじめ、退職補充者を最小限に留めるなど、総人件費の抑制に努めてきた。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本町では、より優秀な職員を確保するため、初任給については国より高めに設定している。近年、定年退職者が多い時期になっており、若手職員が増加していることに加え、他団体からの派遣交流などにより、類似団体内平均値を上回る結果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今後とも、国家公務員や民間企業の給与水準との均衡を考慮しつつ給与の運用を図っていく。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80963</xdr:rowOff>
    </xdr:from>
    <xdr:to>
      <xdr:col>81</xdr:col>
      <xdr:colOff>44450</xdr:colOff>
      <xdr:row>88</xdr:row>
      <xdr:rowOff>170921</xdr:rowOff>
    </xdr:to>
    <xdr:cxnSp macro="">
      <xdr:nvCxnSpPr>
        <xdr:cNvPr id="266" name="直線コネクタ 265"/>
        <xdr:cNvCxnSpPr/>
      </xdr:nvCxnSpPr>
      <xdr:spPr>
        <a:xfrm>
          <a:off x="16179800" y="14997113"/>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80963</xdr:rowOff>
    </xdr:to>
    <xdr:cxnSp macro="">
      <xdr:nvCxnSpPr>
        <xdr:cNvPr id="269" name="直線コネクタ 268"/>
        <xdr:cNvCxnSpPr/>
      </xdr:nvCxnSpPr>
      <xdr:spPr>
        <a:xfrm>
          <a:off x="15290800" y="149669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50800</xdr:rowOff>
    </xdr:to>
    <xdr:cxnSp macro="">
      <xdr:nvCxnSpPr>
        <xdr:cNvPr id="272" name="直線コネクタ 271"/>
        <xdr:cNvCxnSpPr/>
      </xdr:nvCxnSpPr>
      <xdr:spPr>
        <a:xfrm>
          <a:off x="14401800" y="149367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142346</xdr:rowOff>
    </xdr:from>
    <xdr:to>
      <xdr:col>68</xdr:col>
      <xdr:colOff>152400</xdr:colOff>
      <xdr:row>87</xdr:row>
      <xdr:rowOff>20638</xdr:rowOff>
    </xdr:to>
    <xdr:cxnSp macro="">
      <xdr:nvCxnSpPr>
        <xdr:cNvPr id="275" name="直線コネクタ 274"/>
        <xdr:cNvCxnSpPr/>
      </xdr:nvCxnSpPr>
      <xdr:spPr>
        <a:xfrm>
          <a:off x="13512800" y="14715596"/>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120121</xdr:rowOff>
    </xdr:from>
    <xdr:to>
      <xdr:col>81</xdr:col>
      <xdr:colOff>95250</xdr:colOff>
      <xdr:row>89</xdr:row>
      <xdr:rowOff>50271</xdr:rowOff>
    </xdr:to>
    <xdr:sp macro="" textlink="">
      <xdr:nvSpPr>
        <xdr:cNvPr id="285" name="楕円 284"/>
        <xdr:cNvSpPr/>
      </xdr:nvSpPr>
      <xdr:spPr>
        <a:xfrm>
          <a:off x="169672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15998</xdr:rowOff>
    </xdr:from>
    <xdr:ext cx="762000" cy="259045"/>
    <xdr:sp macro="" textlink="">
      <xdr:nvSpPr>
        <xdr:cNvPr id="286" name="給与水準   （国との比較）該当値テキスト"/>
        <xdr:cNvSpPr txBox="1"/>
      </xdr:nvSpPr>
      <xdr:spPr>
        <a:xfrm>
          <a:off x="17106900" y="1510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87" name="楕円 286"/>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88" name="テキスト ボックス 287"/>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9" name="楕円 288"/>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90" name="テキスト ボックス 289"/>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91" name="楕円 290"/>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92" name="テキスト ボックス 291"/>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91546</xdr:rowOff>
    </xdr:from>
    <xdr:to>
      <xdr:col>64</xdr:col>
      <xdr:colOff>152400</xdr:colOff>
      <xdr:row>86</xdr:row>
      <xdr:rowOff>21696</xdr:rowOff>
    </xdr:to>
    <xdr:sp macro="" textlink="">
      <xdr:nvSpPr>
        <xdr:cNvPr id="293" name="楕円 292"/>
        <xdr:cNvSpPr/>
      </xdr:nvSpPr>
      <xdr:spPr>
        <a:xfrm>
          <a:off x="13462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31873</xdr:rowOff>
    </xdr:from>
    <xdr:ext cx="762000" cy="259045"/>
    <xdr:sp macro="" textlink="">
      <xdr:nvSpPr>
        <xdr:cNvPr id="294" name="テキスト ボックス 293"/>
        <xdr:cNvSpPr txBox="1"/>
      </xdr:nvSpPr>
      <xdr:spPr>
        <a:xfrm>
          <a:off x="13131800" y="144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職員数については、基礎自治体への権限の移譲などにより行政需要が増大するなかで、集中改革プランの設定人数を堅持し、退職補充を最小限に留めるなどにより、一定の職員数を保ってきた。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月から消防事務の委託が実現したことで職員</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名の減となり、類似団体内平均値を下回る状況が平成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年度以降も続いている。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今後も、民間委託や指定管理者制度の活用を検討するなどにより、適正な定員管理に努める。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19413</xdr:rowOff>
    </xdr:from>
    <xdr:to>
      <xdr:col>81</xdr:col>
      <xdr:colOff>44450</xdr:colOff>
      <xdr:row>61</xdr:row>
      <xdr:rowOff>56183</xdr:rowOff>
    </xdr:to>
    <xdr:cxnSp macro="">
      <xdr:nvCxnSpPr>
        <xdr:cNvPr id="331" name="直線コネクタ 330"/>
        <xdr:cNvCxnSpPr/>
      </xdr:nvCxnSpPr>
      <xdr:spPr>
        <a:xfrm>
          <a:off x="16179800" y="10477863"/>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6773</xdr:rowOff>
    </xdr:from>
    <xdr:to>
      <xdr:col>77</xdr:col>
      <xdr:colOff>44450</xdr:colOff>
      <xdr:row>61</xdr:row>
      <xdr:rowOff>19413</xdr:rowOff>
    </xdr:to>
    <xdr:cxnSp macro="">
      <xdr:nvCxnSpPr>
        <xdr:cNvPr id="334" name="直線コネクタ 333"/>
        <xdr:cNvCxnSpPr/>
      </xdr:nvCxnSpPr>
      <xdr:spPr>
        <a:xfrm>
          <a:off x="15290800" y="1046522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6773</xdr:rowOff>
    </xdr:from>
    <xdr:to>
      <xdr:col>72</xdr:col>
      <xdr:colOff>203200</xdr:colOff>
      <xdr:row>61</xdr:row>
      <xdr:rowOff>17114</xdr:rowOff>
    </xdr:to>
    <xdr:cxnSp macro="">
      <xdr:nvCxnSpPr>
        <xdr:cNvPr id="337" name="直線コネクタ 336"/>
        <xdr:cNvCxnSpPr/>
      </xdr:nvCxnSpPr>
      <xdr:spPr>
        <a:xfrm flipV="1">
          <a:off x="14401800" y="1046522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156391</xdr:rowOff>
    </xdr:from>
    <xdr:to>
      <xdr:col>68</xdr:col>
      <xdr:colOff>152400</xdr:colOff>
      <xdr:row>61</xdr:row>
      <xdr:rowOff>17114</xdr:rowOff>
    </xdr:to>
    <xdr:cxnSp macro="">
      <xdr:nvCxnSpPr>
        <xdr:cNvPr id="340" name="直線コネクタ 339"/>
        <xdr:cNvCxnSpPr/>
      </xdr:nvCxnSpPr>
      <xdr:spPr>
        <a:xfrm>
          <a:off x="13512800" y="1044339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5383</xdr:rowOff>
    </xdr:from>
    <xdr:to>
      <xdr:col>81</xdr:col>
      <xdr:colOff>95250</xdr:colOff>
      <xdr:row>61</xdr:row>
      <xdr:rowOff>106983</xdr:rowOff>
    </xdr:to>
    <xdr:sp macro="" textlink="">
      <xdr:nvSpPr>
        <xdr:cNvPr id="350" name="楕円 349"/>
        <xdr:cNvSpPr/>
      </xdr:nvSpPr>
      <xdr:spPr>
        <a:xfrm>
          <a:off x="169672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21910</xdr:rowOff>
    </xdr:from>
    <xdr:ext cx="762000" cy="259045"/>
    <xdr:sp macro="" textlink="">
      <xdr:nvSpPr>
        <xdr:cNvPr id="351" name="定員管理の状況該当値テキスト"/>
        <xdr:cNvSpPr txBox="1"/>
      </xdr:nvSpPr>
      <xdr:spPr>
        <a:xfrm>
          <a:off x="17106900" y="1030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52" name="楕円 351"/>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80390</xdr:rowOff>
    </xdr:from>
    <xdr:ext cx="736600" cy="259045"/>
    <xdr:sp macro="" textlink="">
      <xdr:nvSpPr>
        <xdr:cNvPr id="353" name="テキスト ボックス 352"/>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127423</xdr:rowOff>
    </xdr:from>
    <xdr:to>
      <xdr:col>73</xdr:col>
      <xdr:colOff>44450</xdr:colOff>
      <xdr:row>61</xdr:row>
      <xdr:rowOff>57573</xdr:rowOff>
    </xdr:to>
    <xdr:sp macro="" textlink="">
      <xdr:nvSpPr>
        <xdr:cNvPr id="354" name="楕円 353"/>
        <xdr:cNvSpPr/>
      </xdr:nvSpPr>
      <xdr:spPr>
        <a:xfrm>
          <a:off x="15240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67750</xdr:rowOff>
    </xdr:from>
    <xdr:ext cx="762000" cy="259045"/>
    <xdr:sp macro="" textlink="">
      <xdr:nvSpPr>
        <xdr:cNvPr id="355" name="テキスト ボックス 354"/>
        <xdr:cNvSpPr txBox="1"/>
      </xdr:nvSpPr>
      <xdr:spPr>
        <a:xfrm>
          <a:off x="14909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137764</xdr:rowOff>
    </xdr:from>
    <xdr:to>
      <xdr:col>68</xdr:col>
      <xdr:colOff>203200</xdr:colOff>
      <xdr:row>61</xdr:row>
      <xdr:rowOff>67914</xdr:rowOff>
    </xdr:to>
    <xdr:sp macro="" textlink="">
      <xdr:nvSpPr>
        <xdr:cNvPr id="356" name="楕円 355"/>
        <xdr:cNvSpPr/>
      </xdr:nvSpPr>
      <xdr:spPr>
        <a:xfrm>
          <a:off x="14351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78091</xdr:rowOff>
    </xdr:from>
    <xdr:ext cx="762000" cy="259045"/>
    <xdr:sp macro="" textlink="">
      <xdr:nvSpPr>
        <xdr:cNvPr id="357" name="テキスト ボックス 356"/>
        <xdr:cNvSpPr txBox="1"/>
      </xdr:nvSpPr>
      <xdr:spPr>
        <a:xfrm>
          <a:off x="14020800" y="1019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105591</xdr:rowOff>
    </xdr:from>
    <xdr:to>
      <xdr:col>64</xdr:col>
      <xdr:colOff>152400</xdr:colOff>
      <xdr:row>61</xdr:row>
      <xdr:rowOff>35741</xdr:rowOff>
    </xdr:to>
    <xdr:sp macro="" textlink="">
      <xdr:nvSpPr>
        <xdr:cNvPr id="358" name="楕円 357"/>
        <xdr:cNvSpPr/>
      </xdr:nvSpPr>
      <xdr:spPr>
        <a:xfrm>
          <a:off x="13462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45918</xdr:rowOff>
    </xdr:from>
    <xdr:ext cx="762000" cy="259045"/>
    <xdr:sp macro="" textlink="">
      <xdr:nvSpPr>
        <xdr:cNvPr id="359" name="テキスト ボックス 358"/>
        <xdr:cNvSpPr txBox="1"/>
      </xdr:nvSpPr>
      <xdr:spPr>
        <a:xfrm>
          <a:off x="13131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元利償還金が平成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年度から令和元年度にかけて減少しているが、これは平成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月に借入れた庁舎建設事業の元金償還が終了したことによるものである。さらに一部事務組合が起こした地方債の償還終了に伴う負担金等の減により、実質公債費比率は平成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年度に比べて、令和元年度は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類似団体内平均値よりも下回っているが、今後、近年実施した大型施設整備の元金償還が始まることから、一時的に悪化が見込まれるため、地方債の発行の抑制に努めつつ、その推移に注視していく。</a:t>
          </a: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40</xdr:row>
      <xdr:rowOff>170434</xdr:rowOff>
    </xdr:to>
    <xdr:cxnSp macro="">
      <xdr:nvCxnSpPr>
        <xdr:cNvPr id="390" name="直線コネクタ 389"/>
        <xdr:cNvCxnSpPr/>
      </xdr:nvCxnSpPr>
      <xdr:spPr>
        <a:xfrm flipV="1">
          <a:off x="16179800" y="70187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13462</xdr:rowOff>
    </xdr:to>
    <xdr:cxnSp macro="">
      <xdr:nvCxnSpPr>
        <xdr:cNvPr id="393" name="直線コネクタ 392"/>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61722</xdr:rowOff>
    </xdr:to>
    <xdr:cxnSp macro="">
      <xdr:nvCxnSpPr>
        <xdr:cNvPr id="396" name="直線コネクタ 395"/>
        <xdr:cNvCxnSpPr/>
      </xdr:nvCxnSpPr>
      <xdr:spPr>
        <a:xfrm flipV="1">
          <a:off x="14401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119634</xdr:rowOff>
    </xdr:to>
    <xdr:cxnSp macro="">
      <xdr:nvCxnSpPr>
        <xdr:cNvPr id="399" name="直線コネクタ 398"/>
        <xdr:cNvCxnSpPr/>
      </xdr:nvCxnSpPr>
      <xdr:spPr>
        <a:xfrm flipV="1">
          <a:off x="13512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409" name="楕円 408"/>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410"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411" name="楕円 410"/>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412" name="テキスト ボックス 411"/>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13" name="楕円 412"/>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14" name="テキスト ボックス 413"/>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15" name="楕円 414"/>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16" name="テキスト ボックス 41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17" name="楕円 41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18" name="テキスト ボックス 417"/>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[25.0%]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a:t>
          </a:r>
          <a:r>
            <a:rPr kumimoji="1" lang="en-US" altLang="ja-JP" sz="1300">
              <a:solidFill>
                <a:srgbClr val="000000"/>
              </a:solidFill>
              <a:latin typeface="ＭＳ Ｐゴシック" panose="020B0600070205080204" pitchFamily="50" charset="-128"/>
              <a:ea typeface="ＭＳ Ｐゴシック" panose="020B0600070205080204" pitchFamily="50" charset="-128"/>
            </a:rPr>
            <a:t>25.0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％となり、類似団体内平均値を上回っている。これは認定こども園整備事業などによる起債の発行による地方債残高の増加によるものである。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今後は地方債発行の抑制を図るなど、将来負担比率の抑制に努めつつ、その推移に注視していく。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156007</xdr:rowOff>
    </xdr:from>
    <xdr:to>
      <xdr:col>81</xdr:col>
      <xdr:colOff>44450</xdr:colOff>
      <xdr:row>15</xdr:row>
      <xdr:rowOff>0</xdr:rowOff>
    </xdr:to>
    <xdr:cxnSp macro="">
      <xdr:nvCxnSpPr>
        <xdr:cNvPr id="450" name="直線コネクタ 449"/>
        <xdr:cNvCxnSpPr/>
      </xdr:nvCxnSpPr>
      <xdr:spPr>
        <a:xfrm>
          <a:off x="16179800" y="2556307"/>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156007</xdr:rowOff>
    </xdr:from>
    <xdr:to>
      <xdr:col>77</xdr:col>
      <xdr:colOff>44450</xdr:colOff>
      <xdr:row>14</xdr:row>
      <xdr:rowOff>160833</xdr:rowOff>
    </xdr:to>
    <xdr:cxnSp macro="">
      <xdr:nvCxnSpPr>
        <xdr:cNvPr id="453" name="直線コネクタ 452"/>
        <xdr:cNvCxnSpPr/>
      </xdr:nvCxnSpPr>
      <xdr:spPr>
        <a:xfrm flipV="1">
          <a:off x="15290800" y="255630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159868</xdr:rowOff>
    </xdr:from>
    <xdr:to>
      <xdr:col>72</xdr:col>
      <xdr:colOff>203200</xdr:colOff>
      <xdr:row>14</xdr:row>
      <xdr:rowOff>160833</xdr:rowOff>
    </xdr:to>
    <xdr:cxnSp macro="">
      <xdr:nvCxnSpPr>
        <xdr:cNvPr id="456" name="直線コネクタ 455"/>
        <xdr:cNvCxnSpPr/>
      </xdr:nvCxnSpPr>
      <xdr:spPr>
        <a:xfrm>
          <a:off x="14401800" y="256016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52468</xdr:rowOff>
    </xdr:from>
    <xdr:ext cx="762000" cy="259045"/>
    <xdr:sp macro="" textlink="">
      <xdr:nvSpPr>
        <xdr:cNvPr id="458" name="テキスト ボックス 457"/>
        <xdr:cNvSpPr txBox="1"/>
      </xdr:nvSpPr>
      <xdr:spPr>
        <a:xfrm>
          <a:off x="149098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159868</xdr:rowOff>
    </xdr:from>
    <xdr:to>
      <xdr:col>68</xdr:col>
      <xdr:colOff>152400</xdr:colOff>
      <xdr:row>15</xdr:row>
      <xdr:rowOff>37643</xdr:rowOff>
    </xdr:to>
    <xdr:cxnSp macro="">
      <xdr:nvCxnSpPr>
        <xdr:cNvPr id="459" name="直線コネクタ 458"/>
        <xdr:cNvCxnSpPr/>
      </xdr:nvCxnSpPr>
      <xdr:spPr>
        <a:xfrm flipV="1">
          <a:off x="13512800" y="2560168"/>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73702</xdr:rowOff>
    </xdr:from>
    <xdr:ext cx="762000" cy="259045"/>
    <xdr:sp macro="" textlink="">
      <xdr:nvSpPr>
        <xdr:cNvPr id="461" name="テキスト ボックス 460"/>
        <xdr:cNvSpPr txBox="1"/>
      </xdr:nvSpPr>
      <xdr:spPr>
        <a:xfrm>
          <a:off x="14020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63" name="テキスト ボックス 462"/>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69" name="楕円 468"/>
        <xdr:cNvSpPr/>
      </xdr:nvSpPr>
      <xdr:spPr>
        <a:xfrm>
          <a:off x="169672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168927</xdr:rowOff>
    </xdr:from>
    <xdr:ext cx="762000" cy="259045"/>
    <xdr:sp macro="" textlink="">
      <xdr:nvSpPr>
        <xdr:cNvPr id="470" name="将来負担の状況該当値テキスト"/>
        <xdr:cNvSpPr txBox="1"/>
      </xdr:nvSpPr>
      <xdr:spPr>
        <a:xfrm>
          <a:off x="171069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105207</xdr:rowOff>
    </xdr:from>
    <xdr:to>
      <xdr:col>77</xdr:col>
      <xdr:colOff>95250</xdr:colOff>
      <xdr:row>15</xdr:row>
      <xdr:rowOff>35357</xdr:rowOff>
    </xdr:to>
    <xdr:sp macro="" textlink="">
      <xdr:nvSpPr>
        <xdr:cNvPr id="471" name="楕円 470"/>
        <xdr:cNvSpPr/>
      </xdr:nvSpPr>
      <xdr:spPr>
        <a:xfrm>
          <a:off x="16129000" y="25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20134</xdr:rowOff>
    </xdr:from>
    <xdr:ext cx="736600" cy="259045"/>
    <xdr:sp macro="" textlink="">
      <xdr:nvSpPr>
        <xdr:cNvPr id="472" name="テキスト ボックス 471"/>
        <xdr:cNvSpPr txBox="1"/>
      </xdr:nvSpPr>
      <xdr:spPr>
        <a:xfrm>
          <a:off x="15798800" y="259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110033</xdr:rowOff>
    </xdr:from>
    <xdr:to>
      <xdr:col>73</xdr:col>
      <xdr:colOff>44450</xdr:colOff>
      <xdr:row>15</xdr:row>
      <xdr:rowOff>40183</xdr:rowOff>
    </xdr:to>
    <xdr:sp macro="" textlink="">
      <xdr:nvSpPr>
        <xdr:cNvPr id="473" name="楕円 472"/>
        <xdr:cNvSpPr/>
      </xdr:nvSpPr>
      <xdr:spPr>
        <a:xfrm>
          <a:off x="15240000" y="25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50360</xdr:rowOff>
    </xdr:from>
    <xdr:ext cx="762000" cy="259045"/>
    <xdr:sp macro="" textlink="">
      <xdr:nvSpPr>
        <xdr:cNvPr id="474" name="テキスト ボックス 473"/>
        <xdr:cNvSpPr txBox="1"/>
      </xdr:nvSpPr>
      <xdr:spPr>
        <a:xfrm>
          <a:off x="14909800" y="22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109068</xdr:rowOff>
    </xdr:from>
    <xdr:to>
      <xdr:col>68</xdr:col>
      <xdr:colOff>203200</xdr:colOff>
      <xdr:row>15</xdr:row>
      <xdr:rowOff>39218</xdr:rowOff>
    </xdr:to>
    <xdr:sp macro="" textlink="">
      <xdr:nvSpPr>
        <xdr:cNvPr id="475" name="楕円 474"/>
        <xdr:cNvSpPr/>
      </xdr:nvSpPr>
      <xdr:spPr>
        <a:xfrm>
          <a:off x="14351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49395</xdr:rowOff>
    </xdr:from>
    <xdr:ext cx="762000" cy="259045"/>
    <xdr:sp macro="" textlink="">
      <xdr:nvSpPr>
        <xdr:cNvPr id="476" name="テキスト ボックス 475"/>
        <xdr:cNvSpPr txBox="1"/>
      </xdr:nvSpPr>
      <xdr:spPr>
        <a:xfrm>
          <a:off x="14020800" y="227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158293</xdr:rowOff>
    </xdr:from>
    <xdr:to>
      <xdr:col>64</xdr:col>
      <xdr:colOff>152400</xdr:colOff>
      <xdr:row>15</xdr:row>
      <xdr:rowOff>88443</xdr:rowOff>
    </xdr:to>
    <xdr:sp macro="" textlink="">
      <xdr:nvSpPr>
        <xdr:cNvPr id="477" name="楕円 476"/>
        <xdr:cNvSpPr/>
      </xdr:nvSpPr>
      <xdr:spPr>
        <a:xfrm>
          <a:off x="13462000" y="25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98620</xdr:rowOff>
    </xdr:from>
    <xdr:ext cx="762000" cy="259045"/>
    <xdr:sp macro="" textlink="">
      <xdr:nvSpPr>
        <xdr:cNvPr id="478" name="テキスト ボックス 477"/>
        <xdr:cNvSpPr txBox="1"/>
      </xdr:nvSpPr>
      <xdr:spPr>
        <a:xfrm>
          <a:off x="13131800" y="23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15,511
15,353
25.26
6,525,328
6,445,461
75,288
3,943,234
6,523,026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給与構造改革の実施や各種委員報酬の見直しなどを実施しているものの、類似団体内平均値を大きく上回っている。主な要因としては、保育園及び一部のこども園を直営で行っていることが挙げられる。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令和元年度は平成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年度に比べ、定年退職者が少なかったことから退職手当が減となり、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0.8</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今後も民間委託や指定管理者制度の活用を検討などを行い、最小限の職員補充に留め、総人件費の抑制に努める。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72136</xdr:rowOff>
    </xdr:to>
    <xdr:cxnSp macro="">
      <xdr:nvCxnSpPr>
        <xdr:cNvPr id="64" name="直線コネクタ 63"/>
        <xdr:cNvCxnSpPr/>
      </xdr:nvCxnSpPr>
      <xdr:spPr>
        <a:xfrm flipV="1">
          <a:off x="3987800" y="65506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72136</xdr:rowOff>
    </xdr:to>
    <xdr:cxnSp macro="">
      <xdr:nvCxnSpPr>
        <xdr:cNvPr id="67" name="直線コネクタ 66"/>
        <xdr:cNvCxnSpPr/>
      </xdr:nvCxnSpPr>
      <xdr:spPr>
        <a:xfrm>
          <a:off x="3098800" y="65643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108712</xdr:rowOff>
    </xdr:to>
    <xdr:cxnSp macro="">
      <xdr:nvCxnSpPr>
        <xdr:cNvPr id="70" name="直線コネクタ 69"/>
        <xdr:cNvCxnSpPr/>
      </xdr:nvCxnSpPr>
      <xdr:spPr>
        <a:xfrm flipV="1">
          <a:off x="2209800" y="65643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108712</xdr:rowOff>
    </xdr:to>
    <xdr:cxnSp macro="">
      <xdr:nvCxnSpPr>
        <xdr:cNvPr id="73" name="直線コネクタ 72"/>
        <xdr:cNvCxnSpPr/>
      </xdr:nvCxnSpPr>
      <xdr:spPr>
        <a:xfrm>
          <a:off x="1320800" y="65643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57912</xdr:rowOff>
    </xdr:from>
    <xdr:to>
      <xdr:col>11</xdr:col>
      <xdr:colOff>60325</xdr:colOff>
      <xdr:row>38</xdr:row>
      <xdr:rowOff>159512</xdr:rowOff>
    </xdr:to>
    <xdr:sp macro="" textlink="">
      <xdr:nvSpPr>
        <xdr:cNvPr id="89" name="楕円 88"/>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144289</xdr:rowOff>
    </xdr:from>
    <xdr:ext cx="762000" cy="259045"/>
    <xdr:sp macro="" textlink="">
      <xdr:nvSpPr>
        <xdr:cNvPr id="90" name="テキスト ボックス 89"/>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物件費が類似団体内平均値に比べ高止まりしているが、保有施設にかかる施設維持管理経費や内部管理経費などによるものが一因であるため、削減に努めている。平成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年度から令和元年度にかけて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ポイント増となっているが、地域公共交通が本格運行を開始したことなどによるものである。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今後も公共施設総合管理計画に基づき、町内公共施設の再編を進めることで、コスト削減を図っていく。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35560</xdr:rowOff>
    </xdr:to>
    <xdr:cxnSp macro="">
      <xdr:nvCxnSpPr>
        <xdr:cNvPr id="125" name="直線コネクタ 124"/>
        <xdr:cNvCxnSpPr/>
      </xdr:nvCxnSpPr>
      <xdr:spPr>
        <a:xfrm>
          <a:off x="15671800" y="3060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35560</xdr:rowOff>
    </xdr:to>
    <xdr:cxnSp macro="">
      <xdr:nvCxnSpPr>
        <xdr:cNvPr id="128" name="直線コネクタ 127"/>
        <xdr:cNvCxnSpPr/>
      </xdr:nvCxnSpPr>
      <xdr:spPr>
        <a:xfrm flipV="1">
          <a:off x="14782800" y="3060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18</xdr:row>
      <xdr:rowOff>35560</xdr:rowOff>
    </xdr:to>
    <xdr:cxnSp macro="">
      <xdr:nvCxnSpPr>
        <xdr:cNvPr id="131" name="直線コネクタ 130"/>
        <xdr:cNvCxnSpPr/>
      </xdr:nvCxnSpPr>
      <xdr:spPr>
        <a:xfrm>
          <a:off x="13893800" y="3068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17</xdr:row>
      <xdr:rowOff>153670</xdr:rowOff>
    </xdr:to>
    <xdr:cxnSp macro="">
      <xdr:nvCxnSpPr>
        <xdr:cNvPr id="134" name="直線コネクタ 133"/>
        <xdr:cNvCxnSpPr/>
      </xdr:nvCxnSpPr>
      <xdr:spPr>
        <a:xfrm>
          <a:off x="13004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4" name="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0" name="楕円 149"/>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1" name="テキスト ボックス 150"/>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2" name="楕円 151"/>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3" name="テキスト ボックス 152"/>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少子高齢化の影響や障がい者の自立支援にかかる経費などにより、扶助費は令和元年度も増加傾向であり、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ポイントの増となっている。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今後、福祉サービスなどの行政需要に適正に対応するとともに、個人給付的性格の支出については適宜見直し、改善に努める。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56</xdr:row>
      <xdr:rowOff>23585</xdr:rowOff>
    </xdr:to>
    <xdr:cxnSp macro="">
      <xdr:nvCxnSpPr>
        <xdr:cNvPr id="188" name="直線コネクタ 187"/>
        <xdr:cNvCxnSpPr/>
      </xdr:nvCxnSpPr>
      <xdr:spPr>
        <a:xfrm>
          <a:off x="3987800" y="95268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107950</xdr:rowOff>
    </xdr:to>
    <xdr:cxnSp macro="">
      <xdr:nvCxnSpPr>
        <xdr:cNvPr id="191" name="直線コネクタ 190"/>
        <xdr:cNvCxnSpPr/>
      </xdr:nvCxnSpPr>
      <xdr:spPr>
        <a:xfrm flipV="1">
          <a:off x="3098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34472</xdr:rowOff>
    </xdr:to>
    <xdr:cxnSp macro="">
      <xdr:nvCxnSpPr>
        <xdr:cNvPr id="194" name="直線コネクタ 193"/>
        <xdr:cNvCxnSpPr/>
      </xdr:nvCxnSpPr>
      <xdr:spPr>
        <a:xfrm flipV="1">
          <a:off x="2209800" y="9537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34472</xdr:rowOff>
    </xdr:to>
    <xdr:cxnSp macro="">
      <xdr:nvCxnSpPr>
        <xdr:cNvPr id="197" name="直線コネクタ 196"/>
        <xdr:cNvCxnSpPr/>
      </xdr:nvCxnSpPr>
      <xdr:spPr>
        <a:xfrm>
          <a:off x="1320800" y="9515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7" name="楕円 206"/>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08"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132642</xdr:rowOff>
    </xdr:from>
    <xdr:ext cx="736600" cy="259045"/>
    <xdr:sp macro="" textlink="">
      <xdr:nvSpPr>
        <xdr:cNvPr id="210" name="テキスト ボックス 209"/>
        <xdr:cNvSpPr txBox="1"/>
      </xdr:nvSpPr>
      <xdr:spPr>
        <a:xfrm>
          <a:off x="3606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2" name="テキスト ボックス 211"/>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3" name="楕円 212"/>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4" name="テキスト ボックス 213"/>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6" name="テキスト ボックス 215"/>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特別会計への繰出金については、平成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年度末をもって下水道事業特別会計が法適用化したため、下水道事業特別会計への繰出金分が補助費に計上されたことなどで、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2.0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これからも経費の節減に努めていく。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57</xdr:row>
      <xdr:rowOff>24130</xdr:rowOff>
    </xdr:to>
    <xdr:cxnSp macro="">
      <xdr:nvCxnSpPr>
        <xdr:cNvPr id="249" name="直線コネクタ 248"/>
        <xdr:cNvCxnSpPr/>
      </xdr:nvCxnSpPr>
      <xdr:spPr>
        <a:xfrm flipV="1">
          <a:off x="15671800" y="96443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24130</xdr:rowOff>
    </xdr:to>
    <xdr:cxnSp macro="">
      <xdr:nvCxnSpPr>
        <xdr:cNvPr id="252" name="直線コネクタ 251"/>
        <xdr:cNvCxnSpPr/>
      </xdr:nvCxnSpPr>
      <xdr:spPr>
        <a:xfrm>
          <a:off x="14782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24130</xdr:rowOff>
    </xdr:to>
    <xdr:cxnSp macro="">
      <xdr:nvCxnSpPr>
        <xdr:cNvPr id="255" name="直線コネクタ 254"/>
        <xdr:cNvCxnSpPr/>
      </xdr:nvCxnSpPr>
      <xdr:spPr>
        <a:xfrm>
          <a:off x="13893800" y="973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16510</xdr:rowOff>
    </xdr:to>
    <xdr:cxnSp macro="">
      <xdr:nvCxnSpPr>
        <xdr:cNvPr id="258" name="直線コネクタ 257"/>
        <xdr:cNvCxnSpPr/>
      </xdr:nvCxnSpPr>
      <xdr:spPr>
        <a:xfrm flipV="1">
          <a:off x="13004800" y="973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1" name="テキスト ボックス 270"/>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3" name="テキスト ボックス 27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4" name="楕円 273"/>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5" name="テキスト ボックス 274"/>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6" name="楕円 275"/>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7" name="テキスト ボックス 276"/>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各種団体への補助交付金の削減を進めたことや、消防を直営で行ってきた経緯もあり、類似団体内平均値を下回っているが、平成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は消防事務委託に伴う負担金が計上されるようになったため、増加傾向にある。また、令和元年度から下水道事業特別会計が法適用化したため、繰出金分が補助費に計上されるようになったことなど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推移を注視しつつ、引き続き適正な補助金等の執行に努める。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108712</xdr:rowOff>
    </xdr:to>
    <xdr:cxnSp macro="">
      <xdr:nvCxnSpPr>
        <xdr:cNvPr id="307" name="直線コネクタ 306"/>
        <xdr:cNvCxnSpPr/>
      </xdr:nvCxnSpPr>
      <xdr:spPr>
        <a:xfrm>
          <a:off x="15671800" y="62397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67564</xdr:rowOff>
    </xdr:to>
    <xdr:cxnSp macro="">
      <xdr:nvCxnSpPr>
        <xdr:cNvPr id="310" name="直線コネクタ 309"/>
        <xdr:cNvCxnSpPr/>
      </xdr:nvCxnSpPr>
      <xdr:spPr>
        <a:xfrm>
          <a:off x="14782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53848</xdr:rowOff>
    </xdr:to>
    <xdr:cxnSp macro="">
      <xdr:nvCxnSpPr>
        <xdr:cNvPr id="313" name="直線コネクタ 312"/>
        <xdr:cNvCxnSpPr/>
      </xdr:nvCxnSpPr>
      <xdr:spPr>
        <a:xfrm>
          <a:off x="13893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35560</xdr:rowOff>
    </xdr:to>
    <xdr:cxnSp macro="">
      <xdr:nvCxnSpPr>
        <xdr:cNvPr id="316" name="直線コネクタ 315"/>
        <xdr:cNvCxnSpPr/>
      </xdr:nvCxnSpPr>
      <xdr:spPr>
        <a:xfrm flipV="1">
          <a:off x="13004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6" name="楕円 325"/>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7"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0" name="楕円 329"/>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1" name="テキスト ボックス 33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2" name="楕円 331"/>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3" name="テキスト ボックス 332"/>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4" name="楕円 33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5" name="テキスト ボックス 334"/>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公債費に係る経常収支比率は令和元年度は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ポイントの減少となったが、これは平成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月に借り入れた庁舎建設事業の元金償還が終了したことによるものである。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今後、小学校統合や認定こども園の整備などに係る起債の元金償還も始まることから、極力、新規発行債の抑制に努める。　</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65278</xdr:rowOff>
    </xdr:to>
    <xdr:cxnSp macro="">
      <xdr:nvCxnSpPr>
        <xdr:cNvPr id="365" name="直線コネクタ 364"/>
        <xdr:cNvCxnSpPr/>
      </xdr:nvCxnSpPr>
      <xdr:spPr>
        <a:xfrm flipV="1">
          <a:off x="3987800" y="132120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65278</xdr:rowOff>
    </xdr:to>
    <xdr:cxnSp macro="">
      <xdr:nvCxnSpPr>
        <xdr:cNvPr id="368" name="直線コネクタ 367"/>
        <xdr:cNvCxnSpPr/>
      </xdr:nvCxnSpPr>
      <xdr:spPr>
        <a:xfrm>
          <a:off x="3098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37846</xdr:rowOff>
    </xdr:to>
    <xdr:cxnSp macro="">
      <xdr:nvCxnSpPr>
        <xdr:cNvPr id="371" name="直線コネクタ 370"/>
        <xdr:cNvCxnSpPr/>
      </xdr:nvCxnSpPr>
      <xdr:spPr>
        <a:xfrm>
          <a:off x="2209800" y="13221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24130</xdr:rowOff>
    </xdr:to>
    <xdr:cxnSp macro="">
      <xdr:nvCxnSpPr>
        <xdr:cNvPr id="374" name="直線コネクタ 373"/>
        <xdr:cNvCxnSpPr/>
      </xdr:nvCxnSpPr>
      <xdr:spPr>
        <a:xfrm flipV="1">
          <a:off x="1320800" y="13221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4" name="楕円 383"/>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5"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6" name="楕円 385"/>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7" name="テキスト ボックス 386"/>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8" name="楕円 387"/>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9" name="テキスト ボックス 388"/>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0" name="楕円 389"/>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1" name="テキスト ボックス 390"/>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2" name="楕円 391"/>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3" name="テキスト ボックス 39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類似団体内平均値を上回った硬直化した財政構造となっている。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今後も、事業のスクラップ＆ビルドにより見直しを行い、歳出全般にわたり聖域なきコスト削減を目指し、比率の改善に努める。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77</xdr:row>
      <xdr:rowOff>167821</xdr:rowOff>
    </xdr:to>
    <xdr:cxnSp macro="">
      <xdr:nvCxnSpPr>
        <xdr:cNvPr id="428" name="直線コネクタ 427"/>
        <xdr:cNvCxnSpPr/>
      </xdr:nvCxnSpPr>
      <xdr:spPr>
        <a:xfrm flipV="1">
          <a:off x="15671800" y="133629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167821</xdr:rowOff>
    </xdr:from>
    <xdr:to>
      <xdr:col>78</xdr:col>
      <xdr:colOff>69850</xdr:colOff>
      <xdr:row>77</xdr:row>
      <xdr:rowOff>171087</xdr:rowOff>
    </xdr:to>
    <xdr:cxnSp macro="">
      <xdr:nvCxnSpPr>
        <xdr:cNvPr id="431" name="直線コネクタ 430"/>
        <xdr:cNvCxnSpPr/>
      </xdr:nvCxnSpPr>
      <xdr:spPr>
        <a:xfrm flipV="1">
          <a:off x="14782800" y="133694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171087</xdr:rowOff>
    </xdr:from>
    <xdr:to>
      <xdr:col>73</xdr:col>
      <xdr:colOff>180975</xdr:colOff>
      <xdr:row>78</xdr:row>
      <xdr:rowOff>6169</xdr:rowOff>
    </xdr:to>
    <xdr:cxnSp macro="">
      <xdr:nvCxnSpPr>
        <xdr:cNvPr id="434" name="直線コネクタ 433"/>
        <xdr:cNvCxnSpPr/>
      </xdr:nvCxnSpPr>
      <xdr:spPr>
        <a:xfrm flipV="1">
          <a:off x="13893800" y="133727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6169</xdr:rowOff>
    </xdr:to>
    <xdr:cxnSp macro="">
      <xdr:nvCxnSpPr>
        <xdr:cNvPr id="437" name="直線コネクタ 436"/>
        <xdr:cNvCxnSpPr/>
      </xdr:nvCxnSpPr>
      <xdr:spPr>
        <a:xfrm>
          <a:off x="13004800" y="133172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7" name="楕円 446"/>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8"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117021</xdr:rowOff>
    </xdr:from>
    <xdr:to>
      <xdr:col>78</xdr:col>
      <xdr:colOff>120650</xdr:colOff>
      <xdr:row>78</xdr:row>
      <xdr:rowOff>47171</xdr:rowOff>
    </xdr:to>
    <xdr:sp macro="" textlink="">
      <xdr:nvSpPr>
        <xdr:cNvPr id="449" name="楕円 448"/>
        <xdr:cNvSpPr/>
      </xdr:nvSpPr>
      <xdr:spPr>
        <a:xfrm>
          <a:off x="15621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31948</xdr:rowOff>
    </xdr:from>
    <xdr:ext cx="736600" cy="259045"/>
    <xdr:sp macro="" textlink="">
      <xdr:nvSpPr>
        <xdr:cNvPr id="450" name="テキスト ボックス 449"/>
        <xdr:cNvSpPr txBox="1"/>
      </xdr:nvSpPr>
      <xdr:spPr>
        <a:xfrm>
          <a:off x="15290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120287</xdr:rowOff>
    </xdr:from>
    <xdr:to>
      <xdr:col>74</xdr:col>
      <xdr:colOff>31750</xdr:colOff>
      <xdr:row>78</xdr:row>
      <xdr:rowOff>50437</xdr:rowOff>
    </xdr:to>
    <xdr:sp macro="" textlink="">
      <xdr:nvSpPr>
        <xdr:cNvPr id="451" name="楕円 450"/>
        <xdr:cNvSpPr/>
      </xdr:nvSpPr>
      <xdr:spPr>
        <a:xfrm>
          <a:off x="14732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52" name="テキスト ボックス 451"/>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53" name="楕円 452"/>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41746</xdr:rowOff>
    </xdr:from>
    <xdr:ext cx="762000" cy="259045"/>
    <xdr:sp macro="" textlink="">
      <xdr:nvSpPr>
        <xdr:cNvPr id="454" name="テキスト ボックス 453"/>
        <xdr:cNvSpPr txBox="1"/>
      </xdr:nvSpPr>
      <xdr:spPr>
        <a:xfrm>
          <a:off x="13512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5" name="楕円 454"/>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6" name="テキスト ボックス 455"/>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44241</xdr:rowOff>
    </xdr:from>
    <xdr:to>
      <xdr:col>29</xdr:col>
      <xdr:colOff>127000</xdr:colOff>
      <xdr:row>18</xdr:row>
      <xdr:rowOff>73747</xdr:rowOff>
    </xdr:to>
    <xdr:cxnSp macro="">
      <xdr:nvCxnSpPr>
        <xdr:cNvPr id="52" name="直線コネクタ 51"/>
        <xdr:cNvCxnSpPr/>
      </xdr:nvCxnSpPr>
      <xdr:spPr bwMode="auto">
        <a:xfrm flipV="1">
          <a:off x="5003800" y="3177966"/>
          <a:ext cx="647700" cy="29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73747</xdr:rowOff>
    </xdr:from>
    <xdr:to>
      <xdr:col>26</xdr:col>
      <xdr:colOff>50800</xdr:colOff>
      <xdr:row>18</xdr:row>
      <xdr:rowOff>86206</xdr:rowOff>
    </xdr:to>
    <xdr:cxnSp macro="">
      <xdr:nvCxnSpPr>
        <xdr:cNvPr id="55" name="直線コネクタ 54"/>
        <xdr:cNvCxnSpPr/>
      </xdr:nvCxnSpPr>
      <xdr:spPr bwMode="auto">
        <a:xfrm flipV="1">
          <a:off x="4305300" y="3207472"/>
          <a:ext cx="6985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86206</xdr:rowOff>
    </xdr:from>
    <xdr:to>
      <xdr:col>22</xdr:col>
      <xdr:colOff>114300</xdr:colOff>
      <xdr:row>18</xdr:row>
      <xdr:rowOff>117965</xdr:rowOff>
    </xdr:to>
    <xdr:cxnSp macro="">
      <xdr:nvCxnSpPr>
        <xdr:cNvPr id="58" name="直線コネクタ 57"/>
        <xdr:cNvCxnSpPr/>
      </xdr:nvCxnSpPr>
      <xdr:spPr bwMode="auto">
        <a:xfrm flipV="1">
          <a:off x="3606800" y="3219931"/>
          <a:ext cx="698500" cy="31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101130</xdr:rowOff>
    </xdr:from>
    <xdr:to>
      <xdr:col>18</xdr:col>
      <xdr:colOff>177800</xdr:colOff>
      <xdr:row>18</xdr:row>
      <xdr:rowOff>117965</xdr:rowOff>
    </xdr:to>
    <xdr:cxnSp macro="">
      <xdr:nvCxnSpPr>
        <xdr:cNvPr id="61" name="直線コネクタ 60"/>
        <xdr:cNvCxnSpPr/>
      </xdr:nvCxnSpPr>
      <xdr:spPr bwMode="auto">
        <a:xfrm>
          <a:off x="2908300" y="3234855"/>
          <a:ext cx="698500" cy="1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164891</xdr:rowOff>
    </xdr:from>
    <xdr:to>
      <xdr:col>29</xdr:col>
      <xdr:colOff>177800</xdr:colOff>
      <xdr:row>18</xdr:row>
      <xdr:rowOff>95041</xdr:rowOff>
    </xdr:to>
    <xdr:sp macro="" textlink="">
      <xdr:nvSpPr>
        <xdr:cNvPr id="71" name="楕円 70"/>
        <xdr:cNvSpPr/>
      </xdr:nvSpPr>
      <xdr:spPr bwMode="auto">
        <a:xfrm>
          <a:off x="5600700" y="312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136968</xdr:rowOff>
    </xdr:from>
    <xdr:ext cx="762000" cy="259045"/>
    <xdr:sp macro="" textlink="">
      <xdr:nvSpPr>
        <xdr:cNvPr id="72" name="人口1人当たり決算額の推移該当値テキスト130"/>
        <xdr:cNvSpPr txBox="1"/>
      </xdr:nvSpPr>
      <xdr:spPr>
        <a:xfrm>
          <a:off x="5740400" y="309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22947</xdr:rowOff>
    </xdr:from>
    <xdr:to>
      <xdr:col>26</xdr:col>
      <xdr:colOff>101600</xdr:colOff>
      <xdr:row>18</xdr:row>
      <xdr:rowOff>124547</xdr:rowOff>
    </xdr:to>
    <xdr:sp macro="" textlink="">
      <xdr:nvSpPr>
        <xdr:cNvPr id="73" name="楕円 72"/>
        <xdr:cNvSpPr/>
      </xdr:nvSpPr>
      <xdr:spPr bwMode="auto">
        <a:xfrm>
          <a:off x="4953000" y="315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109324</xdr:rowOff>
    </xdr:from>
    <xdr:ext cx="736600" cy="259045"/>
    <xdr:sp macro="" textlink="">
      <xdr:nvSpPr>
        <xdr:cNvPr id="74" name="テキスト ボックス 73"/>
        <xdr:cNvSpPr txBox="1"/>
      </xdr:nvSpPr>
      <xdr:spPr>
        <a:xfrm>
          <a:off x="4622800" y="324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35406</xdr:rowOff>
    </xdr:from>
    <xdr:to>
      <xdr:col>22</xdr:col>
      <xdr:colOff>165100</xdr:colOff>
      <xdr:row>18</xdr:row>
      <xdr:rowOff>137006</xdr:rowOff>
    </xdr:to>
    <xdr:sp macro="" textlink="">
      <xdr:nvSpPr>
        <xdr:cNvPr id="75" name="楕円 74"/>
        <xdr:cNvSpPr/>
      </xdr:nvSpPr>
      <xdr:spPr bwMode="auto">
        <a:xfrm>
          <a:off x="4254500" y="316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121783</xdr:rowOff>
    </xdr:from>
    <xdr:ext cx="762000" cy="259045"/>
    <xdr:sp macro="" textlink="">
      <xdr:nvSpPr>
        <xdr:cNvPr id="76" name="テキスト ボックス 75"/>
        <xdr:cNvSpPr txBox="1"/>
      </xdr:nvSpPr>
      <xdr:spPr>
        <a:xfrm>
          <a:off x="3924300" y="325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67165</xdr:rowOff>
    </xdr:from>
    <xdr:to>
      <xdr:col>19</xdr:col>
      <xdr:colOff>38100</xdr:colOff>
      <xdr:row>18</xdr:row>
      <xdr:rowOff>168765</xdr:rowOff>
    </xdr:to>
    <xdr:sp macro="" textlink="">
      <xdr:nvSpPr>
        <xdr:cNvPr id="77" name="楕円 76"/>
        <xdr:cNvSpPr/>
      </xdr:nvSpPr>
      <xdr:spPr bwMode="auto">
        <a:xfrm>
          <a:off x="3556000" y="3200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153542</xdr:rowOff>
    </xdr:from>
    <xdr:ext cx="762000" cy="259045"/>
    <xdr:sp macro="" textlink="">
      <xdr:nvSpPr>
        <xdr:cNvPr id="78" name="テキスト ボックス 77"/>
        <xdr:cNvSpPr txBox="1"/>
      </xdr:nvSpPr>
      <xdr:spPr>
        <a:xfrm>
          <a:off x="3225800" y="328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50330</xdr:rowOff>
    </xdr:from>
    <xdr:to>
      <xdr:col>15</xdr:col>
      <xdr:colOff>101600</xdr:colOff>
      <xdr:row>18</xdr:row>
      <xdr:rowOff>151930</xdr:rowOff>
    </xdr:to>
    <xdr:sp macro="" textlink="">
      <xdr:nvSpPr>
        <xdr:cNvPr id="79" name="楕円 78"/>
        <xdr:cNvSpPr/>
      </xdr:nvSpPr>
      <xdr:spPr bwMode="auto">
        <a:xfrm>
          <a:off x="2857500" y="318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136707</xdr:rowOff>
    </xdr:from>
    <xdr:ext cx="762000" cy="259045"/>
    <xdr:sp macro="" textlink="">
      <xdr:nvSpPr>
        <xdr:cNvPr id="80" name="テキスト ボックス 79"/>
        <xdr:cNvSpPr txBox="1"/>
      </xdr:nvSpPr>
      <xdr:spPr>
        <a:xfrm>
          <a:off x="2527300" y="327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317481</xdr:rowOff>
    </xdr:from>
    <xdr:to>
      <xdr:col>29</xdr:col>
      <xdr:colOff>127000</xdr:colOff>
      <xdr:row>35</xdr:row>
      <xdr:rowOff>338493</xdr:rowOff>
    </xdr:to>
    <xdr:cxnSp macro="">
      <xdr:nvCxnSpPr>
        <xdr:cNvPr id="113" name="直線コネクタ 112"/>
        <xdr:cNvCxnSpPr/>
      </xdr:nvCxnSpPr>
      <xdr:spPr bwMode="auto">
        <a:xfrm>
          <a:off x="5003800" y="6927831"/>
          <a:ext cx="647700" cy="2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317481</xdr:rowOff>
    </xdr:from>
    <xdr:to>
      <xdr:col>26</xdr:col>
      <xdr:colOff>50800</xdr:colOff>
      <xdr:row>35</xdr:row>
      <xdr:rowOff>322605</xdr:rowOff>
    </xdr:to>
    <xdr:cxnSp macro="">
      <xdr:nvCxnSpPr>
        <xdr:cNvPr id="116" name="直線コネクタ 115"/>
        <xdr:cNvCxnSpPr/>
      </xdr:nvCxnSpPr>
      <xdr:spPr bwMode="auto">
        <a:xfrm flipV="1">
          <a:off x="4305300" y="6927831"/>
          <a:ext cx="698500" cy="5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319043</xdr:rowOff>
    </xdr:from>
    <xdr:to>
      <xdr:col>22</xdr:col>
      <xdr:colOff>114300</xdr:colOff>
      <xdr:row>35</xdr:row>
      <xdr:rowOff>322605</xdr:rowOff>
    </xdr:to>
    <xdr:cxnSp macro="">
      <xdr:nvCxnSpPr>
        <xdr:cNvPr id="119" name="直線コネクタ 118"/>
        <xdr:cNvCxnSpPr/>
      </xdr:nvCxnSpPr>
      <xdr:spPr bwMode="auto">
        <a:xfrm>
          <a:off x="3606800" y="6929393"/>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276543</xdr:rowOff>
    </xdr:from>
    <xdr:to>
      <xdr:col>18</xdr:col>
      <xdr:colOff>177800</xdr:colOff>
      <xdr:row>35</xdr:row>
      <xdr:rowOff>319043</xdr:rowOff>
    </xdr:to>
    <xdr:cxnSp macro="">
      <xdr:nvCxnSpPr>
        <xdr:cNvPr id="122" name="直線コネクタ 121"/>
        <xdr:cNvCxnSpPr/>
      </xdr:nvCxnSpPr>
      <xdr:spPr bwMode="auto">
        <a:xfrm>
          <a:off x="2908300" y="6886893"/>
          <a:ext cx="698500" cy="42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287693</xdr:rowOff>
    </xdr:from>
    <xdr:to>
      <xdr:col>29</xdr:col>
      <xdr:colOff>177800</xdr:colOff>
      <xdr:row>36</xdr:row>
      <xdr:rowOff>46393</xdr:rowOff>
    </xdr:to>
    <xdr:sp macro="" textlink="">
      <xdr:nvSpPr>
        <xdr:cNvPr id="132" name="楕円 131"/>
        <xdr:cNvSpPr/>
      </xdr:nvSpPr>
      <xdr:spPr bwMode="auto">
        <a:xfrm>
          <a:off x="5600700" y="689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259770</xdr:rowOff>
    </xdr:from>
    <xdr:ext cx="762000" cy="259045"/>
    <xdr:sp macro="" textlink="">
      <xdr:nvSpPr>
        <xdr:cNvPr id="133" name="人口1人当たり決算額の推移該当値テキスト445"/>
        <xdr:cNvSpPr txBox="1"/>
      </xdr:nvSpPr>
      <xdr:spPr>
        <a:xfrm>
          <a:off x="5740400" y="687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266681</xdr:rowOff>
    </xdr:from>
    <xdr:to>
      <xdr:col>26</xdr:col>
      <xdr:colOff>101600</xdr:colOff>
      <xdr:row>36</xdr:row>
      <xdr:rowOff>25381</xdr:rowOff>
    </xdr:to>
    <xdr:sp macro="" textlink="">
      <xdr:nvSpPr>
        <xdr:cNvPr id="134" name="楕円 133"/>
        <xdr:cNvSpPr/>
      </xdr:nvSpPr>
      <xdr:spPr bwMode="auto">
        <a:xfrm>
          <a:off x="4953000" y="687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10158</xdr:rowOff>
    </xdr:from>
    <xdr:ext cx="736600" cy="259045"/>
    <xdr:sp macro="" textlink="">
      <xdr:nvSpPr>
        <xdr:cNvPr id="135" name="テキスト ボックス 134"/>
        <xdr:cNvSpPr txBox="1"/>
      </xdr:nvSpPr>
      <xdr:spPr>
        <a:xfrm>
          <a:off x="4622800" y="696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271805</xdr:rowOff>
    </xdr:from>
    <xdr:to>
      <xdr:col>22</xdr:col>
      <xdr:colOff>165100</xdr:colOff>
      <xdr:row>36</xdr:row>
      <xdr:rowOff>30505</xdr:rowOff>
    </xdr:to>
    <xdr:sp macro="" textlink="">
      <xdr:nvSpPr>
        <xdr:cNvPr id="136" name="楕円 135"/>
        <xdr:cNvSpPr/>
      </xdr:nvSpPr>
      <xdr:spPr bwMode="auto">
        <a:xfrm>
          <a:off x="4254500" y="688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15282</xdr:rowOff>
    </xdr:from>
    <xdr:ext cx="762000" cy="259045"/>
    <xdr:sp macro="" textlink="">
      <xdr:nvSpPr>
        <xdr:cNvPr id="137" name="テキスト ボックス 136"/>
        <xdr:cNvSpPr txBox="1"/>
      </xdr:nvSpPr>
      <xdr:spPr>
        <a:xfrm>
          <a:off x="3924300" y="696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268243</xdr:rowOff>
    </xdr:from>
    <xdr:to>
      <xdr:col>19</xdr:col>
      <xdr:colOff>38100</xdr:colOff>
      <xdr:row>36</xdr:row>
      <xdr:rowOff>26943</xdr:rowOff>
    </xdr:to>
    <xdr:sp macro="" textlink="">
      <xdr:nvSpPr>
        <xdr:cNvPr id="138" name="楕円 137"/>
        <xdr:cNvSpPr/>
      </xdr:nvSpPr>
      <xdr:spPr bwMode="auto">
        <a:xfrm>
          <a:off x="3556000" y="687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11720</xdr:rowOff>
    </xdr:from>
    <xdr:ext cx="762000" cy="259045"/>
    <xdr:sp macro="" textlink="">
      <xdr:nvSpPr>
        <xdr:cNvPr id="139" name="テキスト ボックス 138"/>
        <xdr:cNvSpPr txBox="1"/>
      </xdr:nvSpPr>
      <xdr:spPr>
        <a:xfrm>
          <a:off x="3225800" y="69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225743</xdr:rowOff>
    </xdr:from>
    <xdr:to>
      <xdr:col>15</xdr:col>
      <xdr:colOff>101600</xdr:colOff>
      <xdr:row>35</xdr:row>
      <xdr:rowOff>327343</xdr:rowOff>
    </xdr:to>
    <xdr:sp macro="" textlink="">
      <xdr:nvSpPr>
        <xdr:cNvPr id="140" name="楕円 139"/>
        <xdr:cNvSpPr/>
      </xdr:nvSpPr>
      <xdr:spPr bwMode="auto">
        <a:xfrm>
          <a:off x="2857500" y="683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312120</xdr:rowOff>
    </xdr:from>
    <xdr:ext cx="762000" cy="259045"/>
    <xdr:sp macro="" textlink="">
      <xdr:nvSpPr>
        <xdr:cNvPr id="141" name="テキスト ボックス 140"/>
        <xdr:cNvSpPr txBox="1"/>
      </xdr:nvSpPr>
      <xdr:spPr>
        <a:xfrm>
          <a:off x="2527300" y="692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15,511
15,353
25.26
6,525,328
6,445,461
75,288
3,943,234
6,523,026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119159</xdr:rowOff>
    </xdr:from>
    <xdr:to>
      <xdr:col>24</xdr:col>
      <xdr:colOff>63500</xdr:colOff>
      <xdr:row>35</xdr:row>
      <xdr:rowOff>123029</xdr:rowOff>
    </xdr:to>
    <xdr:cxnSp macro="">
      <xdr:nvCxnSpPr>
        <xdr:cNvPr id="63" name="直線コネクタ 62"/>
        <xdr:cNvCxnSpPr/>
      </xdr:nvCxnSpPr>
      <xdr:spPr>
        <a:xfrm>
          <a:off x="3797300" y="6119909"/>
          <a:ext cx="8382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119159</xdr:rowOff>
    </xdr:from>
    <xdr:to>
      <xdr:col>19</xdr:col>
      <xdr:colOff>177800</xdr:colOff>
      <xdr:row>36</xdr:row>
      <xdr:rowOff>3209</xdr:rowOff>
    </xdr:to>
    <xdr:cxnSp macro="">
      <xdr:nvCxnSpPr>
        <xdr:cNvPr id="66" name="直線コネクタ 65"/>
        <xdr:cNvCxnSpPr/>
      </xdr:nvCxnSpPr>
      <xdr:spPr>
        <a:xfrm flipV="1">
          <a:off x="2908300" y="6119909"/>
          <a:ext cx="889000" cy="5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101736</xdr:rowOff>
    </xdr:from>
    <xdr:to>
      <xdr:col>15</xdr:col>
      <xdr:colOff>50800</xdr:colOff>
      <xdr:row>36</xdr:row>
      <xdr:rowOff>3209</xdr:rowOff>
    </xdr:to>
    <xdr:cxnSp macro="">
      <xdr:nvCxnSpPr>
        <xdr:cNvPr id="69" name="直線コネクタ 68"/>
        <xdr:cNvCxnSpPr/>
      </xdr:nvCxnSpPr>
      <xdr:spPr>
        <a:xfrm>
          <a:off x="2019300" y="6102486"/>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80705</xdr:rowOff>
    </xdr:from>
    <xdr:to>
      <xdr:col>10</xdr:col>
      <xdr:colOff>114300</xdr:colOff>
      <xdr:row>35</xdr:row>
      <xdr:rowOff>101736</xdr:rowOff>
    </xdr:to>
    <xdr:cxnSp macro="">
      <xdr:nvCxnSpPr>
        <xdr:cNvPr id="72" name="直線コネクタ 71"/>
        <xdr:cNvCxnSpPr/>
      </xdr:nvCxnSpPr>
      <xdr:spPr>
        <a:xfrm>
          <a:off x="1130300" y="608145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72229</xdr:rowOff>
    </xdr:from>
    <xdr:to>
      <xdr:col>24</xdr:col>
      <xdr:colOff>114300</xdr:colOff>
      <xdr:row>36</xdr:row>
      <xdr:rowOff>2379</xdr:rowOff>
    </xdr:to>
    <xdr:sp macro="" textlink="">
      <xdr:nvSpPr>
        <xdr:cNvPr id="82" name="楕円 81"/>
        <xdr:cNvSpPr/>
      </xdr:nvSpPr>
      <xdr:spPr>
        <a:xfrm>
          <a:off x="4584700" y="60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50656</xdr:rowOff>
    </xdr:from>
    <xdr:ext cx="534377" cy="259045"/>
    <xdr:sp macro="" textlink="">
      <xdr:nvSpPr>
        <xdr:cNvPr id="83" name="人件費該当値テキスト"/>
        <xdr:cNvSpPr txBox="1"/>
      </xdr:nvSpPr>
      <xdr:spPr>
        <a:xfrm>
          <a:off x="4686300" y="60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68359</xdr:rowOff>
    </xdr:from>
    <xdr:to>
      <xdr:col>20</xdr:col>
      <xdr:colOff>38100</xdr:colOff>
      <xdr:row>35</xdr:row>
      <xdr:rowOff>169959</xdr:rowOff>
    </xdr:to>
    <xdr:sp macro="" textlink="">
      <xdr:nvSpPr>
        <xdr:cNvPr id="84" name="楕円 83"/>
        <xdr:cNvSpPr/>
      </xdr:nvSpPr>
      <xdr:spPr>
        <a:xfrm>
          <a:off x="3746500" y="60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15036</xdr:rowOff>
    </xdr:from>
    <xdr:ext cx="534377" cy="259045"/>
    <xdr:sp macro="" textlink="">
      <xdr:nvSpPr>
        <xdr:cNvPr id="85" name="テキスト ボックス 84"/>
        <xdr:cNvSpPr txBox="1"/>
      </xdr:nvSpPr>
      <xdr:spPr>
        <a:xfrm>
          <a:off x="3530111" y="58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123859</xdr:rowOff>
    </xdr:from>
    <xdr:to>
      <xdr:col>15</xdr:col>
      <xdr:colOff>101600</xdr:colOff>
      <xdr:row>36</xdr:row>
      <xdr:rowOff>54009</xdr:rowOff>
    </xdr:to>
    <xdr:sp macro="" textlink="">
      <xdr:nvSpPr>
        <xdr:cNvPr id="86" name="楕円 85"/>
        <xdr:cNvSpPr/>
      </xdr:nvSpPr>
      <xdr:spPr>
        <a:xfrm>
          <a:off x="2857500" y="612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45136</xdr:rowOff>
    </xdr:from>
    <xdr:ext cx="534377" cy="259045"/>
    <xdr:sp macro="" textlink="">
      <xdr:nvSpPr>
        <xdr:cNvPr id="87" name="テキスト ボックス 86"/>
        <xdr:cNvSpPr txBox="1"/>
      </xdr:nvSpPr>
      <xdr:spPr>
        <a:xfrm>
          <a:off x="2641111" y="621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50936</xdr:rowOff>
    </xdr:from>
    <xdr:to>
      <xdr:col>10</xdr:col>
      <xdr:colOff>165100</xdr:colOff>
      <xdr:row>35</xdr:row>
      <xdr:rowOff>152536</xdr:rowOff>
    </xdr:to>
    <xdr:sp macro="" textlink="">
      <xdr:nvSpPr>
        <xdr:cNvPr id="88" name="楕円 87"/>
        <xdr:cNvSpPr/>
      </xdr:nvSpPr>
      <xdr:spPr>
        <a:xfrm>
          <a:off x="1968500" y="60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169063</xdr:rowOff>
    </xdr:from>
    <xdr:ext cx="534377" cy="259045"/>
    <xdr:sp macro="" textlink="">
      <xdr:nvSpPr>
        <xdr:cNvPr id="89" name="テキスト ボックス 88"/>
        <xdr:cNvSpPr txBox="1"/>
      </xdr:nvSpPr>
      <xdr:spPr>
        <a:xfrm>
          <a:off x="1752111" y="582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29905</xdr:rowOff>
    </xdr:from>
    <xdr:to>
      <xdr:col>6</xdr:col>
      <xdr:colOff>38100</xdr:colOff>
      <xdr:row>35</xdr:row>
      <xdr:rowOff>131505</xdr:rowOff>
    </xdr:to>
    <xdr:sp macro="" textlink="">
      <xdr:nvSpPr>
        <xdr:cNvPr id="90" name="楕円 89"/>
        <xdr:cNvSpPr/>
      </xdr:nvSpPr>
      <xdr:spPr>
        <a:xfrm>
          <a:off x="1079500" y="60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148032</xdr:rowOff>
    </xdr:from>
    <xdr:ext cx="534377" cy="259045"/>
    <xdr:sp macro="" textlink="">
      <xdr:nvSpPr>
        <xdr:cNvPr id="91" name="テキスト ボックス 90"/>
        <xdr:cNvSpPr txBox="1"/>
      </xdr:nvSpPr>
      <xdr:spPr>
        <a:xfrm>
          <a:off x="863111" y="58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22934</xdr:rowOff>
    </xdr:from>
    <xdr:to>
      <xdr:col>24</xdr:col>
      <xdr:colOff>63500</xdr:colOff>
      <xdr:row>57</xdr:row>
      <xdr:rowOff>99564</xdr:rowOff>
    </xdr:to>
    <xdr:cxnSp macro="">
      <xdr:nvCxnSpPr>
        <xdr:cNvPr id="123" name="直線コネクタ 122"/>
        <xdr:cNvCxnSpPr/>
      </xdr:nvCxnSpPr>
      <xdr:spPr>
        <a:xfrm flipV="1">
          <a:off x="3797300" y="9795584"/>
          <a:ext cx="838200" cy="7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40406</xdr:rowOff>
    </xdr:from>
    <xdr:to>
      <xdr:col>19</xdr:col>
      <xdr:colOff>177800</xdr:colOff>
      <xdr:row>57</xdr:row>
      <xdr:rowOff>99564</xdr:rowOff>
    </xdr:to>
    <xdr:cxnSp macro="">
      <xdr:nvCxnSpPr>
        <xdr:cNvPr id="126" name="直線コネクタ 125"/>
        <xdr:cNvCxnSpPr/>
      </xdr:nvCxnSpPr>
      <xdr:spPr>
        <a:xfrm>
          <a:off x="2908300" y="9813056"/>
          <a:ext cx="889000" cy="5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40406</xdr:rowOff>
    </xdr:from>
    <xdr:to>
      <xdr:col>15</xdr:col>
      <xdr:colOff>50800</xdr:colOff>
      <xdr:row>57</xdr:row>
      <xdr:rowOff>61568</xdr:rowOff>
    </xdr:to>
    <xdr:cxnSp macro="">
      <xdr:nvCxnSpPr>
        <xdr:cNvPr id="129" name="直線コネクタ 128"/>
        <xdr:cNvCxnSpPr/>
      </xdr:nvCxnSpPr>
      <xdr:spPr>
        <a:xfrm flipV="1">
          <a:off x="2019300" y="9813056"/>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56702</xdr:rowOff>
    </xdr:from>
    <xdr:to>
      <xdr:col>10</xdr:col>
      <xdr:colOff>114300</xdr:colOff>
      <xdr:row>57</xdr:row>
      <xdr:rowOff>61568</xdr:rowOff>
    </xdr:to>
    <xdr:cxnSp macro="">
      <xdr:nvCxnSpPr>
        <xdr:cNvPr id="132" name="直線コネクタ 131"/>
        <xdr:cNvCxnSpPr/>
      </xdr:nvCxnSpPr>
      <xdr:spPr>
        <a:xfrm>
          <a:off x="1130300" y="9829352"/>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143584</xdr:rowOff>
    </xdr:from>
    <xdr:to>
      <xdr:col>24</xdr:col>
      <xdr:colOff>114300</xdr:colOff>
      <xdr:row>57</xdr:row>
      <xdr:rowOff>73734</xdr:rowOff>
    </xdr:to>
    <xdr:sp macro="" textlink="">
      <xdr:nvSpPr>
        <xdr:cNvPr id="142" name="楕円 141"/>
        <xdr:cNvSpPr/>
      </xdr:nvSpPr>
      <xdr:spPr>
        <a:xfrm>
          <a:off x="4584700" y="97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122011</xdr:rowOff>
    </xdr:from>
    <xdr:ext cx="534377" cy="259045"/>
    <xdr:sp macro="" textlink="">
      <xdr:nvSpPr>
        <xdr:cNvPr id="143" name="物件費該当値テキスト"/>
        <xdr:cNvSpPr txBox="1"/>
      </xdr:nvSpPr>
      <xdr:spPr>
        <a:xfrm>
          <a:off x="4686300" y="97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48764</xdr:rowOff>
    </xdr:from>
    <xdr:to>
      <xdr:col>20</xdr:col>
      <xdr:colOff>38100</xdr:colOff>
      <xdr:row>57</xdr:row>
      <xdr:rowOff>150364</xdr:rowOff>
    </xdr:to>
    <xdr:sp macro="" textlink="">
      <xdr:nvSpPr>
        <xdr:cNvPr id="144" name="楕円 143"/>
        <xdr:cNvSpPr/>
      </xdr:nvSpPr>
      <xdr:spPr>
        <a:xfrm>
          <a:off x="3746500" y="98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141491</xdr:rowOff>
    </xdr:from>
    <xdr:ext cx="534377" cy="259045"/>
    <xdr:sp macro="" textlink="">
      <xdr:nvSpPr>
        <xdr:cNvPr id="145" name="テキスト ボックス 144"/>
        <xdr:cNvSpPr txBox="1"/>
      </xdr:nvSpPr>
      <xdr:spPr>
        <a:xfrm>
          <a:off x="3530111" y="99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161056</xdr:rowOff>
    </xdr:from>
    <xdr:to>
      <xdr:col>15</xdr:col>
      <xdr:colOff>101600</xdr:colOff>
      <xdr:row>57</xdr:row>
      <xdr:rowOff>91206</xdr:rowOff>
    </xdr:to>
    <xdr:sp macro="" textlink="">
      <xdr:nvSpPr>
        <xdr:cNvPr id="146" name="楕円 145"/>
        <xdr:cNvSpPr/>
      </xdr:nvSpPr>
      <xdr:spPr>
        <a:xfrm>
          <a:off x="2857500" y="97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82333</xdr:rowOff>
    </xdr:from>
    <xdr:ext cx="534377" cy="259045"/>
    <xdr:sp macro="" textlink="">
      <xdr:nvSpPr>
        <xdr:cNvPr id="147" name="テキスト ボックス 146"/>
        <xdr:cNvSpPr txBox="1"/>
      </xdr:nvSpPr>
      <xdr:spPr>
        <a:xfrm>
          <a:off x="2641111" y="98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10768</xdr:rowOff>
    </xdr:from>
    <xdr:to>
      <xdr:col>10</xdr:col>
      <xdr:colOff>165100</xdr:colOff>
      <xdr:row>57</xdr:row>
      <xdr:rowOff>112368</xdr:rowOff>
    </xdr:to>
    <xdr:sp macro="" textlink="">
      <xdr:nvSpPr>
        <xdr:cNvPr id="148" name="楕円 147"/>
        <xdr:cNvSpPr/>
      </xdr:nvSpPr>
      <xdr:spPr>
        <a:xfrm>
          <a:off x="1968500" y="97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103495</xdr:rowOff>
    </xdr:from>
    <xdr:ext cx="534377" cy="259045"/>
    <xdr:sp macro="" textlink="">
      <xdr:nvSpPr>
        <xdr:cNvPr id="149" name="テキスト ボックス 148"/>
        <xdr:cNvSpPr txBox="1"/>
      </xdr:nvSpPr>
      <xdr:spPr>
        <a:xfrm>
          <a:off x="1752111" y="987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5902</xdr:rowOff>
    </xdr:from>
    <xdr:to>
      <xdr:col>6</xdr:col>
      <xdr:colOff>38100</xdr:colOff>
      <xdr:row>57</xdr:row>
      <xdr:rowOff>107502</xdr:rowOff>
    </xdr:to>
    <xdr:sp macro="" textlink="">
      <xdr:nvSpPr>
        <xdr:cNvPr id="150" name="楕円 149"/>
        <xdr:cNvSpPr/>
      </xdr:nvSpPr>
      <xdr:spPr>
        <a:xfrm>
          <a:off x="1079500" y="977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98629</xdr:rowOff>
    </xdr:from>
    <xdr:ext cx="534377" cy="259045"/>
    <xdr:sp macro="" textlink="">
      <xdr:nvSpPr>
        <xdr:cNvPr id="151" name="テキスト ボックス 150"/>
        <xdr:cNvSpPr txBox="1"/>
      </xdr:nvSpPr>
      <xdr:spPr>
        <a:xfrm>
          <a:off x="863111" y="987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1626</xdr:rowOff>
    </xdr:from>
    <xdr:to>
      <xdr:col>24</xdr:col>
      <xdr:colOff>63500</xdr:colOff>
      <xdr:row>79</xdr:row>
      <xdr:rowOff>13475</xdr:rowOff>
    </xdr:to>
    <xdr:cxnSp macro="">
      <xdr:nvCxnSpPr>
        <xdr:cNvPr id="180" name="直線コネクタ 179"/>
        <xdr:cNvCxnSpPr/>
      </xdr:nvCxnSpPr>
      <xdr:spPr>
        <a:xfrm>
          <a:off x="3797300" y="13546176"/>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1626</xdr:rowOff>
    </xdr:from>
    <xdr:to>
      <xdr:col>19</xdr:col>
      <xdr:colOff>177800</xdr:colOff>
      <xdr:row>79</xdr:row>
      <xdr:rowOff>10770</xdr:rowOff>
    </xdr:to>
    <xdr:cxnSp macro="">
      <xdr:nvCxnSpPr>
        <xdr:cNvPr id="183" name="直線コネクタ 182"/>
        <xdr:cNvCxnSpPr/>
      </xdr:nvCxnSpPr>
      <xdr:spPr>
        <a:xfrm flipV="1">
          <a:off x="2908300" y="13546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169875</xdr:rowOff>
    </xdr:from>
    <xdr:to>
      <xdr:col>15</xdr:col>
      <xdr:colOff>50800</xdr:colOff>
      <xdr:row>79</xdr:row>
      <xdr:rowOff>10770</xdr:rowOff>
    </xdr:to>
    <xdr:cxnSp macro="">
      <xdr:nvCxnSpPr>
        <xdr:cNvPr id="186" name="直線コネクタ 185"/>
        <xdr:cNvCxnSpPr/>
      </xdr:nvCxnSpPr>
      <xdr:spPr>
        <a:xfrm>
          <a:off x="2019300" y="1354297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169875</xdr:rowOff>
    </xdr:from>
    <xdr:to>
      <xdr:col>10</xdr:col>
      <xdr:colOff>114300</xdr:colOff>
      <xdr:row>79</xdr:row>
      <xdr:rowOff>13133</xdr:rowOff>
    </xdr:to>
    <xdr:cxnSp macro="">
      <xdr:nvCxnSpPr>
        <xdr:cNvPr id="189" name="直線コネクタ 188"/>
        <xdr:cNvCxnSpPr/>
      </xdr:nvCxnSpPr>
      <xdr:spPr>
        <a:xfrm flipV="1">
          <a:off x="1130300" y="13542975"/>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134125</xdr:rowOff>
    </xdr:from>
    <xdr:to>
      <xdr:col>24</xdr:col>
      <xdr:colOff>114300</xdr:colOff>
      <xdr:row>79</xdr:row>
      <xdr:rowOff>64275</xdr:rowOff>
    </xdr:to>
    <xdr:sp macro="" textlink="">
      <xdr:nvSpPr>
        <xdr:cNvPr id="199" name="楕円 198"/>
        <xdr:cNvSpPr/>
      </xdr:nvSpPr>
      <xdr:spPr>
        <a:xfrm>
          <a:off x="4584700" y="135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49052</xdr:rowOff>
    </xdr:from>
    <xdr:ext cx="378565" cy="259045"/>
    <xdr:sp macro="" textlink="">
      <xdr:nvSpPr>
        <xdr:cNvPr id="200" name="維持補修費該当値テキスト"/>
        <xdr:cNvSpPr txBox="1"/>
      </xdr:nvSpPr>
      <xdr:spPr>
        <a:xfrm>
          <a:off x="4686300" y="13422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122276</xdr:rowOff>
    </xdr:from>
    <xdr:to>
      <xdr:col>20</xdr:col>
      <xdr:colOff>38100</xdr:colOff>
      <xdr:row>79</xdr:row>
      <xdr:rowOff>52426</xdr:rowOff>
    </xdr:to>
    <xdr:sp macro="" textlink="">
      <xdr:nvSpPr>
        <xdr:cNvPr id="201" name="楕円 200"/>
        <xdr:cNvSpPr/>
      </xdr:nvSpPr>
      <xdr:spPr>
        <a:xfrm>
          <a:off x="3746500" y="134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43553</xdr:rowOff>
    </xdr:from>
    <xdr:ext cx="469744" cy="259045"/>
    <xdr:sp macro="" textlink="">
      <xdr:nvSpPr>
        <xdr:cNvPr id="202" name="テキスト ボックス 201"/>
        <xdr:cNvSpPr txBox="1"/>
      </xdr:nvSpPr>
      <xdr:spPr>
        <a:xfrm>
          <a:off x="3562428" y="135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131420</xdr:rowOff>
    </xdr:from>
    <xdr:to>
      <xdr:col>15</xdr:col>
      <xdr:colOff>101600</xdr:colOff>
      <xdr:row>79</xdr:row>
      <xdr:rowOff>61570</xdr:rowOff>
    </xdr:to>
    <xdr:sp macro="" textlink="">
      <xdr:nvSpPr>
        <xdr:cNvPr id="203" name="楕円 202"/>
        <xdr:cNvSpPr/>
      </xdr:nvSpPr>
      <xdr:spPr>
        <a:xfrm>
          <a:off x="2857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52697</xdr:rowOff>
    </xdr:from>
    <xdr:ext cx="378565" cy="259045"/>
    <xdr:sp macro="" textlink="">
      <xdr:nvSpPr>
        <xdr:cNvPr id="204" name="テキスト ボックス 203"/>
        <xdr:cNvSpPr txBox="1"/>
      </xdr:nvSpPr>
      <xdr:spPr>
        <a:xfrm>
          <a:off x="2719017" y="13597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119075</xdr:rowOff>
    </xdr:from>
    <xdr:to>
      <xdr:col>10</xdr:col>
      <xdr:colOff>165100</xdr:colOff>
      <xdr:row>79</xdr:row>
      <xdr:rowOff>49225</xdr:rowOff>
    </xdr:to>
    <xdr:sp macro="" textlink="">
      <xdr:nvSpPr>
        <xdr:cNvPr id="205" name="楕円 204"/>
        <xdr:cNvSpPr/>
      </xdr:nvSpPr>
      <xdr:spPr>
        <a:xfrm>
          <a:off x="1968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40352</xdr:rowOff>
    </xdr:from>
    <xdr:ext cx="469744" cy="259045"/>
    <xdr:sp macro="" textlink="">
      <xdr:nvSpPr>
        <xdr:cNvPr id="206" name="テキスト ボックス 205"/>
        <xdr:cNvSpPr txBox="1"/>
      </xdr:nvSpPr>
      <xdr:spPr>
        <a:xfrm>
          <a:off x="1784428"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133783</xdr:rowOff>
    </xdr:from>
    <xdr:to>
      <xdr:col>6</xdr:col>
      <xdr:colOff>38100</xdr:colOff>
      <xdr:row>79</xdr:row>
      <xdr:rowOff>63933</xdr:rowOff>
    </xdr:to>
    <xdr:sp macro="" textlink="">
      <xdr:nvSpPr>
        <xdr:cNvPr id="207" name="楕円 206"/>
        <xdr:cNvSpPr/>
      </xdr:nvSpPr>
      <xdr:spPr>
        <a:xfrm>
          <a:off x="1079500" y="135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55060</xdr:rowOff>
    </xdr:from>
    <xdr:ext cx="378565" cy="259045"/>
    <xdr:sp macro="" textlink="">
      <xdr:nvSpPr>
        <xdr:cNvPr id="208" name="テキスト ボックス 207"/>
        <xdr:cNvSpPr txBox="1"/>
      </xdr:nvSpPr>
      <xdr:spPr>
        <a:xfrm>
          <a:off x="941017" y="1359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79383</xdr:rowOff>
    </xdr:from>
    <xdr:to>
      <xdr:col>24</xdr:col>
      <xdr:colOff>63500</xdr:colOff>
      <xdr:row>95</xdr:row>
      <xdr:rowOff>150738</xdr:rowOff>
    </xdr:to>
    <xdr:cxnSp macro="">
      <xdr:nvCxnSpPr>
        <xdr:cNvPr id="240" name="直線コネクタ 239"/>
        <xdr:cNvCxnSpPr/>
      </xdr:nvCxnSpPr>
      <xdr:spPr>
        <a:xfrm flipV="1">
          <a:off x="3797300" y="16367133"/>
          <a:ext cx="838200" cy="7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150738</xdr:rowOff>
    </xdr:from>
    <xdr:to>
      <xdr:col>19</xdr:col>
      <xdr:colOff>177800</xdr:colOff>
      <xdr:row>96</xdr:row>
      <xdr:rowOff>17187</xdr:rowOff>
    </xdr:to>
    <xdr:cxnSp macro="">
      <xdr:nvCxnSpPr>
        <xdr:cNvPr id="243" name="直線コネクタ 242"/>
        <xdr:cNvCxnSpPr/>
      </xdr:nvCxnSpPr>
      <xdr:spPr>
        <a:xfrm flipV="1">
          <a:off x="2908300" y="16438488"/>
          <a:ext cx="889000" cy="3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17187</xdr:rowOff>
    </xdr:from>
    <xdr:to>
      <xdr:col>15</xdr:col>
      <xdr:colOff>50800</xdr:colOff>
      <xdr:row>96</xdr:row>
      <xdr:rowOff>71839</xdr:rowOff>
    </xdr:to>
    <xdr:cxnSp macro="">
      <xdr:nvCxnSpPr>
        <xdr:cNvPr id="246" name="直線コネクタ 245"/>
        <xdr:cNvCxnSpPr/>
      </xdr:nvCxnSpPr>
      <xdr:spPr>
        <a:xfrm flipV="1">
          <a:off x="2019300" y="16476387"/>
          <a:ext cx="889000" cy="5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71839</xdr:rowOff>
    </xdr:from>
    <xdr:to>
      <xdr:col>10</xdr:col>
      <xdr:colOff>114300</xdr:colOff>
      <xdr:row>96</xdr:row>
      <xdr:rowOff>169450</xdr:rowOff>
    </xdr:to>
    <xdr:cxnSp macro="">
      <xdr:nvCxnSpPr>
        <xdr:cNvPr id="249" name="直線コネクタ 248"/>
        <xdr:cNvCxnSpPr/>
      </xdr:nvCxnSpPr>
      <xdr:spPr>
        <a:xfrm flipV="1">
          <a:off x="1130300" y="16531039"/>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28583</xdr:rowOff>
    </xdr:from>
    <xdr:to>
      <xdr:col>24</xdr:col>
      <xdr:colOff>114300</xdr:colOff>
      <xdr:row>95</xdr:row>
      <xdr:rowOff>130183</xdr:rowOff>
    </xdr:to>
    <xdr:sp macro="" textlink="">
      <xdr:nvSpPr>
        <xdr:cNvPr id="259" name="楕円 258"/>
        <xdr:cNvSpPr/>
      </xdr:nvSpPr>
      <xdr:spPr>
        <a:xfrm>
          <a:off x="4584700" y="163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7010</xdr:rowOff>
    </xdr:from>
    <xdr:ext cx="534377" cy="259045"/>
    <xdr:sp macro="" textlink="">
      <xdr:nvSpPr>
        <xdr:cNvPr id="260" name="扶助費該当値テキスト"/>
        <xdr:cNvSpPr txBox="1"/>
      </xdr:nvSpPr>
      <xdr:spPr>
        <a:xfrm>
          <a:off x="4686300" y="1629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99938</xdr:rowOff>
    </xdr:from>
    <xdr:to>
      <xdr:col>20</xdr:col>
      <xdr:colOff>38100</xdr:colOff>
      <xdr:row>96</xdr:row>
      <xdr:rowOff>30088</xdr:rowOff>
    </xdr:to>
    <xdr:sp macro="" textlink="">
      <xdr:nvSpPr>
        <xdr:cNvPr id="261" name="楕円 260"/>
        <xdr:cNvSpPr/>
      </xdr:nvSpPr>
      <xdr:spPr>
        <a:xfrm>
          <a:off x="3746500" y="163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21215</xdr:rowOff>
    </xdr:from>
    <xdr:ext cx="534377" cy="259045"/>
    <xdr:sp macro="" textlink="">
      <xdr:nvSpPr>
        <xdr:cNvPr id="262" name="テキスト ボックス 261"/>
        <xdr:cNvSpPr txBox="1"/>
      </xdr:nvSpPr>
      <xdr:spPr>
        <a:xfrm>
          <a:off x="3530111" y="164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137837</xdr:rowOff>
    </xdr:from>
    <xdr:to>
      <xdr:col>15</xdr:col>
      <xdr:colOff>101600</xdr:colOff>
      <xdr:row>96</xdr:row>
      <xdr:rowOff>67987</xdr:rowOff>
    </xdr:to>
    <xdr:sp macro="" textlink="">
      <xdr:nvSpPr>
        <xdr:cNvPr id="263" name="楕円 262"/>
        <xdr:cNvSpPr/>
      </xdr:nvSpPr>
      <xdr:spPr>
        <a:xfrm>
          <a:off x="2857500" y="164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59114</xdr:rowOff>
    </xdr:from>
    <xdr:ext cx="534377" cy="259045"/>
    <xdr:sp macro="" textlink="">
      <xdr:nvSpPr>
        <xdr:cNvPr id="264" name="テキスト ボックス 263"/>
        <xdr:cNvSpPr txBox="1"/>
      </xdr:nvSpPr>
      <xdr:spPr>
        <a:xfrm>
          <a:off x="2641111" y="1651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21039</xdr:rowOff>
    </xdr:from>
    <xdr:to>
      <xdr:col>10</xdr:col>
      <xdr:colOff>165100</xdr:colOff>
      <xdr:row>96</xdr:row>
      <xdr:rowOff>122639</xdr:rowOff>
    </xdr:to>
    <xdr:sp macro="" textlink="">
      <xdr:nvSpPr>
        <xdr:cNvPr id="265" name="楕円 264"/>
        <xdr:cNvSpPr/>
      </xdr:nvSpPr>
      <xdr:spPr>
        <a:xfrm>
          <a:off x="1968500" y="164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113766</xdr:rowOff>
    </xdr:from>
    <xdr:ext cx="534377" cy="259045"/>
    <xdr:sp macro="" textlink="">
      <xdr:nvSpPr>
        <xdr:cNvPr id="266" name="テキスト ボックス 265"/>
        <xdr:cNvSpPr txBox="1"/>
      </xdr:nvSpPr>
      <xdr:spPr>
        <a:xfrm>
          <a:off x="1752111" y="165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118650</xdr:rowOff>
    </xdr:from>
    <xdr:to>
      <xdr:col>6</xdr:col>
      <xdr:colOff>38100</xdr:colOff>
      <xdr:row>97</xdr:row>
      <xdr:rowOff>48800</xdr:rowOff>
    </xdr:to>
    <xdr:sp macro="" textlink="">
      <xdr:nvSpPr>
        <xdr:cNvPr id="267" name="楕円 266"/>
        <xdr:cNvSpPr/>
      </xdr:nvSpPr>
      <xdr:spPr>
        <a:xfrm>
          <a:off x="1079500" y="165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39927</xdr:rowOff>
    </xdr:from>
    <xdr:ext cx="534377" cy="259045"/>
    <xdr:sp macro="" textlink="">
      <xdr:nvSpPr>
        <xdr:cNvPr id="268" name="テキスト ボックス 267"/>
        <xdr:cNvSpPr txBox="1"/>
      </xdr:nvSpPr>
      <xdr:spPr>
        <a:xfrm>
          <a:off x="863111" y="166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48009</xdr:rowOff>
    </xdr:from>
    <xdr:to>
      <xdr:col>55</xdr:col>
      <xdr:colOff>0</xdr:colOff>
      <xdr:row>37</xdr:row>
      <xdr:rowOff>34827</xdr:rowOff>
    </xdr:to>
    <xdr:cxnSp macro="">
      <xdr:nvCxnSpPr>
        <xdr:cNvPr id="299" name="直線コネクタ 298"/>
        <xdr:cNvCxnSpPr/>
      </xdr:nvCxnSpPr>
      <xdr:spPr>
        <a:xfrm flipV="1">
          <a:off x="9639300" y="6220209"/>
          <a:ext cx="838200" cy="15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27958</xdr:rowOff>
    </xdr:from>
    <xdr:to>
      <xdr:col>50</xdr:col>
      <xdr:colOff>114300</xdr:colOff>
      <xdr:row>37</xdr:row>
      <xdr:rowOff>34827</xdr:rowOff>
    </xdr:to>
    <xdr:cxnSp macro="">
      <xdr:nvCxnSpPr>
        <xdr:cNvPr id="302" name="直線コネクタ 301"/>
        <xdr:cNvCxnSpPr/>
      </xdr:nvCxnSpPr>
      <xdr:spPr>
        <a:xfrm>
          <a:off x="8750300" y="6371608"/>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27958</xdr:rowOff>
    </xdr:from>
    <xdr:to>
      <xdr:col>45</xdr:col>
      <xdr:colOff>177800</xdr:colOff>
      <xdr:row>37</xdr:row>
      <xdr:rowOff>53725</xdr:rowOff>
    </xdr:to>
    <xdr:cxnSp macro="">
      <xdr:nvCxnSpPr>
        <xdr:cNvPr id="305" name="直線コネクタ 304"/>
        <xdr:cNvCxnSpPr/>
      </xdr:nvCxnSpPr>
      <xdr:spPr>
        <a:xfrm flipV="1">
          <a:off x="7861300" y="6371608"/>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35948</xdr:rowOff>
    </xdr:from>
    <xdr:to>
      <xdr:col>41</xdr:col>
      <xdr:colOff>50800</xdr:colOff>
      <xdr:row>37</xdr:row>
      <xdr:rowOff>53725</xdr:rowOff>
    </xdr:to>
    <xdr:cxnSp macro="">
      <xdr:nvCxnSpPr>
        <xdr:cNvPr id="308" name="直線コネクタ 307"/>
        <xdr:cNvCxnSpPr/>
      </xdr:nvCxnSpPr>
      <xdr:spPr>
        <a:xfrm>
          <a:off x="6972300" y="6379598"/>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168659</xdr:rowOff>
    </xdr:from>
    <xdr:to>
      <xdr:col>55</xdr:col>
      <xdr:colOff>50800</xdr:colOff>
      <xdr:row>36</xdr:row>
      <xdr:rowOff>98809</xdr:rowOff>
    </xdr:to>
    <xdr:sp macro="" textlink="">
      <xdr:nvSpPr>
        <xdr:cNvPr id="318" name="楕円 317"/>
        <xdr:cNvSpPr/>
      </xdr:nvSpPr>
      <xdr:spPr>
        <a:xfrm>
          <a:off x="10426700" y="61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147086</xdr:rowOff>
    </xdr:from>
    <xdr:ext cx="534377" cy="259045"/>
    <xdr:sp macro="" textlink="">
      <xdr:nvSpPr>
        <xdr:cNvPr id="319" name="補助費等該当値テキスト"/>
        <xdr:cNvSpPr txBox="1"/>
      </xdr:nvSpPr>
      <xdr:spPr>
        <a:xfrm>
          <a:off x="10528300" y="614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155477</xdr:rowOff>
    </xdr:from>
    <xdr:to>
      <xdr:col>50</xdr:col>
      <xdr:colOff>165100</xdr:colOff>
      <xdr:row>37</xdr:row>
      <xdr:rowOff>85627</xdr:rowOff>
    </xdr:to>
    <xdr:sp macro="" textlink="">
      <xdr:nvSpPr>
        <xdr:cNvPr id="320" name="楕円 319"/>
        <xdr:cNvSpPr/>
      </xdr:nvSpPr>
      <xdr:spPr>
        <a:xfrm>
          <a:off x="9588500" y="63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76754</xdr:rowOff>
    </xdr:from>
    <xdr:ext cx="534377" cy="259045"/>
    <xdr:sp macro="" textlink="">
      <xdr:nvSpPr>
        <xdr:cNvPr id="321" name="テキスト ボックス 320"/>
        <xdr:cNvSpPr txBox="1"/>
      </xdr:nvSpPr>
      <xdr:spPr>
        <a:xfrm>
          <a:off x="9372111" y="64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148608</xdr:rowOff>
    </xdr:from>
    <xdr:to>
      <xdr:col>46</xdr:col>
      <xdr:colOff>38100</xdr:colOff>
      <xdr:row>37</xdr:row>
      <xdr:rowOff>78758</xdr:rowOff>
    </xdr:to>
    <xdr:sp macro="" textlink="">
      <xdr:nvSpPr>
        <xdr:cNvPr id="322" name="楕円 321"/>
        <xdr:cNvSpPr/>
      </xdr:nvSpPr>
      <xdr:spPr>
        <a:xfrm>
          <a:off x="8699500" y="63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69885</xdr:rowOff>
    </xdr:from>
    <xdr:ext cx="534377" cy="259045"/>
    <xdr:sp macro="" textlink="">
      <xdr:nvSpPr>
        <xdr:cNvPr id="323" name="テキスト ボックス 322"/>
        <xdr:cNvSpPr txBox="1"/>
      </xdr:nvSpPr>
      <xdr:spPr>
        <a:xfrm>
          <a:off x="8483111" y="641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2925</xdr:rowOff>
    </xdr:from>
    <xdr:to>
      <xdr:col>41</xdr:col>
      <xdr:colOff>101600</xdr:colOff>
      <xdr:row>37</xdr:row>
      <xdr:rowOff>104525</xdr:rowOff>
    </xdr:to>
    <xdr:sp macro="" textlink="">
      <xdr:nvSpPr>
        <xdr:cNvPr id="324" name="楕円 323"/>
        <xdr:cNvSpPr/>
      </xdr:nvSpPr>
      <xdr:spPr>
        <a:xfrm>
          <a:off x="7810500" y="63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95652</xdr:rowOff>
    </xdr:from>
    <xdr:ext cx="534377" cy="259045"/>
    <xdr:sp macro="" textlink="">
      <xdr:nvSpPr>
        <xdr:cNvPr id="325" name="テキスト ボックス 324"/>
        <xdr:cNvSpPr txBox="1"/>
      </xdr:nvSpPr>
      <xdr:spPr>
        <a:xfrm>
          <a:off x="7594111" y="643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156598</xdr:rowOff>
    </xdr:from>
    <xdr:to>
      <xdr:col>36</xdr:col>
      <xdr:colOff>165100</xdr:colOff>
      <xdr:row>37</xdr:row>
      <xdr:rowOff>86748</xdr:rowOff>
    </xdr:to>
    <xdr:sp macro="" textlink="">
      <xdr:nvSpPr>
        <xdr:cNvPr id="326" name="楕円 325"/>
        <xdr:cNvSpPr/>
      </xdr:nvSpPr>
      <xdr:spPr>
        <a:xfrm>
          <a:off x="6921500" y="63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77875</xdr:rowOff>
    </xdr:from>
    <xdr:ext cx="534377" cy="259045"/>
    <xdr:sp macro="" textlink="">
      <xdr:nvSpPr>
        <xdr:cNvPr id="327" name="テキスト ボックス 326"/>
        <xdr:cNvSpPr txBox="1"/>
      </xdr:nvSpPr>
      <xdr:spPr>
        <a:xfrm>
          <a:off x="6705111" y="64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95260</xdr:rowOff>
    </xdr:from>
    <xdr:to>
      <xdr:col>55</xdr:col>
      <xdr:colOff>0</xdr:colOff>
      <xdr:row>58</xdr:row>
      <xdr:rowOff>23251</xdr:rowOff>
    </xdr:to>
    <xdr:cxnSp macro="">
      <xdr:nvCxnSpPr>
        <xdr:cNvPr id="356" name="直線コネクタ 355"/>
        <xdr:cNvCxnSpPr/>
      </xdr:nvCxnSpPr>
      <xdr:spPr>
        <a:xfrm flipV="1">
          <a:off x="9639300" y="9867910"/>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23251</xdr:rowOff>
    </xdr:from>
    <xdr:to>
      <xdr:col>50</xdr:col>
      <xdr:colOff>114300</xdr:colOff>
      <xdr:row>58</xdr:row>
      <xdr:rowOff>45121</xdr:rowOff>
    </xdr:to>
    <xdr:cxnSp macro="">
      <xdr:nvCxnSpPr>
        <xdr:cNvPr id="359" name="直線コネクタ 358"/>
        <xdr:cNvCxnSpPr/>
      </xdr:nvCxnSpPr>
      <xdr:spPr>
        <a:xfrm flipV="1">
          <a:off x="8750300" y="9967351"/>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45121</xdr:rowOff>
    </xdr:from>
    <xdr:to>
      <xdr:col>45</xdr:col>
      <xdr:colOff>177800</xdr:colOff>
      <xdr:row>58</xdr:row>
      <xdr:rowOff>122647</xdr:rowOff>
    </xdr:to>
    <xdr:cxnSp macro="">
      <xdr:nvCxnSpPr>
        <xdr:cNvPr id="362" name="直線コネクタ 361"/>
        <xdr:cNvCxnSpPr/>
      </xdr:nvCxnSpPr>
      <xdr:spPr>
        <a:xfrm flipV="1">
          <a:off x="7861300" y="9989221"/>
          <a:ext cx="889000" cy="7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122524</xdr:rowOff>
    </xdr:from>
    <xdr:to>
      <xdr:col>41</xdr:col>
      <xdr:colOff>50800</xdr:colOff>
      <xdr:row>58</xdr:row>
      <xdr:rowOff>122647</xdr:rowOff>
    </xdr:to>
    <xdr:cxnSp macro="">
      <xdr:nvCxnSpPr>
        <xdr:cNvPr id="365" name="直線コネクタ 364"/>
        <xdr:cNvCxnSpPr/>
      </xdr:nvCxnSpPr>
      <xdr:spPr>
        <a:xfrm>
          <a:off x="6972300" y="10066624"/>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44460</xdr:rowOff>
    </xdr:from>
    <xdr:to>
      <xdr:col>55</xdr:col>
      <xdr:colOff>50800</xdr:colOff>
      <xdr:row>57</xdr:row>
      <xdr:rowOff>146060</xdr:rowOff>
    </xdr:to>
    <xdr:sp macro="" textlink="">
      <xdr:nvSpPr>
        <xdr:cNvPr id="375" name="楕円 374"/>
        <xdr:cNvSpPr/>
      </xdr:nvSpPr>
      <xdr:spPr>
        <a:xfrm>
          <a:off x="10426700" y="98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22887</xdr:rowOff>
    </xdr:from>
    <xdr:ext cx="534377" cy="259045"/>
    <xdr:sp macro="" textlink="">
      <xdr:nvSpPr>
        <xdr:cNvPr id="376" name="普通建設事業費該当値テキスト"/>
        <xdr:cNvSpPr txBox="1"/>
      </xdr:nvSpPr>
      <xdr:spPr>
        <a:xfrm>
          <a:off x="10528300" y="979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143901</xdr:rowOff>
    </xdr:from>
    <xdr:to>
      <xdr:col>50</xdr:col>
      <xdr:colOff>165100</xdr:colOff>
      <xdr:row>58</xdr:row>
      <xdr:rowOff>74051</xdr:rowOff>
    </xdr:to>
    <xdr:sp macro="" textlink="">
      <xdr:nvSpPr>
        <xdr:cNvPr id="377" name="楕円 376"/>
        <xdr:cNvSpPr/>
      </xdr:nvSpPr>
      <xdr:spPr>
        <a:xfrm>
          <a:off x="9588500" y="99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65178</xdr:rowOff>
    </xdr:from>
    <xdr:ext cx="534377" cy="259045"/>
    <xdr:sp macro="" textlink="">
      <xdr:nvSpPr>
        <xdr:cNvPr id="378" name="テキスト ボックス 377"/>
        <xdr:cNvSpPr txBox="1"/>
      </xdr:nvSpPr>
      <xdr:spPr>
        <a:xfrm>
          <a:off x="9372111" y="1000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165771</xdr:rowOff>
    </xdr:from>
    <xdr:to>
      <xdr:col>46</xdr:col>
      <xdr:colOff>38100</xdr:colOff>
      <xdr:row>58</xdr:row>
      <xdr:rowOff>95921</xdr:rowOff>
    </xdr:to>
    <xdr:sp macro="" textlink="">
      <xdr:nvSpPr>
        <xdr:cNvPr id="379" name="楕円 378"/>
        <xdr:cNvSpPr/>
      </xdr:nvSpPr>
      <xdr:spPr>
        <a:xfrm>
          <a:off x="8699500" y="99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87048</xdr:rowOff>
    </xdr:from>
    <xdr:ext cx="534377" cy="259045"/>
    <xdr:sp macro="" textlink="">
      <xdr:nvSpPr>
        <xdr:cNvPr id="380" name="テキスト ボックス 379"/>
        <xdr:cNvSpPr txBox="1"/>
      </xdr:nvSpPr>
      <xdr:spPr>
        <a:xfrm>
          <a:off x="8483111" y="100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71847</xdr:rowOff>
    </xdr:from>
    <xdr:to>
      <xdr:col>41</xdr:col>
      <xdr:colOff>101600</xdr:colOff>
      <xdr:row>59</xdr:row>
      <xdr:rowOff>1997</xdr:rowOff>
    </xdr:to>
    <xdr:sp macro="" textlink="">
      <xdr:nvSpPr>
        <xdr:cNvPr id="381" name="楕円 380"/>
        <xdr:cNvSpPr/>
      </xdr:nvSpPr>
      <xdr:spPr>
        <a:xfrm>
          <a:off x="7810500" y="100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164574</xdr:rowOff>
    </xdr:from>
    <xdr:ext cx="534377" cy="259045"/>
    <xdr:sp macro="" textlink="">
      <xdr:nvSpPr>
        <xdr:cNvPr id="382" name="テキスト ボックス 381"/>
        <xdr:cNvSpPr txBox="1"/>
      </xdr:nvSpPr>
      <xdr:spPr>
        <a:xfrm>
          <a:off x="7594111" y="101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71724</xdr:rowOff>
    </xdr:from>
    <xdr:to>
      <xdr:col>36</xdr:col>
      <xdr:colOff>165100</xdr:colOff>
      <xdr:row>59</xdr:row>
      <xdr:rowOff>1874</xdr:rowOff>
    </xdr:to>
    <xdr:sp macro="" textlink="">
      <xdr:nvSpPr>
        <xdr:cNvPr id="383" name="楕円 382"/>
        <xdr:cNvSpPr/>
      </xdr:nvSpPr>
      <xdr:spPr>
        <a:xfrm>
          <a:off x="6921500" y="100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164451</xdr:rowOff>
    </xdr:from>
    <xdr:ext cx="534377" cy="259045"/>
    <xdr:sp macro="" textlink="">
      <xdr:nvSpPr>
        <xdr:cNvPr id="384" name="テキスト ボックス 383"/>
        <xdr:cNvSpPr txBox="1"/>
      </xdr:nvSpPr>
      <xdr:spPr>
        <a:xfrm>
          <a:off x="6705111" y="1010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80101</xdr:rowOff>
    </xdr:from>
    <xdr:to>
      <xdr:col>55</xdr:col>
      <xdr:colOff>0</xdr:colOff>
      <xdr:row>79</xdr:row>
      <xdr:rowOff>90072</xdr:rowOff>
    </xdr:to>
    <xdr:cxnSp macro="">
      <xdr:nvCxnSpPr>
        <xdr:cNvPr id="415" name="直線コネクタ 414"/>
        <xdr:cNvCxnSpPr/>
      </xdr:nvCxnSpPr>
      <xdr:spPr>
        <a:xfrm flipV="1">
          <a:off x="9639300" y="13624651"/>
          <a:ext cx="8382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29504</xdr:rowOff>
    </xdr:from>
    <xdr:to>
      <xdr:col>50</xdr:col>
      <xdr:colOff>114300</xdr:colOff>
      <xdr:row>79</xdr:row>
      <xdr:rowOff>90072</xdr:rowOff>
    </xdr:to>
    <xdr:cxnSp macro="">
      <xdr:nvCxnSpPr>
        <xdr:cNvPr id="418" name="直線コネクタ 417"/>
        <xdr:cNvCxnSpPr/>
      </xdr:nvCxnSpPr>
      <xdr:spPr>
        <a:xfrm>
          <a:off x="8750300" y="13574054"/>
          <a:ext cx="8890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29504</xdr:rowOff>
    </xdr:from>
    <xdr:to>
      <xdr:col>45</xdr:col>
      <xdr:colOff>177800</xdr:colOff>
      <xdr:row>79</xdr:row>
      <xdr:rowOff>62292</xdr:rowOff>
    </xdr:to>
    <xdr:cxnSp macro="">
      <xdr:nvCxnSpPr>
        <xdr:cNvPr id="421" name="直線コネクタ 420"/>
        <xdr:cNvCxnSpPr/>
      </xdr:nvCxnSpPr>
      <xdr:spPr>
        <a:xfrm flipV="1">
          <a:off x="7861300" y="13574054"/>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81407</xdr:rowOff>
    </xdr:from>
    <xdr:to>
      <xdr:col>41</xdr:col>
      <xdr:colOff>50800</xdr:colOff>
      <xdr:row>79</xdr:row>
      <xdr:rowOff>62292</xdr:rowOff>
    </xdr:to>
    <xdr:cxnSp macro="">
      <xdr:nvCxnSpPr>
        <xdr:cNvPr id="424" name="直線コネクタ 423"/>
        <xdr:cNvCxnSpPr/>
      </xdr:nvCxnSpPr>
      <xdr:spPr>
        <a:xfrm>
          <a:off x="6972300" y="13454507"/>
          <a:ext cx="889000" cy="15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29301</xdr:rowOff>
    </xdr:from>
    <xdr:to>
      <xdr:col>55</xdr:col>
      <xdr:colOff>50800</xdr:colOff>
      <xdr:row>79</xdr:row>
      <xdr:rowOff>130901</xdr:rowOff>
    </xdr:to>
    <xdr:sp macro="" textlink="">
      <xdr:nvSpPr>
        <xdr:cNvPr id="434" name="楕円 433"/>
        <xdr:cNvSpPr/>
      </xdr:nvSpPr>
      <xdr:spPr>
        <a:xfrm>
          <a:off x="10426700" y="135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115678</xdr:rowOff>
    </xdr:from>
    <xdr:ext cx="469744" cy="259045"/>
    <xdr:sp macro="" textlink="">
      <xdr:nvSpPr>
        <xdr:cNvPr id="435" name="普通建設事業費 （ うち新規整備　）該当値テキスト"/>
        <xdr:cNvSpPr txBox="1"/>
      </xdr:nvSpPr>
      <xdr:spPr>
        <a:xfrm>
          <a:off x="10528300" y="134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39272</xdr:rowOff>
    </xdr:from>
    <xdr:to>
      <xdr:col>50</xdr:col>
      <xdr:colOff>165100</xdr:colOff>
      <xdr:row>79</xdr:row>
      <xdr:rowOff>140872</xdr:rowOff>
    </xdr:to>
    <xdr:sp macro="" textlink="">
      <xdr:nvSpPr>
        <xdr:cNvPr id="436" name="楕円 435"/>
        <xdr:cNvSpPr/>
      </xdr:nvSpPr>
      <xdr:spPr>
        <a:xfrm>
          <a:off x="9588500" y="135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131999</xdr:rowOff>
    </xdr:from>
    <xdr:ext cx="378565" cy="259045"/>
    <xdr:sp macro="" textlink="">
      <xdr:nvSpPr>
        <xdr:cNvPr id="437" name="テキスト ボックス 436"/>
        <xdr:cNvSpPr txBox="1"/>
      </xdr:nvSpPr>
      <xdr:spPr>
        <a:xfrm>
          <a:off x="9450017" y="1367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150154</xdr:rowOff>
    </xdr:from>
    <xdr:to>
      <xdr:col>46</xdr:col>
      <xdr:colOff>38100</xdr:colOff>
      <xdr:row>79</xdr:row>
      <xdr:rowOff>80304</xdr:rowOff>
    </xdr:to>
    <xdr:sp macro="" textlink="">
      <xdr:nvSpPr>
        <xdr:cNvPr id="438" name="楕円 437"/>
        <xdr:cNvSpPr/>
      </xdr:nvSpPr>
      <xdr:spPr>
        <a:xfrm>
          <a:off x="8699500" y="135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71431</xdr:rowOff>
    </xdr:from>
    <xdr:ext cx="469744" cy="259045"/>
    <xdr:sp macro="" textlink="">
      <xdr:nvSpPr>
        <xdr:cNvPr id="439" name="テキスト ボックス 438"/>
        <xdr:cNvSpPr txBox="1"/>
      </xdr:nvSpPr>
      <xdr:spPr>
        <a:xfrm>
          <a:off x="8515428" y="136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11492</xdr:rowOff>
    </xdr:from>
    <xdr:to>
      <xdr:col>41</xdr:col>
      <xdr:colOff>101600</xdr:colOff>
      <xdr:row>79</xdr:row>
      <xdr:rowOff>113092</xdr:rowOff>
    </xdr:to>
    <xdr:sp macro="" textlink="">
      <xdr:nvSpPr>
        <xdr:cNvPr id="440" name="楕円 439"/>
        <xdr:cNvSpPr/>
      </xdr:nvSpPr>
      <xdr:spPr>
        <a:xfrm>
          <a:off x="7810500" y="135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104219</xdr:rowOff>
    </xdr:from>
    <xdr:ext cx="469744" cy="259045"/>
    <xdr:sp macro="" textlink="">
      <xdr:nvSpPr>
        <xdr:cNvPr id="441" name="テキスト ボックス 440"/>
        <xdr:cNvSpPr txBox="1"/>
      </xdr:nvSpPr>
      <xdr:spPr>
        <a:xfrm>
          <a:off x="7626428" y="1364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30607</xdr:rowOff>
    </xdr:from>
    <xdr:to>
      <xdr:col>36</xdr:col>
      <xdr:colOff>165100</xdr:colOff>
      <xdr:row>78</xdr:row>
      <xdr:rowOff>132207</xdr:rowOff>
    </xdr:to>
    <xdr:sp macro="" textlink="">
      <xdr:nvSpPr>
        <xdr:cNvPr id="442" name="楕円 441"/>
        <xdr:cNvSpPr/>
      </xdr:nvSpPr>
      <xdr:spPr>
        <a:xfrm>
          <a:off x="6921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123334</xdr:rowOff>
    </xdr:from>
    <xdr:ext cx="534377" cy="259045"/>
    <xdr:sp macro="" textlink="">
      <xdr:nvSpPr>
        <xdr:cNvPr id="443" name="テキスト ボックス 442"/>
        <xdr:cNvSpPr txBox="1"/>
      </xdr:nvSpPr>
      <xdr:spPr>
        <a:xfrm>
          <a:off x="6705111" y="134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151245</xdr:rowOff>
    </xdr:from>
    <xdr:to>
      <xdr:col>55</xdr:col>
      <xdr:colOff>0</xdr:colOff>
      <xdr:row>97</xdr:row>
      <xdr:rowOff>92266</xdr:rowOff>
    </xdr:to>
    <xdr:cxnSp macro="">
      <xdr:nvCxnSpPr>
        <xdr:cNvPr id="470" name="直線コネクタ 469"/>
        <xdr:cNvCxnSpPr/>
      </xdr:nvCxnSpPr>
      <xdr:spPr>
        <a:xfrm flipV="1">
          <a:off x="9639300" y="16610445"/>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92266</xdr:rowOff>
    </xdr:from>
    <xdr:to>
      <xdr:col>50</xdr:col>
      <xdr:colOff>114300</xdr:colOff>
      <xdr:row>97</xdr:row>
      <xdr:rowOff>148555</xdr:rowOff>
    </xdr:to>
    <xdr:cxnSp macro="">
      <xdr:nvCxnSpPr>
        <xdr:cNvPr id="473" name="直線コネクタ 472"/>
        <xdr:cNvCxnSpPr/>
      </xdr:nvCxnSpPr>
      <xdr:spPr>
        <a:xfrm flipV="1">
          <a:off x="8750300" y="16722916"/>
          <a:ext cx="8890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148555</xdr:rowOff>
    </xdr:from>
    <xdr:to>
      <xdr:col>45</xdr:col>
      <xdr:colOff>177800</xdr:colOff>
      <xdr:row>98</xdr:row>
      <xdr:rowOff>76217</xdr:rowOff>
    </xdr:to>
    <xdr:cxnSp macro="">
      <xdr:nvCxnSpPr>
        <xdr:cNvPr id="476" name="直線コネクタ 475"/>
        <xdr:cNvCxnSpPr/>
      </xdr:nvCxnSpPr>
      <xdr:spPr>
        <a:xfrm flipV="1">
          <a:off x="7861300" y="16779205"/>
          <a:ext cx="889000" cy="9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76217</xdr:rowOff>
    </xdr:from>
    <xdr:to>
      <xdr:col>41</xdr:col>
      <xdr:colOff>50800</xdr:colOff>
      <xdr:row>98</xdr:row>
      <xdr:rowOff>119309</xdr:rowOff>
    </xdr:to>
    <xdr:cxnSp macro="">
      <xdr:nvCxnSpPr>
        <xdr:cNvPr id="479" name="直線コネクタ 478"/>
        <xdr:cNvCxnSpPr/>
      </xdr:nvCxnSpPr>
      <xdr:spPr>
        <a:xfrm flipV="1">
          <a:off x="6972300" y="16878317"/>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100445</xdr:rowOff>
    </xdr:from>
    <xdr:to>
      <xdr:col>55</xdr:col>
      <xdr:colOff>50800</xdr:colOff>
      <xdr:row>97</xdr:row>
      <xdr:rowOff>30595</xdr:rowOff>
    </xdr:to>
    <xdr:sp macro="" textlink="">
      <xdr:nvSpPr>
        <xdr:cNvPr id="489" name="楕円 488"/>
        <xdr:cNvSpPr/>
      </xdr:nvSpPr>
      <xdr:spPr>
        <a:xfrm>
          <a:off x="10426700" y="165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123322</xdr:rowOff>
    </xdr:from>
    <xdr:ext cx="534377" cy="259045"/>
    <xdr:sp macro="" textlink="">
      <xdr:nvSpPr>
        <xdr:cNvPr id="490" name="普通建設事業費 （ うち更新整備　）該当値テキスト"/>
        <xdr:cNvSpPr txBox="1"/>
      </xdr:nvSpPr>
      <xdr:spPr>
        <a:xfrm>
          <a:off x="10528300" y="164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41466</xdr:rowOff>
    </xdr:from>
    <xdr:to>
      <xdr:col>50</xdr:col>
      <xdr:colOff>165100</xdr:colOff>
      <xdr:row>97</xdr:row>
      <xdr:rowOff>143066</xdr:rowOff>
    </xdr:to>
    <xdr:sp macro="" textlink="">
      <xdr:nvSpPr>
        <xdr:cNvPr id="491" name="楕円 490"/>
        <xdr:cNvSpPr/>
      </xdr:nvSpPr>
      <xdr:spPr>
        <a:xfrm>
          <a:off x="9588500" y="166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159593</xdr:rowOff>
    </xdr:from>
    <xdr:ext cx="534377" cy="259045"/>
    <xdr:sp macro="" textlink="">
      <xdr:nvSpPr>
        <xdr:cNvPr id="492" name="テキスト ボックス 491"/>
        <xdr:cNvSpPr txBox="1"/>
      </xdr:nvSpPr>
      <xdr:spPr>
        <a:xfrm>
          <a:off x="9372111" y="164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97755</xdr:rowOff>
    </xdr:from>
    <xdr:to>
      <xdr:col>46</xdr:col>
      <xdr:colOff>38100</xdr:colOff>
      <xdr:row>98</xdr:row>
      <xdr:rowOff>27905</xdr:rowOff>
    </xdr:to>
    <xdr:sp macro="" textlink="">
      <xdr:nvSpPr>
        <xdr:cNvPr id="493" name="楕円 492"/>
        <xdr:cNvSpPr/>
      </xdr:nvSpPr>
      <xdr:spPr>
        <a:xfrm>
          <a:off x="8699500" y="167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19032</xdr:rowOff>
    </xdr:from>
    <xdr:ext cx="534377" cy="259045"/>
    <xdr:sp macro="" textlink="">
      <xdr:nvSpPr>
        <xdr:cNvPr id="494" name="テキスト ボックス 493"/>
        <xdr:cNvSpPr txBox="1"/>
      </xdr:nvSpPr>
      <xdr:spPr>
        <a:xfrm>
          <a:off x="8483111" y="1682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25417</xdr:rowOff>
    </xdr:from>
    <xdr:to>
      <xdr:col>41</xdr:col>
      <xdr:colOff>101600</xdr:colOff>
      <xdr:row>98</xdr:row>
      <xdr:rowOff>127017</xdr:rowOff>
    </xdr:to>
    <xdr:sp macro="" textlink="">
      <xdr:nvSpPr>
        <xdr:cNvPr id="495" name="楕円 494"/>
        <xdr:cNvSpPr/>
      </xdr:nvSpPr>
      <xdr:spPr>
        <a:xfrm>
          <a:off x="7810500" y="168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118144</xdr:rowOff>
    </xdr:from>
    <xdr:ext cx="534377" cy="259045"/>
    <xdr:sp macro="" textlink="">
      <xdr:nvSpPr>
        <xdr:cNvPr id="496" name="テキスト ボックス 495"/>
        <xdr:cNvSpPr txBox="1"/>
      </xdr:nvSpPr>
      <xdr:spPr>
        <a:xfrm>
          <a:off x="7594111" y="1692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68509</xdr:rowOff>
    </xdr:from>
    <xdr:to>
      <xdr:col>36</xdr:col>
      <xdr:colOff>165100</xdr:colOff>
      <xdr:row>98</xdr:row>
      <xdr:rowOff>170109</xdr:rowOff>
    </xdr:to>
    <xdr:sp macro="" textlink="">
      <xdr:nvSpPr>
        <xdr:cNvPr id="497" name="楕円 496"/>
        <xdr:cNvSpPr/>
      </xdr:nvSpPr>
      <xdr:spPr>
        <a:xfrm>
          <a:off x="6921500" y="168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161236</xdr:rowOff>
    </xdr:from>
    <xdr:ext cx="469744" cy="259045"/>
    <xdr:sp macro="" textlink="">
      <xdr:nvSpPr>
        <xdr:cNvPr id="498" name="テキスト ボックス 497"/>
        <xdr:cNvSpPr txBox="1"/>
      </xdr:nvSpPr>
      <xdr:spPr>
        <a:xfrm>
          <a:off x="6737428" y="1696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157367</xdr:rowOff>
    </xdr:from>
    <xdr:to>
      <xdr:col>85</xdr:col>
      <xdr:colOff>127000</xdr:colOff>
      <xdr:row>39</xdr:row>
      <xdr:rowOff>98878</xdr:rowOff>
    </xdr:to>
    <xdr:cxnSp macro="">
      <xdr:nvCxnSpPr>
        <xdr:cNvPr id="529" name="直線コネクタ 528"/>
        <xdr:cNvCxnSpPr/>
      </xdr:nvCxnSpPr>
      <xdr:spPr>
        <a:xfrm>
          <a:off x="15481300" y="6672467"/>
          <a:ext cx="838200" cy="1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157367</xdr:rowOff>
    </xdr:from>
    <xdr:to>
      <xdr:col>81</xdr:col>
      <xdr:colOff>50800</xdr:colOff>
      <xdr:row>39</xdr:row>
      <xdr:rowOff>37157</xdr:rowOff>
    </xdr:to>
    <xdr:cxnSp macro="">
      <xdr:nvCxnSpPr>
        <xdr:cNvPr id="532" name="直線コネクタ 531"/>
        <xdr:cNvCxnSpPr/>
      </xdr:nvCxnSpPr>
      <xdr:spPr>
        <a:xfrm flipV="1">
          <a:off x="14592300" y="6672467"/>
          <a:ext cx="889000" cy="5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37157</xdr:rowOff>
    </xdr:from>
    <xdr:to>
      <xdr:col>76</xdr:col>
      <xdr:colOff>114300</xdr:colOff>
      <xdr:row>39</xdr:row>
      <xdr:rowOff>97801</xdr:rowOff>
    </xdr:to>
    <xdr:cxnSp macro="">
      <xdr:nvCxnSpPr>
        <xdr:cNvPr id="535" name="直線コネクタ 534"/>
        <xdr:cNvCxnSpPr/>
      </xdr:nvCxnSpPr>
      <xdr:spPr>
        <a:xfrm flipV="1">
          <a:off x="13703300" y="6723707"/>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97801</xdr:rowOff>
    </xdr:from>
    <xdr:to>
      <xdr:col>71</xdr:col>
      <xdr:colOff>177800</xdr:colOff>
      <xdr:row>39</xdr:row>
      <xdr:rowOff>98280</xdr:rowOff>
    </xdr:to>
    <xdr:cxnSp macro="">
      <xdr:nvCxnSpPr>
        <xdr:cNvPr id="538" name="直線コネクタ 537"/>
        <xdr:cNvCxnSpPr/>
      </xdr:nvCxnSpPr>
      <xdr:spPr>
        <a:xfrm flipV="1">
          <a:off x="12814300" y="6784351"/>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106567</xdr:rowOff>
    </xdr:from>
    <xdr:to>
      <xdr:col>81</xdr:col>
      <xdr:colOff>101600</xdr:colOff>
      <xdr:row>39</xdr:row>
      <xdr:rowOff>36717</xdr:rowOff>
    </xdr:to>
    <xdr:sp macro="" textlink="">
      <xdr:nvSpPr>
        <xdr:cNvPr id="550" name="楕円 549"/>
        <xdr:cNvSpPr/>
      </xdr:nvSpPr>
      <xdr:spPr>
        <a:xfrm>
          <a:off x="15430500" y="66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53245</xdr:rowOff>
    </xdr:from>
    <xdr:ext cx="534377" cy="259045"/>
    <xdr:sp macro="" textlink="">
      <xdr:nvSpPr>
        <xdr:cNvPr id="551" name="テキスト ボックス 550"/>
        <xdr:cNvSpPr txBox="1"/>
      </xdr:nvSpPr>
      <xdr:spPr>
        <a:xfrm>
          <a:off x="15214111" y="63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157807</xdr:rowOff>
    </xdr:from>
    <xdr:to>
      <xdr:col>76</xdr:col>
      <xdr:colOff>165100</xdr:colOff>
      <xdr:row>39</xdr:row>
      <xdr:rowOff>87957</xdr:rowOff>
    </xdr:to>
    <xdr:sp macro="" textlink="">
      <xdr:nvSpPr>
        <xdr:cNvPr id="552" name="楕円 551"/>
        <xdr:cNvSpPr/>
      </xdr:nvSpPr>
      <xdr:spPr>
        <a:xfrm>
          <a:off x="14541500" y="66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104484</xdr:rowOff>
    </xdr:from>
    <xdr:ext cx="469744" cy="259045"/>
    <xdr:sp macro="" textlink="">
      <xdr:nvSpPr>
        <xdr:cNvPr id="553" name="テキスト ボックス 552"/>
        <xdr:cNvSpPr txBox="1"/>
      </xdr:nvSpPr>
      <xdr:spPr>
        <a:xfrm>
          <a:off x="14357428" y="644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47001</xdr:rowOff>
    </xdr:from>
    <xdr:to>
      <xdr:col>72</xdr:col>
      <xdr:colOff>38100</xdr:colOff>
      <xdr:row>39</xdr:row>
      <xdr:rowOff>148601</xdr:rowOff>
    </xdr:to>
    <xdr:sp macro="" textlink="">
      <xdr:nvSpPr>
        <xdr:cNvPr id="554" name="楕円 553"/>
        <xdr:cNvSpPr/>
      </xdr:nvSpPr>
      <xdr:spPr>
        <a:xfrm>
          <a:off x="136525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139728</xdr:rowOff>
    </xdr:from>
    <xdr:ext cx="313932" cy="259045"/>
    <xdr:sp macro="" textlink="">
      <xdr:nvSpPr>
        <xdr:cNvPr id="555" name="テキスト ボックス 554"/>
        <xdr:cNvSpPr txBox="1"/>
      </xdr:nvSpPr>
      <xdr:spPr>
        <a:xfrm>
          <a:off x="13546333" y="6826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47480</xdr:rowOff>
    </xdr:from>
    <xdr:to>
      <xdr:col>67</xdr:col>
      <xdr:colOff>101600</xdr:colOff>
      <xdr:row>39</xdr:row>
      <xdr:rowOff>149080</xdr:rowOff>
    </xdr:to>
    <xdr:sp macro="" textlink="">
      <xdr:nvSpPr>
        <xdr:cNvPr id="556" name="楕円 555"/>
        <xdr:cNvSpPr/>
      </xdr:nvSpPr>
      <xdr:spPr>
        <a:xfrm>
          <a:off x="12763500" y="67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140207</xdr:rowOff>
    </xdr:from>
    <xdr:ext cx="313932" cy="259045"/>
    <xdr:sp macro="" textlink="">
      <xdr:nvSpPr>
        <xdr:cNvPr id="557" name="テキスト ボックス 556"/>
        <xdr:cNvSpPr txBox="1"/>
      </xdr:nvSpPr>
      <xdr:spPr>
        <a:xfrm>
          <a:off x="12657333" y="6826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137657</xdr:rowOff>
    </xdr:from>
    <xdr:to>
      <xdr:col>85</xdr:col>
      <xdr:colOff>127000</xdr:colOff>
      <xdr:row>77</xdr:row>
      <xdr:rowOff>148899</xdr:rowOff>
    </xdr:to>
    <xdr:cxnSp macro="">
      <xdr:nvCxnSpPr>
        <xdr:cNvPr id="641" name="直線コネクタ 640"/>
        <xdr:cNvCxnSpPr/>
      </xdr:nvCxnSpPr>
      <xdr:spPr>
        <a:xfrm>
          <a:off x="15481300" y="13339307"/>
          <a:ext cx="838200" cy="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137657</xdr:rowOff>
    </xdr:from>
    <xdr:to>
      <xdr:col>81</xdr:col>
      <xdr:colOff>50800</xdr:colOff>
      <xdr:row>77</xdr:row>
      <xdr:rowOff>146563</xdr:rowOff>
    </xdr:to>
    <xdr:cxnSp macro="">
      <xdr:nvCxnSpPr>
        <xdr:cNvPr id="644" name="直線コネクタ 643"/>
        <xdr:cNvCxnSpPr/>
      </xdr:nvCxnSpPr>
      <xdr:spPr>
        <a:xfrm flipV="1">
          <a:off x="14592300" y="13339307"/>
          <a:ext cx="8890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146563</xdr:rowOff>
    </xdr:from>
    <xdr:to>
      <xdr:col>76</xdr:col>
      <xdr:colOff>114300</xdr:colOff>
      <xdr:row>77</xdr:row>
      <xdr:rowOff>148734</xdr:rowOff>
    </xdr:to>
    <xdr:cxnSp macro="">
      <xdr:nvCxnSpPr>
        <xdr:cNvPr id="647" name="直線コネクタ 646"/>
        <xdr:cNvCxnSpPr/>
      </xdr:nvCxnSpPr>
      <xdr:spPr>
        <a:xfrm flipV="1">
          <a:off x="13703300" y="13348213"/>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143641</xdr:rowOff>
    </xdr:from>
    <xdr:to>
      <xdr:col>71</xdr:col>
      <xdr:colOff>177800</xdr:colOff>
      <xdr:row>77</xdr:row>
      <xdr:rowOff>148734</xdr:rowOff>
    </xdr:to>
    <xdr:cxnSp macro="">
      <xdr:nvCxnSpPr>
        <xdr:cNvPr id="650" name="直線コネクタ 649"/>
        <xdr:cNvCxnSpPr/>
      </xdr:nvCxnSpPr>
      <xdr:spPr>
        <a:xfrm>
          <a:off x="12814300" y="13345291"/>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98099</xdr:rowOff>
    </xdr:from>
    <xdr:to>
      <xdr:col>85</xdr:col>
      <xdr:colOff>177800</xdr:colOff>
      <xdr:row>78</xdr:row>
      <xdr:rowOff>28249</xdr:rowOff>
    </xdr:to>
    <xdr:sp macro="" textlink="">
      <xdr:nvSpPr>
        <xdr:cNvPr id="660" name="楕円 659"/>
        <xdr:cNvSpPr/>
      </xdr:nvSpPr>
      <xdr:spPr>
        <a:xfrm>
          <a:off x="16268700" y="132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76526</xdr:rowOff>
    </xdr:from>
    <xdr:ext cx="534377" cy="259045"/>
    <xdr:sp macro="" textlink="">
      <xdr:nvSpPr>
        <xdr:cNvPr id="661" name="公債費該当値テキスト"/>
        <xdr:cNvSpPr txBox="1"/>
      </xdr:nvSpPr>
      <xdr:spPr>
        <a:xfrm>
          <a:off x="16370300" y="132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86857</xdr:rowOff>
    </xdr:from>
    <xdr:to>
      <xdr:col>81</xdr:col>
      <xdr:colOff>101600</xdr:colOff>
      <xdr:row>78</xdr:row>
      <xdr:rowOff>17007</xdr:rowOff>
    </xdr:to>
    <xdr:sp macro="" textlink="">
      <xdr:nvSpPr>
        <xdr:cNvPr id="662" name="楕円 661"/>
        <xdr:cNvSpPr/>
      </xdr:nvSpPr>
      <xdr:spPr>
        <a:xfrm>
          <a:off x="15430500" y="132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8134</xdr:rowOff>
    </xdr:from>
    <xdr:ext cx="534377" cy="259045"/>
    <xdr:sp macro="" textlink="">
      <xdr:nvSpPr>
        <xdr:cNvPr id="663" name="テキスト ボックス 662"/>
        <xdr:cNvSpPr txBox="1"/>
      </xdr:nvSpPr>
      <xdr:spPr>
        <a:xfrm>
          <a:off x="15214111" y="133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95763</xdr:rowOff>
    </xdr:from>
    <xdr:to>
      <xdr:col>76</xdr:col>
      <xdr:colOff>165100</xdr:colOff>
      <xdr:row>78</xdr:row>
      <xdr:rowOff>25913</xdr:rowOff>
    </xdr:to>
    <xdr:sp macro="" textlink="">
      <xdr:nvSpPr>
        <xdr:cNvPr id="664" name="楕円 663"/>
        <xdr:cNvSpPr/>
      </xdr:nvSpPr>
      <xdr:spPr>
        <a:xfrm>
          <a:off x="14541500" y="132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17040</xdr:rowOff>
    </xdr:from>
    <xdr:ext cx="534377" cy="259045"/>
    <xdr:sp macro="" textlink="">
      <xdr:nvSpPr>
        <xdr:cNvPr id="665" name="テキスト ボックス 664"/>
        <xdr:cNvSpPr txBox="1"/>
      </xdr:nvSpPr>
      <xdr:spPr>
        <a:xfrm>
          <a:off x="14325111" y="133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97934</xdr:rowOff>
    </xdr:from>
    <xdr:to>
      <xdr:col>72</xdr:col>
      <xdr:colOff>38100</xdr:colOff>
      <xdr:row>78</xdr:row>
      <xdr:rowOff>28084</xdr:rowOff>
    </xdr:to>
    <xdr:sp macro="" textlink="">
      <xdr:nvSpPr>
        <xdr:cNvPr id="666" name="楕円 665"/>
        <xdr:cNvSpPr/>
      </xdr:nvSpPr>
      <xdr:spPr>
        <a:xfrm>
          <a:off x="13652500" y="132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19211</xdr:rowOff>
    </xdr:from>
    <xdr:ext cx="534377" cy="259045"/>
    <xdr:sp macro="" textlink="">
      <xdr:nvSpPr>
        <xdr:cNvPr id="667" name="テキスト ボックス 666"/>
        <xdr:cNvSpPr txBox="1"/>
      </xdr:nvSpPr>
      <xdr:spPr>
        <a:xfrm>
          <a:off x="13436111" y="1339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92841</xdr:rowOff>
    </xdr:from>
    <xdr:to>
      <xdr:col>67</xdr:col>
      <xdr:colOff>101600</xdr:colOff>
      <xdr:row>78</xdr:row>
      <xdr:rowOff>22991</xdr:rowOff>
    </xdr:to>
    <xdr:sp macro="" textlink="">
      <xdr:nvSpPr>
        <xdr:cNvPr id="668" name="楕円 667"/>
        <xdr:cNvSpPr/>
      </xdr:nvSpPr>
      <xdr:spPr>
        <a:xfrm>
          <a:off x="12763500" y="132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14118</xdr:rowOff>
    </xdr:from>
    <xdr:ext cx="534377" cy="259045"/>
    <xdr:sp macro="" textlink="">
      <xdr:nvSpPr>
        <xdr:cNvPr id="669" name="テキスト ボックス 668"/>
        <xdr:cNvSpPr txBox="1"/>
      </xdr:nvSpPr>
      <xdr:spPr>
        <a:xfrm>
          <a:off x="12547111" y="1338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30848</xdr:rowOff>
    </xdr:from>
    <xdr:to>
      <xdr:col>85</xdr:col>
      <xdr:colOff>127000</xdr:colOff>
      <xdr:row>99</xdr:row>
      <xdr:rowOff>31623</xdr:rowOff>
    </xdr:to>
    <xdr:cxnSp macro="">
      <xdr:nvCxnSpPr>
        <xdr:cNvPr id="698" name="直線コネクタ 697"/>
        <xdr:cNvCxnSpPr/>
      </xdr:nvCxnSpPr>
      <xdr:spPr>
        <a:xfrm>
          <a:off x="15481300" y="17004398"/>
          <a:ext cx="8382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27687</xdr:rowOff>
    </xdr:from>
    <xdr:to>
      <xdr:col>81</xdr:col>
      <xdr:colOff>50800</xdr:colOff>
      <xdr:row>99</xdr:row>
      <xdr:rowOff>30848</xdr:rowOff>
    </xdr:to>
    <xdr:cxnSp macro="">
      <xdr:nvCxnSpPr>
        <xdr:cNvPr id="701" name="直線コネクタ 700"/>
        <xdr:cNvCxnSpPr/>
      </xdr:nvCxnSpPr>
      <xdr:spPr>
        <a:xfrm>
          <a:off x="14592300" y="17001237"/>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26836</xdr:rowOff>
    </xdr:from>
    <xdr:to>
      <xdr:col>76</xdr:col>
      <xdr:colOff>114300</xdr:colOff>
      <xdr:row>99</xdr:row>
      <xdr:rowOff>27687</xdr:rowOff>
    </xdr:to>
    <xdr:cxnSp macro="">
      <xdr:nvCxnSpPr>
        <xdr:cNvPr id="704" name="直線コネクタ 703"/>
        <xdr:cNvCxnSpPr/>
      </xdr:nvCxnSpPr>
      <xdr:spPr>
        <a:xfrm>
          <a:off x="13703300" y="17000386"/>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100851</xdr:rowOff>
    </xdr:from>
    <xdr:to>
      <xdr:col>71</xdr:col>
      <xdr:colOff>177800</xdr:colOff>
      <xdr:row>99</xdr:row>
      <xdr:rowOff>26836</xdr:rowOff>
    </xdr:to>
    <xdr:cxnSp macro="">
      <xdr:nvCxnSpPr>
        <xdr:cNvPr id="707" name="直線コネクタ 706"/>
        <xdr:cNvCxnSpPr/>
      </xdr:nvCxnSpPr>
      <xdr:spPr>
        <a:xfrm>
          <a:off x="12814300" y="16902951"/>
          <a:ext cx="889000" cy="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152273</xdr:rowOff>
    </xdr:from>
    <xdr:to>
      <xdr:col>85</xdr:col>
      <xdr:colOff>177800</xdr:colOff>
      <xdr:row>99</xdr:row>
      <xdr:rowOff>82423</xdr:rowOff>
    </xdr:to>
    <xdr:sp macro="" textlink="">
      <xdr:nvSpPr>
        <xdr:cNvPr id="717" name="楕円 716"/>
        <xdr:cNvSpPr/>
      </xdr:nvSpPr>
      <xdr:spPr>
        <a:xfrm>
          <a:off x="16268700" y="169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67200</xdr:rowOff>
    </xdr:from>
    <xdr:ext cx="469744" cy="259045"/>
    <xdr:sp macro="" textlink="">
      <xdr:nvSpPr>
        <xdr:cNvPr id="718" name="積立金該当値テキスト"/>
        <xdr:cNvSpPr txBox="1"/>
      </xdr:nvSpPr>
      <xdr:spPr>
        <a:xfrm>
          <a:off x="16370300" y="168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151498</xdr:rowOff>
    </xdr:from>
    <xdr:to>
      <xdr:col>81</xdr:col>
      <xdr:colOff>101600</xdr:colOff>
      <xdr:row>99</xdr:row>
      <xdr:rowOff>81648</xdr:rowOff>
    </xdr:to>
    <xdr:sp macro="" textlink="">
      <xdr:nvSpPr>
        <xdr:cNvPr id="719" name="楕円 718"/>
        <xdr:cNvSpPr/>
      </xdr:nvSpPr>
      <xdr:spPr>
        <a:xfrm>
          <a:off x="15430500" y="169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72775</xdr:rowOff>
    </xdr:from>
    <xdr:ext cx="469744" cy="259045"/>
    <xdr:sp macro="" textlink="">
      <xdr:nvSpPr>
        <xdr:cNvPr id="720" name="テキスト ボックス 719"/>
        <xdr:cNvSpPr txBox="1"/>
      </xdr:nvSpPr>
      <xdr:spPr>
        <a:xfrm>
          <a:off x="15246428" y="1704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148337</xdr:rowOff>
    </xdr:from>
    <xdr:to>
      <xdr:col>76</xdr:col>
      <xdr:colOff>165100</xdr:colOff>
      <xdr:row>99</xdr:row>
      <xdr:rowOff>78487</xdr:rowOff>
    </xdr:to>
    <xdr:sp macro="" textlink="">
      <xdr:nvSpPr>
        <xdr:cNvPr id="721" name="楕円 720"/>
        <xdr:cNvSpPr/>
      </xdr:nvSpPr>
      <xdr:spPr>
        <a:xfrm>
          <a:off x="14541500" y="169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69614</xdr:rowOff>
    </xdr:from>
    <xdr:ext cx="469744" cy="259045"/>
    <xdr:sp macro="" textlink="">
      <xdr:nvSpPr>
        <xdr:cNvPr id="722" name="テキスト ボックス 721"/>
        <xdr:cNvSpPr txBox="1"/>
      </xdr:nvSpPr>
      <xdr:spPr>
        <a:xfrm>
          <a:off x="14357428" y="1704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147486</xdr:rowOff>
    </xdr:from>
    <xdr:to>
      <xdr:col>72</xdr:col>
      <xdr:colOff>38100</xdr:colOff>
      <xdr:row>99</xdr:row>
      <xdr:rowOff>77636</xdr:rowOff>
    </xdr:to>
    <xdr:sp macro="" textlink="">
      <xdr:nvSpPr>
        <xdr:cNvPr id="723" name="楕円 722"/>
        <xdr:cNvSpPr/>
      </xdr:nvSpPr>
      <xdr:spPr>
        <a:xfrm>
          <a:off x="13652500" y="169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68763</xdr:rowOff>
    </xdr:from>
    <xdr:ext cx="469744" cy="259045"/>
    <xdr:sp macro="" textlink="">
      <xdr:nvSpPr>
        <xdr:cNvPr id="724" name="テキスト ボックス 723"/>
        <xdr:cNvSpPr txBox="1"/>
      </xdr:nvSpPr>
      <xdr:spPr>
        <a:xfrm>
          <a:off x="13468428" y="170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50051</xdr:rowOff>
    </xdr:from>
    <xdr:to>
      <xdr:col>67</xdr:col>
      <xdr:colOff>101600</xdr:colOff>
      <xdr:row>98</xdr:row>
      <xdr:rowOff>151651</xdr:rowOff>
    </xdr:to>
    <xdr:sp macro="" textlink="">
      <xdr:nvSpPr>
        <xdr:cNvPr id="725" name="楕円 724"/>
        <xdr:cNvSpPr/>
      </xdr:nvSpPr>
      <xdr:spPr>
        <a:xfrm>
          <a:off x="12763500" y="168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142778</xdr:rowOff>
    </xdr:from>
    <xdr:ext cx="469744" cy="259045"/>
    <xdr:sp macro="" textlink="">
      <xdr:nvSpPr>
        <xdr:cNvPr id="726" name="テキスト ボックス 725"/>
        <xdr:cNvSpPr txBox="1"/>
      </xdr:nvSpPr>
      <xdr:spPr>
        <a:xfrm>
          <a:off x="12579428" y="169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12751</xdr:rowOff>
    </xdr:from>
    <xdr:to>
      <xdr:col>116</xdr:col>
      <xdr:colOff>63500</xdr:colOff>
      <xdr:row>59</xdr:row>
      <xdr:rowOff>44450</xdr:rowOff>
    </xdr:to>
    <xdr:cxnSp macro="">
      <xdr:nvCxnSpPr>
        <xdr:cNvPr id="810" name="直線コネクタ 809"/>
        <xdr:cNvCxnSpPr/>
      </xdr:nvCxnSpPr>
      <xdr:spPr>
        <a:xfrm>
          <a:off x="21323300" y="10128301"/>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12751</xdr:rowOff>
    </xdr:from>
    <xdr:to>
      <xdr:col>111</xdr:col>
      <xdr:colOff>177800</xdr:colOff>
      <xdr:row>59</xdr:row>
      <xdr:rowOff>44450</xdr:rowOff>
    </xdr:to>
    <xdr:cxnSp macro="">
      <xdr:nvCxnSpPr>
        <xdr:cNvPr id="813" name="直線コネクタ 812"/>
        <xdr:cNvCxnSpPr/>
      </xdr:nvCxnSpPr>
      <xdr:spPr>
        <a:xfrm flipV="1">
          <a:off x="20434300" y="10128301"/>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133401</xdr:rowOff>
    </xdr:from>
    <xdr:to>
      <xdr:col>112</xdr:col>
      <xdr:colOff>38100</xdr:colOff>
      <xdr:row>59</xdr:row>
      <xdr:rowOff>63551</xdr:rowOff>
    </xdr:to>
    <xdr:sp macro="" textlink="">
      <xdr:nvSpPr>
        <xdr:cNvPr id="831" name="楕円 830"/>
        <xdr:cNvSpPr/>
      </xdr:nvSpPr>
      <xdr:spPr>
        <a:xfrm>
          <a:off x="21272500" y="100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54678</xdr:rowOff>
    </xdr:from>
    <xdr:ext cx="378565" cy="259045"/>
    <xdr:sp macro="" textlink="">
      <xdr:nvSpPr>
        <xdr:cNvPr id="832" name="テキスト ボックス 831"/>
        <xdr:cNvSpPr txBox="1"/>
      </xdr:nvSpPr>
      <xdr:spPr>
        <a:xfrm>
          <a:off x="21134017" y="1017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50078</xdr:rowOff>
    </xdr:from>
    <xdr:to>
      <xdr:col>116</xdr:col>
      <xdr:colOff>63500</xdr:colOff>
      <xdr:row>78</xdr:row>
      <xdr:rowOff>158455</xdr:rowOff>
    </xdr:to>
    <xdr:cxnSp macro="">
      <xdr:nvCxnSpPr>
        <xdr:cNvPr id="870" name="直線コネクタ 869"/>
        <xdr:cNvCxnSpPr/>
      </xdr:nvCxnSpPr>
      <xdr:spPr>
        <a:xfrm>
          <a:off x="21323300" y="13423178"/>
          <a:ext cx="838200" cy="10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50078</xdr:rowOff>
    </xdr:from>
    <xdr:to>
      <xdr:col>111</xdr:col>
      <xdr:colOff>177800</xdr:colOff>
      <xdr:row>78</xdr:row>
      <xdr:rowOff>52843</xdr:rowOff>
    </xdr:to>
    <xdr:cxnSp macro="">
      <xdr:nvCxnSpPr>
        <xdr:cNvPr id="873" name="直線コネクタ 872"/>
        <xdr:cNvCxnSpPr/>
      </xdr:nvCxnSpPr>
      <xdr:spPr>
        <a:xfrm flipV="1">
          <a:off x="20434300" y="13423178"/>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52843</xdr:rowOff>
    </xdr:from>
    <xdr:to>
      <xdr:col>107</xdr:col>
      <xdr:colOff>50800</xdr:colOff>
      <xdr:row>78</xdr:row>
      <xdr:rowOff>76149</xdr:rowOff>
    </xdr:to>
    <xdr:cxnSp macro="">
      <xdr:nvCxnSpPr>
        <xdr:cNvPr id="876" name="直線コネクタ 875"/>
        <xdr:cNvCxnSpPr/>
      </xdr:nvCxnSpPr>
      <xdr:spPr>
        <a:xfrm flipV="1">
          <a:off x="19545300" y="13425943"/>
          <a:ext cx="889000"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76149</xdr:rowOff>
    </xdr:from>
    <xdr:to>
      <xdr:col>102</xdr:col>
      <xdr:colOff>114300</xdr:colOff>
      <xdr:row>78</xdr:row>
      <xdr:rowOff>83649</xdr:rowOff>
    </xdr:to>
    <xdr:cxnSp macro="">
      <xdr:nvCxnSpPr>
        <xdr:cNvPr id="879" name="直線コネクタ 878"/>
        <xdr:cNvCxnSpPr/>
      </xdr:nvCxnSpPr>
      <xdr:spPr>
        <a:xfrm flipV="1">
          <a:off x="18656300" y="13449249"/>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107655</xdr:rowOff>
    </xdr:from>
    <xdr:to>
      <xdr:col>116</xdr:col>
      <xdr:colOff>114300</xdr:colOff>
      <xdr:row>79</xdr:row>
      <xdr:rowOff>37805</xdr:rowOff>
    </xdr:to>
    <xdr:sp macro="" textlink="">
      <xdr:nvSpPr>
        <xdr:cNvPr id="889" name="楕円 888"/>
        <xdr:cNvSpPr/>
      </xdr:nvSpPr>
      <xdr:spPr>
        <a:xfrm>
          <a:off x="22110700" y="134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86082</xdr:rowOff>
    </xdr:from>
    <xdr:ext cx="534377" cy="259045"/>
    <xdr:sp macro="" textlink="">
      <xdr:nvSpPr>
        <xdr:cNvPr id="890" name="繰出金該当値テキスト"/>
        <xdr:cNvSpPr txBox="1"/>
      </xdr:nvSpPr>
      <xdr:spPr>
        <a:xfrm>
          <a:off x="22212300" y="1345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170728</xdr:rowOff>
    </xdr:from>
    <xdr:to>
      <xdr:col>112</xdr:col>
      <xdr:colOff>38100</xdr:colOff>
      <xdr:row>78</xdr:row>
      <xdr:rowOff>100878</xdr:rowOff>
    </xdr:to>
    <xdr:sp macro="" textlink="">
      <xdr:nvSpPr>
        <xdr:cNvPr id="891" name="楕円 890"/>
        <xdr:cNvSpPr/>
      </xdr:nvSpPr>
      <xdr:spPr>
        <a:xfrm>
          <a:off x="21272500" y="133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92005</xdr:rowOff>
    </xdr:from>
    <xdr:ext cx="534377" cy="259045"/>
    <xdr:sp macro="" textlink="">
      <xdr:nvSpPr>
        <xdr:cNvPr id="892" name="テキスト ボックス 891"/>
        <xdr:cNvSpPr txBox="1"/>
      </xdr:nvSpPr>
      <xdr:spPr>
        <a:xfrm>
          <a:off x="21056111" y="134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2043</xdr:rowOff>
    </xdr:from>
    <xdr:to>
      <xdr:col>107</xdr:col>
      <xdr:colOff>101600</xdr:colOff>
      <xdr:row>78</xdr:row>
      <xdr:rowOff>103643</xdr:rowOff>
    </xdr:to>
    <xdr:sp macro="" textlink="">
      <xdr:nvSpPr>
        <xdr:cNvPr id="893" name="楕円 892"/>
        <xdr:cNvSpPr/>
      </xdr:nvSpPr>
      <xdr:spPr>
        <a:xfrm>
          <a:off x="20383500" y="133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94770</xdr:rowOff>
    </xdr:from>
    <xdr:ext cx="534377" cy="259045"/>
    <xdr:sp macro="" textlink="">
      <xdr:nvSpPr>
        <xdr:cNvPr id="894" name="テキスト ボックス 893"/>
        <xdr:cNvSpPr txBox="1"/>
      </xdr:nvSpPr>
      <xdr:spPr>
        <a:xfrm>
          <a:off x="20167111" y="134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25349</xdr:rowOff>
    </xdr:from>
    <xdr:to>
      <xdr:col>102</xdr:col>
      <xdr:colOff>165100</xdr:colOff>
      <xdr:row>78</xdr:row>
      <xdr:rowOff>126949</xdr:rowOff>
    </xdr:to>
    <xdr:sp macro="" textlink="">
      <xdr:nvSpPr>
        <xdr:cNvPr id="895" name="楕円 894"/>
        <xdr:cNvSpPr/>
      </xdr:nvSpPr>
      <xdr:spPr>
        <a:xfrm>
          <a:off x="19494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118076</xdr:rowOff>
    </xdr:from>
    <xdr:ext cx="534377" cy="259045"/>
    <xdr:sp macro="" textlink="">
      <xdr:nvSpPr>
        <xdr:cNvPr id="896" name="テキスト ボックス 895"/>
        <xdr:cNvSpPr txBox="1"/>
      </xdr:nvSpPr>
      <xdr:spPr>
        <a:xfrm>
          <a:off x="19278111" y="134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32849</xdr:rowOff>
    </xdr:from>
    <xdr:to>
      <xdr:col>98</xdr:col>
      <xdr:colOff>38100</xdr:colOff>
      <xdr:row>78</xdr:row>
      <xdr:rowOff>134449</xdr:rowOff>
    </xdr:to>
    <xdr:sp macro="" textlink="">
      <xdr:nvSpPr>
        <xdr:cNvPr id="897" name="楕円 896"/>
        <xdr:cNvSpPr/>
      </xdr:nvSpPr>
      <xdr:spPr>
        <a:xfrm>
          <a:off x="18605500" y="13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125576</xdr:rowOff>
    </xdr:from>
    <xdr:ext cx="534377" cy="259045"/>
    <xdr:sp macro="" textlink="">
      <xdr:nvSpPr>
        <xdr:cNvPr id="898" name="テキスト ボックス 897"/>
        <xdr:cNvSpPr txBox="1"/>
      </xdr:nvSpPr>
      <xdr:spPr>
        <a:xfrm>
          <a:off x="18389111" y="134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415,541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a:t>
          </a:r>
          <a:br>
            <a:rPr kumimoji="1" lang="ja-JP" altLang="en-US" sz="1300">
              <a:solidFill>
                <a:srgbClr val="000000"/>
              </a:solidFill>
              <a:latin typeface="ＭＳ Ｐゴシック" panose="020B0600070205080204" pitchFamily="50" charset="-128"/>
              <a:ea typeface="ＭＳ Ｐゴシック" panose="020B0600070205080204" pitchFamily="50" charset="-128"/>
            </a:rPr>
          </a:br>
          <a:r>
            <a:rPr kumimoji="1" lang="ja-JP" altLang="en-US" sz="1300">
              <a:solidFill>
                <a:srgbClr val="000000"/>
              </a:solidFill>
              <a:latin typeface="ＭＳ Ｐゴシック" panose="020B0600070205080204" pitchFamily="50" charset="-128"/>
              <a:ea typeface="ＭＳ Ｐゴシック" panose="020B0600070205080204" pitchFamily="50" charset="-128"/>
            </a:rPr>
            <a:t>　主な構成項目である人件費は退職手当の減などにより、住民一人当たり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80,521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円となり、類似団体内平均値を下回った。今後も職員数が定員内となるように管理し、コストの低減を図っていく。</a:t>
          </a:r>
          <a:br>
            <a:rPr kumimoji="1" lang="ja-JP" altLang="en-US" sz="1300">
              <a:solidFill>
                <a:srgbClr val="000000"/>
              </a:solidFill>
              <a:latin typeface="ＭＳ Ｐゴシック" panose="020B0600070205080204" pitchFamily="50" charset="-128"/>
              <a:ea typeface="ＭＳ Ｐゴシック" panose="020B0600070205080204" pitchFamily="50" charset="-128"/>
            </a:rPr>
          </a:br>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76,664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円となり、類似団体内平均値を下回っている。認定こども園整備事業や中村金剛山線整備事業などにより増加傾向にある。</a:t>
          </a:r>
          <a:br>
            <a:rPr kumimoji="1" lang="ja-JP" altLang="en-US" sz="1300">
              <a:solidFill>
                <a:srgbClr val="000000"/>
              </a:solidFill>
              <a:latin typeface="ＭＳ Ｐゴシック" panose="020B0600070205080204" pitchFamily="50" charset="-128"/>
              <a:ea typeface="ＭＳ Ｐゴシック" panose="020B0600070205080204" pitchFamily="50" charset="-128"/>
            </a:rPr>
          </a:br>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物件費においても認定こども園整備事業に係る備品の購入などにより増加しているが、住民一人当たり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65,651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円となり、類似団体内平均値は下回っている状況である。</a:t>
          </a:r>
          <a:br>
            <a:rPr kumimoji="1" lang="ja-JP" altLang="en-US" sz="1300">
              <a:solidFill>
                <a:srgbClr val="000000"/>
              </a:solidFill>
              <a:latin typeface="ＭＳ Ｐゴシック" panose="020B0600070205080204" pitchFamily="50" charset="-128"/>
              <a:ea typeface="ＭＳ Ｐゴシック" panose="020B0600070205080204" pitchFamily="50" charset="-128"/>
            </a:rPr>
          </a:br>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年度は新型コロナ感染症対策経費もあり、一時的に増加することが見込まれるが、歳出全体の状況を注視していく。</a:t>
          </a:r>
          <a:br>
            <a:rPr kumimoji="1" lang="ja-JP" altLang="en-US" sz="1300">
              <a:solidFill>
                <a:srgbClr val="000000"/>
              </a:solidFill>
              <a:latin typeface="ＭＳ Ｐゴシック" panose="020B0600070205080204" pitchFamily="50" charset="-128"/>
              <a:ea typeface="ＭＳ Ｐゴシック" panose="020B0600070205080204" pitchFamily="50" charset="-128"/>
            </a:rPr>
          </a:b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15,511
15,353
25.26
6,525,328
6,445,461
75,288
3,943,234
6,523,026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68606</xdr:rowOff>
    </xdr:from>
    <xdr:to>
      <xdr:col>24</xdr:col>
      <xdr:colOff>63500</xdr:colOff>
      <xdr:row>34</xdr:row>
      <xdr:rowOff>122098</xdr:rowOff>
    </xdr:to>
    <xdr:cxnSp macro="">
      <xdr:nvCxnSpPr>
        <xdr:cNvPr id="59" name="直線コネクタ 58"/>
        <xdr:cNvCxnSpPr/>
      </xdr:nvCxnSpPr>
      <xdr:spPr>
        <a:xfrm flipV="1">
          <a:off x="3797300" y="5897906"/>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122098</xdr:rowOff>
    </xdr:from>
    <xdr:to>
      <xdr:col>19</xdr:col>
      <xdr:colOff>177800</xdr:colOff>
      <xdr:row>35</xdr:row>
      <xdr:rowOff>22428</xdr:rowOff>
    </xdr:to>
    <xdr:cxnSp macro="">
      <xdr:nvCxnSpPr>
        <xdr:cNvPr id="62" name="直線コネクタ 61"/>
        <xdr:cNvCxnSpPr/>
      </xdr:nvCxnSpPr>
      <xdr:spPr>
        <a:xfrm flipV="1">
          <a:off x="2908300" y="5951398"/>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22428</xdr:rowOff>
    </xdr:from>
    <xdr:to>
      <xdr:col>15</xdr:col>
      <xdr:colOff>50800</xdr:colOff>
      <xdr:row>35</xdr:row>
      <xdr:rowOff>48260</xdr:rowOff>
    </xdr:to>
    <xdr:cxnSp macro="">
      <xdr:nvCxnSpPr>
        <xdr:cNvPr id="65" name="直線コネクタ 64"/>
        <xdr:cNvCxnSpPr/>
      </xdr:nvCxnSpPr>
      <xdr:spPr>
        <a:xfrm flipV="1">
          <a:off x="2019300" y="6023178"/>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105639</xdr:rowOff>
    </xdr:from>
    <xdr:to>
      <xdr:col>10</xdr:col>
      <xdr:colOff>114300</xdr:colOff>
      <xdr:row>35</xdr:row>
      <xdr:rowOff>48260</xdr:rowOff>
    </xdr:to>
    <xdr:cxnSp macro="">
      <xdr:nvCxnSpPr>
        <xdr:cNvPr id="68" name="直線コネクタ 67"/>
        <xdr:cNvCxnSpPr/>
      </xdr:nvCxnSpPr>
      <xdr:spPr>
        <a:xfrm>
          <a:off x="1130300" y="5934939"/>
          <a:ext cx="889000" cy="1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17806</xdr:rowOff>
    </xdr:from>
    <xdr:to>
      <xdr:col>24</xdr:col>
      <xdr:colOff>114300</xdr:colOff>
      <xdr:row>34</xdr:row>
      <xdr:rowOff>119406</xdr:rowOff>
    </xdr:to>
    <xdr:sp macro="" textlink="">
      <xdr:nvSpPr>
        <xdr:cNvPr id="78" name="楕円 77"/>
        <xdr:cNvSpPr/>
      </xdr:nvSpPr>
      <xdr:spPr>
        <a:xfrm>
          <a:off x="4584700" y="58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40683</xdr:rowOff>
    </xdr:from>
    <xdr:ext cx="469744" cy="259045"/>
    <xdr:sp macro="" textlink="">
      <xdr:nvSpPr>
        <xdr:cNvPr id="79" name="議会費該当値テキスト"/>
        <xdr:cNvSpPr txBox="1"/>
      </xdr:nvSpPr>
      <xdr:spPr>
        <a:xfrm>
          <a:off x="4686300" y="56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71298</xdr:rowOff>
    </xdr:from>
    <xdr:to>
      <xdr:col>20</xdr:col>
      <xdr:colOff>38100</xdr:colOff>
      <xdr:row>35</xdr:row>
      <xdr:rowOff>1448</xdr:rowOff>
    </xdr:to>
    <xdr:sp macro="" textlink="">
      <xdr:nvSpPr>
        <xdr:cNvPr id="80" name="楕円 79"/>
        <xdr:cNvSpPr/>
      </xdr:nvSpPr>
      <xdr:spPr>
        <a:xfrm>
          <a:off x="3746500" y="59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17975</xdr:rowOff>
    </xdr:from>
    <xdr:ext cx="469744" cy="259045"/>
    <xdr:sp macro="" textlink="">
      <xdr:nvSpPr>
        <xdr:cNvPr id="81" name="テキスト ボックス 80"/>
        <xdr:cNvSpPr txBox="1"/>
      </xdr:nvSpPr>
      <xdr:spPr>
        <a:xfrm>
          <a:off x="3562428" y="56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143078</xdr:rowOff>
    </xdr:from>
    <xdr:to>
      <xdr:col>15</xdr:col>
      <xdr:colOff>101600</xdr:colOff>
      <xdr:row>35</xdr:row>
      <xdr:rowOff>73228</xdr:rowOff>
    </xdr:to>
    <xdr:sp macro="" textlink="">
      <xdr:nvSpPr>
        <xdr:cNvPr id="82" name="楕円 81"/>
        <xdr:cNvSpPr/>
      </xdr:nvSpPr>
      <xdr:spPr>
        <a:xfrm>
          <a:off x="2857500" y="59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89755</xdr:rowOff>
    </xdr:from>
    <xdr:ext cx="469744" cy="259045"/>
    <xdr:sp macro="" textlink="">
      <xdr:nvSpPr>
        <xdr:cNvPr id="83" name="テキスト ボックス 82"/>
        <xdr:cNvSpPr txBox="1"/>
      </xdr:nvSpPr>
      <xdr:spPr>
        <a:xfrm>
          <a:off x="2673428" y="57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168910</xdr:rowOff>
    </xdr:from>
    <xdr:to>
      <xdr:col>10</xdr:col>
      <xdr:colOff>165100</xdr:colOff>
      <xdr:row>35</xdr:row>
      <xdr:rowOff>99060</xdr:rowOff>
    </xdr:to>
    <xdr:sp macro="" textlink="">
      <xdr:nvSpPr>
        <xdr:cNvPr id="84" name="楕円 83"/>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115587</xdr:rowOff>
    </xdr:from>
    <xdr:ext cx="469744" cy="259045"/>
    <xdr:sp macro="" textlink="">
      <xdr:nvSpPr>
        <xdr:cNvPr id="85" name="テキスト ボックス 84"/>
        <xdr:cNvSpPr txBox="1"/>
      </xdr:nvSpPr>
      <xdr:spPr>
        <a:xfrm>
          <a:off x="1784428"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54839</xdr:rowOff>
    </xdr:from>
    <xdr:to>
      <xdr:col>6</xdr:col>
      <xdr:colOff>38100</xdr:colOff>
      <xdr:row>34</xdr:row>
      <xdr:rowOff>156439</xdr:rowOff>
    </xdr:to>
    <xdr:sp macro="" textlink="">
      <xdr:nvSpPr>
        <xdr:cNvPr id="86" name="楕円 85"/>
        <xdr:cNvSpPr/>
      </xdr:nvSpPr>
      <xdr:spPr>
        <a:xfrm>
          <a:off x="1079500" y="5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1516</xdr:rowOff>
    </xdr:from>
    <xdr:ext cx="469744" cy="259045"/>
    <xdr:sp macro="" textlink="">
      <xdr:nvSpPr>
        <xdr:cNvPr id="87" name="テキスト ボックス 86"/>
        <xdr:cNvSpPr txBox="1"/>
      </xdr:nvSpPr>
      <xdr:spPr>
        <a:xfrm>
          <a:off x="895428" y="5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291,742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47647</xdr:rowOff>
    </xdr:from>
    <xdr:to>
      <xdr:col>24</xdr:col>
      <xdr:colOff>63500</xdr:colOff>
      <xdr:row>57</xdr:row>
      <xdr:rowOff>62058</xdr:rowOff>
    </xdr:to>
    <xdr:cxnSp macro="">
      <xdr:nvCxnSpPr>
        <xdr:cNvPr id="114" name="直線コネクタ 113"/>
        <xdr:cNvCxnSpPr/>
      </xdr:nvCxnSpPr>
      <xdr:spPr>
        <a:xfrm flipV="1">
          <a:off x="3797300" y="9820297"/>
          <a:ext cx="838200" cy="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61492</xdr:rowOff>
    </xdr:from>
    <xdr:to>
      <xdr:col>19</xdr:col>
      <xdr:colOff>177800</xdr:colOff>
      <xdr:row>57</xdr:row>
      <xdr:rowOff>62058</xdr:rowOff>
    </xdr:to>
    <xdr:cxnSp macro="">
      <xdr:nvCxnSpPr>
        <xdr:cNvPr id="117" name="直線コネクタ 116"/>
        <xdr:cNvCxnSpPr/>
      </xdr:nvCxnSpPr>
      <xdr:spPr>
        <a:xfrm>
          <a:off x="2908300" y="9834142"/>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43262</xdr:rowOff>
    </xdr:from>
    <xdr:to>
      <xdr:col>15</xdr:col>
      <xdr:colOff>50800</xdr:colOff>
      <xdr:row>57</xdr:row>
      <xdr:rowOff>61492</xdr:rowOff>
    </xdr:to>
    <xdr:cxnSp macro="">
      <xdr:nvCxnSpPr>
        <xdr:cNvPr id="120" name="直線コネクタ 119"/>
        <xdr:cNvCxnSpPr/>
      </xdr:nvCxnSpPr>
      <xdr:spPr>
        <a:xfrm>
          <a:off x="2019300" y="9815912"/>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162907</xdr:rowOff>
    </xdr:from>
    <xdr:to>
      <xdr:col>10</xdr:col>
      <xdr:colOff>114300</xdr:colOff>
      <xdr:row>57</xdr:row>
      <xdr:rowOff>43262</xdr:rowOff>
    </xdr:to>
    <xdr:cxnSp macro="">
      <xdr:nvCxnSpPr>
        <xdr:cNvPr id="123" name="直線コネクタ 122"/>
        <xdr:cNvCxnSpPr/>
      </xdr:nvCxnSpPr>
      <xdr:spPr>
        <a:xfrm>
          <a:off x="1130300" y="9764107"/>
          <a:ext cx="889000" cy="5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168297</xdr:rowOff>
    </xdr:from>
    <xdr:to>
      <xdr:col>24</xdr:col>
      <xdr:colOff>114300</xdr:colOff>
      <xdr:row>57</xdr:row>
      <xdr:rowOff>98447</xdr:rowOff>
    </xdr:to>
    <xdr:sp macro="" textlink="">
      <xdr:nvSpPr>
        <xdr:cNvPr id="133" name="楕円 132"/>
        <xdr:cNvSpPr/>
      </xdr:nvSpPr>
      <xdr:spPr>
        <a:xfrm>
          <a:off x="4584700" y="97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83224</xdr:rowOff>
    </xdr:from>
    <xdr:ext cx="534377" cy="259045"/>
    <xdr:sp macro="" textlink="">
      <xdr:nvSpPr>
        <xdr:cNvPr id="134" name="総務費該当値テキスト"/>
        <xdr:cNvSpPr txBox="1"/>
      </xdr:nvSpPr>
      <xdr:spPr>
        <a:xfrm>
          <a:off x="4686300" y="968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11258</xdr:rowOff>
    </xdr:from>
    <xdr:to>
      <xdr:col>20</xdr:col>
      <xdr:colOff>38100</xdr:colOff>
      <xdr:row>57</xdr:row>
      <xdr:rowOff>112858</xdr:rowOff>
    </xdr:to>
    <xdr:sp macro="" textlink="">
      <xdr:nvSpPr>
        <xdr:cNvPr id="135" name="楕円 134"/>
        <xdr:cNvSpPr/>
      </xdr:nvSpPr>
      <xdr:spPr>
        <a:xfrm>
          <a:off x="3746500" y="97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103985</xdr:rowOff>
    </xdr:from>
    <xdr:ext cx="534377" cy="259045"/>
    <xdr:sp macro="" textlink="">
      <xdr:nvSpPr>
        <xdr:cNvPr id="136" name="テキスト ボックス 135"/>
        <xdr:cNvSpPr txBox="1"/>
      </xdr:nvSpPr>
      <xdr:spPr>
        <a:xfrm>
          <a:off x="3530111" y="98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10692</xdr:rowOff>
    </xdr:from>
    <xdr:to>
      <xdr:col>15</xdr:col>
      <xdr:colOff>101600</xdr:colOff>
      <xdr:row>57</xdr:row>
      <xdr:rowOff>112292</xdr:rowOff>
    </xdr:to>
    <xdr:sp macro="" textlink="">
      <xdr:nvSpPr>
        <xdr:cNvPr id="137" name="楕円 136"/>
        <xdr:cNvSpPr/>
      </xdr:nvSpPr>
      <xdr:spPr>
        <a:xfrm>
          <a:off x="2857500" y="97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103419</xdr:rowOff>
    </xdr:from>
    <xdr:ext cx="534377" cy="259045"/>
    <xdr:sp macro="" textlink="">
      <xdr:nvSpPr>
        <xdr:cNvPr id="138" name="テキスト ボックス 137"/>
        <xdr:cNvSpPr txBox="1"/>
      </xdr:nvSpPr>
      <xdr:spPr>
        <a:xfrm>
          <a:off x="2641111" y="98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163912</xdr:rowOff>
    </xdr:from>
    <xdr:to>
      <xdr:col>10</xdr:col>
      <xdr:colOff>165100</xdr:colOff>
      <xdr:row>57</xdr:row>
      <xdr:rowOff>94062</xdr:rowOff>
    </xdr:to>
    <xdr:sp macro="" textlink="">
      <xdr:nvSpPr>
        <xdr:cNvPr id="139" name="楕円 138"/>
        <xdr:cNvSpPr/>
      </xdr:nvSpPr>
      <xdr:spPr>
        <a:xfrm>
          <a:off x="1968500" y="97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85189</xdr:rowOff>
    </xdr:from>
    <xdr:ext cx="534377" cy="259045"/>
    <xdr:sp macro="" textlink="">
      <xdr:nvSpPr>
        <xdr:cNvPr id="140" name="テキスト ボックス 139"/>
        <xdr:cNvSpPr txBox="1"/>
      </xdr:nvSpPr>
      <xdr:spPr>
        <a:xfrm>
          <a:off x="1752111" y="985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112107</xdr:rowOff>
    </xdr:from>
    <xdr:to>
      <xdr:col>6</xdr:col>
      <xdr:colOff>38100</xdr:colOff>
      <xdr:row>57</xdr:row>
      <xdr:rowOff>42257</xdr:rowOff>
    </xdr:to>
    <xdr:sp macro="" textlink="">
      <xdr:nvSpPr>
        <xdr:cNvPr id="141" name="楕円 140"/>
        <xdr:cNvSpPr/>
      </xdr:nvSpPr>
      <xdr:spPr>
        <a:xfrm>
          <a:off x="1079500" y="97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33384</xdr:rowOff>
    </xdr:from>
    <xdr:ext cx="534377" cy="259045"/>
    <xdr:sp macro="" textlink="">
      <xdr:nvSpPr>
        <xdr:cNvPr id="142" name="テキスト ボックス 141"/>
        <xdr:cNvSpPr txBox="1"/>
      </xdr:nvSpPr>
      <xdr:spPr>
        <a:xfrm>
          <a:off x="863111" y="98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240,262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153688</xdr:rowOff>
    </xdr:from>
    <xdr:to>
      <xdr:col>24</xdr:col>
      <xdr:colOff>63500</xdr:colOff>
      <xdr:row>77</xdr:row>
      <xdr:rowOff>53191</xdr:rowOff>
    </xdr:to>
    <xdr:cxnSp macro="">
      <xdr:nvCxnSpPr>
        <xdr:cNvPr id="174" name="直線コネクタ 173"/>
        <xdr:cNvCxnSpPr/>
      </xdr:nvCxnSpPr>
      <xdr:spPr>
        <a:xfrm flipV="1">
          <a:off x="3797300" y="12669538"/>
          <a:ext cx="838200" cy="58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53191</xdr:rowOff>
    </xdr:from>
    <xdr:to>
      <xdr:col>19</xdr:col>
      <xdr:colOff>177800</xdr:colOff>
      <xdr:row>77</xdr:row>
      <xdr:rowOff>136054</xdr:rowOff>
    </xdr:to>
    <xdr:cxnSp macro="">
      <xdr:nvCxnSpPr>
        <xdr:cNvPr id="177" name="直線コネクタ 176"/>
        <xdr:cNvCxnSpPr/>
      </xdr:nvCxnSpPr>
      <xdr:spPr>
        <a:xfrm flipV="1">
          <a:off x="2908300" y="13254841"/>
          <a:ext cx="889000" cy="8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123295</xdr:rowOff>
    </xdr:from>
    <xdr:to>
      <xdr:col>15</xdr:col>
      <xdr:colOff>50800</xdr:colOff>
      <xdr:row>77</xdr:row>
      <xdr:rowOff>136054</xdr:rowOff>
    </xdr:to>
    <xdr:cxnSp macro="">
      <xdr:nvCxnSpPr>
        <xdr:cNvPr id="180" name="直線コネクタ 179"/>
        <xdr:cNvCxnSpPr/>
      </xdr:nvCxnSpPr>
      <xdr:spPr>
        <a:xfrm>
          <a:off x="2019300" y="13324945"/>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123295</xdr:rowOff>
    </xdr:from>
    <xdr:to>
      <xdr:col>10</xdr:col>
      <xdr:colOff>114300</xdr:colOff>
      <xdr:row>78</xdr:row>
      <xdr:rowOff>6285</xdr:rowOff>
    </xdr:to>
    <xdr:cxnSp macro="">
      <xdr:nvCxnSpPr>
        <xdr:cNvPr id="183" name="直線コネクタ 182"/>
        <xdr:cNvCxnSpPr/>
      </xdr:nvCxnSpPr>
      <xdr:spPr>
        <a:xfrm flipV="1">
          <a:off x="1130300" y="13324945"/>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102888</xdr:rowOff>
    </xdr:from>
    <xdr:to>
      <xdr:col>24</xdr:col>
      <xdr:colOff>114300</xdr:colOff>
      <xdr:row>74</xdr:row>
      <xdr:rowOff>33038</xdr:rowOff>
    </xdr:to>
    <xdr:sp macro="" textlink="">
      <xdr:nvSpPr>
        <xdr:cNvPr id="193" name="楕円 192"/>
        <xdr:cNvSpPr/>
      </xdr:nvSpPr>
      <xdr:spPr>
        <a:xfrm>
          <a:off x="4584700" y="126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125765</xdr:rowOff>
    </xdr:from>
    <xdr:ext cx="599010" cy="259045"/>
    <xdr:sp macro="" textlink="">
      <xdr:nvSpPr>
        <xdr:cNvPr id="194" name="民生費該当値テキスト"/>
        <xdr:cNvSpPr txBox="1"/>
      </xdr:nvSpPr>
      <xdr:spPr>
        <a:xfrm>
          <a:off x="4686300" y="1247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2391</xdr:rowOff>
    </xdr:from>
    <xdr:to>
      <xdr:col>20</xdr:col>
      <xdr:colOff>38100</xdr:colOff>
      <xdr:row>77</xdr:row>
      <xdr:rowOff>103991</xdr:rowOff>
    </xdr:to>
    <xdr:sp macro="" textlink="">
      <xdr:nvSpPr>
        <xdr:cNvPr id="195" name="楕円 194"/>
        <xdr:cNvSpPr/>
      </xdr:nvSpPr>
      <xdr:spPr>
        <a:xfrm>
          <a:off x="3746500" y="1320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95118</xdr:rowOff>
    </xdr:from>
    <xdr:ext cx="599010" cy="259045"/>
    <xdr:sp macro="" textlink="">
      <xdr:nvSpPr>
        <xdr:cNvPr id="196" name="テキスト ボックス 195"/>
        <xdr:cNvSpPr txBox="1"/>
      </xdr:nvSpPr>
      <xdr:spPr>
        <a:xfrm>
          <a:off x="3497795" y="1329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85254</xdr:rowOff>
    </xdr:from>
    <xdr:to>
      <xdr:col>15</xdr:col>
      <xdr:colOff>101600</xdr:colOff>
      <xdr:row>78</xdr:row>
      <xdr:rowOff>15404</xdr:rowOff>
    </xdr:to>
    <xdr:sp macro="" textlink="">
      <xdr:nvSpPr>
        <xdr:cNvPr id="197" name="楕円 196"/>
        <xdr:cNvSpPr/>
      </xdr:nvSpPr>
      <xdr:spPr>
        <a:xfrm>
          <a:off x="2857500" y="132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6531</xdr:rowOff>
    </xdr:from>
    <xdr:ext cx="599010" cy="259045"/>
    <xdr:sp macro="" textlink="">
      <xdr:nvSpPr>
        <xdr:cNvPr id="198" name="テキスト ボックス 197"/>
        <xdr:cNvSpPr txBox="1"/>
      </xdr:nvSpPr>
      <xdr:spPr>
        <a:xfrm>
          <a:off x="2608795" y="1337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72495</xdr:rowOff>
    </xdr:from>
    <xdr:to>
      <xdr:col>10</xdr:col>
      <xdr:colOff>165100</xdr:colOff>
      <xdr:row>78</xdr:row>
      <xdr:rowOff>2645</xdr:rowOff>
    </xdr:to>
    <xdr:sp macro="" textlink="">
      <xdr:nvSpPr>
        <xdr:cNvPr id="199" name="楕円 198"/>
        <xdr:cNvSpPr/>
      </xdr:nvSpPr>
      <xdr:spPr>
        <a:xfrm>
          <a:off x="1968500" y="132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165222</xdr:rowOff>
    </xdr:from>
    <xdr:ext cx="599010" cy="259045"/>
    <xdr:sp macro="" textlink="">
      <xdr:nvSpPr>
        <xdr:cNvPr id="200" name="テキスト ボックス 199"/>
        <xdr:cNvSpPr txBox="1"/>
      </xdr:nvSpPr>
      <xdr:spPr>
        <a:xfrm>
          <a:off x="1719795" y="1336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126935</xdr:rowOff>
    </xdr:from>
    <xdr:to>
      <xdr:col>6</xdr:col>
      <xdr:colOff>38100</xdr:colOff>
      <xdr:row>78</xdr:row>
      <xdr:rowOff>57085</xdr:rowOff>
    </xdr:to>
    <xdr:sp macro="" textlink="">
      <xdr:nvSpPr>
        <xdr:cNvPr id="201" name="楕円 200"/>
        <xdr:cNvSpPr/>
      </xdr:nvSpPr>
      <xdr:spPr>
        <a:xfrm>
          <a:off x="1079500" y="133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48212</xdr:rowOff>
    </xdr:from>
    <xdr:ext cx="599010" cy="259045"/>
    <xdr:sp macro="" textlink="">
      <xdr:nvSpPr>
        <xdr:cNvPr id="202" name="テキスト ボックス 201"/>
        <xdr:cNvSpPr txBox="1"/>
      </xdr:nvSpPr>
      <xdr:spPr>
        <a:xfrm>
          <a:off x="830795" y="1342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118,864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114440</xdr:rowOff>
    </xdr:from>
    <xdr:to>
      <xdr:col>24</xdr:col>
      <xdr:colOff>63500</xdr:colOff>
      <xdr:row>98</xdr:row>
      <xdr:rowOff>119126</xdr:rowOff>
    </xdr:to>
    <xdr:cxnSp macro="">
      <xdr:nvCxnSpPr>
        <xdr:cNvPr id="234" name="直線コネクタ 233"/>
        <xdr:cNvCxnSpPr/>
      </xdr:nvCxnSpPr>
      <xdr:spPr>
        <a:xfrm flipV="1">
          <a:off x="3797300" y="16916540"/>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112040</xdr:rowOff>
    </xdr:from>
    <xdr:to>
      <xdr:col>19</xdr:col>
      <xdr:colOff>177800</xdr:colOff>
      <xdr:row>98</xdr:row>
      <xdr:rowOff>119126</xdr:rowOff>
    </xdr:to>
    <xdr:cxnSp macro="">
      <xdr:nvCxnSpPr>
        <xdr:cNvPr id="237" name="直線コネクタ 236"/>
        <xdr:cNvCxnSpPr/>
      </xdr:nvCxnSpPr>
      <xdr:spPr>
        <a:xfrm>
          <a:off x="2908300" y="1691414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102307</xdr:rowOff>
    </xdr:from>
    <xdr:to>
      <xdr:col>15</xdr:col>
      <xdr:colOff>50800</xdr:colOff>
      <xdr:row>98</xdr:row>
      <xdr:rowOff>112040</xdr:rowOff>
    </xdr:to>
    <xdr:cxnSp macro="">
      <xdr:nvCxnSpPr>
        <xdr:cNvPr id="240" name="直線コネクタ 239"/>
        <xdr:cNvCxnSpPr/>
      </xdr:nvCxnSpPr>
      <xdr:spPr>
        <a:xfrm>
          <a:off x="2019300" y="16904407"/>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93441</xdr:rowOff>
    </xdr:from>
    <xdr:to>
      <xdr:col>10</xdr:col>
      <xdr:colOff>114300</xdr:colOff>
      <xdr:row>98</xdr:row>
      <xdr:rowOff>102307</xdr:rowOff>
    </xdr:to>
    <xdr:cxnSp macro="">
      <xdr:nvCxnSpPr>
        <xdr:cNvPr id="243" name="直線コネクタ 242"/>
        <xdr:cNvCxnSpPr/>
      </xdr:nvCxnSpPr>
      <xdr:spPr>
        <a:xfrm>
          <a:off x="1130300" y="16895541"/>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63640</xdr:rowOff>
    </xdr:from>
    <xdr:to>
      <xdr:col>24</xdr:col>
      <xdr:colOff>114300</xdr:colOff>
      <xdr:row>98</xdr:row>
      <xdr:rowOff>165240</xdr:rowOff>
    </xdr:to>
    <xdr:sp macro="" textlink="">
      <xdr:nvSpPr>
        <xdr:cNvPr id="253" name="楕円 252"/>
        <xdr:cNvSpPr/>
      </xdr:nvSpPr>
      <xdr:spPr>
        <a:xfrm>
          <a:off x="4584700" y="168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150017</xdr:rowOff>
    </xdr:from>
    <xdr:ext cx="534377" cy="259045"/>
    <xdr:sp macro="" textlink="">
      <xdr:nvSpPr>
        <xdr:cNvPr id="254" name="衛生費該当値テキスト"/>
        <xdr:cNvSpPr txBox="1"/>
      </xdr:nvSpPr>
      <xdr:spPr>
        <a:xfrm>
          <a:off x="4686300" y="1678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68326</xdr:rowOff>
    </xdr:from>
    <xdr:to>
      <xdr:col>20</xdr:col>
      <xdr:colOff>38100</xdr:colOff>
      <xdr:row>98</xdr:row>
      <xdr:rowOff>169926</xdr:rowOff>
    </xdr:to>
    <xdr:sp macro="" textlink="">
      <xdr:nvSpPr>
        <xdr:cNvPr id="255" name="楕円 254"/>
        <xdr:cNvSpPr/>
      </xdr:nvSpPr>
      <xdr:spPr>
        <a:xfrm>
          <a:off x="3746500" y="168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161053</xdr:rowOff>
    </xdr:from>
    <xdr:ext cx="534377" cy="259045"/>
    <xdr:sp macro="" textlink="">
      <xdr:nvSpPr>
        <xdr:cNvPr id="256" name="テキスト ボックス 255"/>
        <xdr:cNvSpPr txBox="1"/>
      </xdr:nvSpPr>
      <xdr:spPr>
        <a:xfrm>
          <a:off x="3530111" y="169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61240</xdr:rowOff>
    </xdr:from>
    <xdr:to>
      <xdr:col>15</xdr:col>
      <xdr:colOff>101600</xdr:colOff>
      <xdr:row>98</xdr:row>
      <xdr:rowOff>162840</xdr:rowOff>
    </xdr:to>
    <xdr:sp macro="" textlink="">
      <xdr:nvSpPr>
        <xdr:cNvPr id="257" name="楕円 256"/>
        <xdr:cNvSpPr/>
      </xdr:nvSpPr>
      <xdr:spPr>
        <a:xfrm>
          <a:off x="2857500" y="168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153967</xdr:rowOff>
    </xdr:from>
    <xdr:ext cx="534377" cy="259045"/>
    <xdr:sp macro="" textlink="">
      <xdr:nvSpPr>
        <xdr:cNvPr id="258" name="テキスト ボックス 257"/>
        <xdr:cNvSpPr txBox="1"/>
      </xdr:nvSpPr>
      <xdr:spPr>
        <a:xfrm>
          <a:off x="2641111"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51507</xdr:rowOff>
    </xdr:from>
    <xdr:to>
      <xdr:col>10</xdr:col>
      <xdr:colOff>165100</xdr:colOff>
      <xdr:row>98</xdr:row>
      <xdr:rowOff>153107</xdr:rowOff>
    </xdr:to>
    <xdr:sp macro="" textlink="">
      <xdr:nvSpPr>
        <xdr:cNvPr id="259" name="楕円 258"/>
        <xdr:cNvSpPr/>
      </xdr:nvSpPr>
      <xdr:spPr>
        <a:xfrm>
          <a:off x="1968500" y="168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144234</xdr:rowOff>
    </xdr:from>
    <xdr:ext cx="534377" cy="259045"/>
    <xdr:sp macro="" textlink="">
      <xdr:nvSpPr>
        <xdr:cNvPr id="260" name="テキスト ボックス 259"/>
        <xdr:cNvSpPr txBox="1"/>
      </xdr:nvSpPr>
      <xdr:spPr>
        <a:xfrm>
          <a:off x="1752111" y="169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42641</xdr:rowOff>
    </xdr:from>
    <xdr:to>
      <xdr:col>6</xdr:col>
      <xdr:colOff>38100</xdr:colOff>
      <xdr:row>98</xdr:row>
      <xdr:rowOff>144241</xdr:rowOff>
    </xdr:to>
    <xdr:sp macro="" textlink="">
      <xdr:nvSpPr>
        <xdr:cNvPr id="261" name="楕円 260"/>
        <xdr:cNvSpPr/>
      </xdr:nvSpPr>
      <xdr:spPr>
        <a:xfrm>
          <a:off x="1079500" y="168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135368</xdr:rowOff>
    </xdr:from>
    <xdr:ext cx="534377" cy="259045"/>
    <xdr:sp macro="" textlink="">
      <xdr:nvSpPr>
        <xdr:cNvPr id="262" name="テキスト ボックス 261"/>
        <xdr:cNvSpPr txBox="1"/>
      </xdr:nvSpPr>
      <xdr:spPr>
        <a:xfrm>
          <a:off x="863111" y="169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5,435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136728</xdr:rowOff>
    </xdr:from>
    <xdr:to>
      <xdr:col>55</xdr:col>
      <xdr:colOff>0</xdr:colOff>
      <xdr:row>38</xdr:row>
      <xdr:rowOff>136957</xdr:rowOff>
    </xdr:to>
    <xdr:cxnSp macro="">
      <xdr:nvCxnSpPr>
        <xdr:cNvPr id="289" name="直線コネクタ 288"/>
        <xdr:cNvCxnSpPr/>
      </xdr:nvCxnSpPr>
      <xdr:spPr>
        <a:xfrm>
          <a:off x="9639300" y="665182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136728</xdr:rowOff>
    </xdr:from>
    <xdr:to>
      <xdr:col>50</xdr:col>
      <xdr:colOff>114300</xdr:colOff>
      <xdr:row>38</xdr:row>
      <xdr:rowOff>136957</xdr:rowOff>
    </xdr:to>
    <xdr:cxnSp macro="">
      <xdr:nvCxnSpPr>
        <xdr:cNvPr id="292" name="直線コネクタ 291"/>
        <xdr:cNvCxnSpPr/>
      </xdr:nvCxnSpPr>
      <xdr:spPr>
        <a:xfrm flipV="1">
          <a:off x="8750300" y="66518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136957</xdr:rowOff>
    </xdr:from>
    <xdr:to>
      <xdr:col>45</xdr:col>
      <xdr:colOff>177800</xdr:colOff>
      <xdr:row>38</xdr:row>
      <xdr:rowOff>137414</xdr:rowOff>
    </xdr:to>
    <xdr:cxnSp macro="">
      <xdr:nvCxnSpPr>
        <xdr:cNvPr id="295" name="直線コネクタ 294"/>
        <xdr:cNvCxnSpPr/>
      </xdr:nvCxnSpPr>
      <xdr:spPr>
        <a:xfrm flipV="1">
          <a:off x="7861300" y="66520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137185</xdr:rowOff>
    </xdr:from>
    <xdr:to>
      <xdr:col>41</xdr:col>
      <xdr:colOff>50800</xdr:colOff>
      <xdr:row>38</xdr:row>
      <xdr:rowOff>137414</xdr:rowOff>
    </xdr:to>
    <xdr:cxnSp macro="">
      <xdr:nvCxnSpPr>
        <xdr:cNvPr id="298" name="直線コネクタ 297"/>
        <xdr:cNvCxnSpPr/>
      </xdr:nvCxnSpPr>
      <xdr:spPr>
        <a:xfrm>
          <a:off x="6972300" y="66522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08" name="楕円 307"/>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313932" cy="259045"/>
    <xdr:sp macro="" textlink="">
      <xdr:nvSpPr>
        <xdr:cNvPr id="309" name="労働費該当値テキスト"/>
        <xdr:cNvSpPr txBox="1"/>
      </xdr:nvSpPr>
      <xdr:spPr>
        <a:xfrm>
          <a:off x="10528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85928</xdr:rowOff>
    </xdr:from>
    <xdr:to>
      <xdr:col>50</xdr:col>
      <xdr:colOff>165100</xdr:colOff>
      <xdr:row>39</xdr:row>
      <xdr:rowOff>16078</xdr:rowOff>
    </xdr:to>
    <xdr:sp macro="" textlink="">
      <xdr:nvSpPr>
        <xdr:cNvPr id="310" name="楕円 309"/>
        <xdr:cNvSpPr/>
      </xdr:nvSpPr>
      <xdr:spPr>
        <a:xfrm>
          <a:off x="9588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7205</xdr:rowOff>
    </xdr:from>
    <xdr:ext cx="313932" cy="259045"/>
    <xdr:sp macro="" textlink="">
      <xdr:nvSpPr>
        <xdr:cNvPr id="311" name="テキスト ボックス 310"/>
        <xdr:cNvSpPr txBox="1"/>
      </xdr:nvSpPr>
      <xdr:spPr>
        <a:xfrm>
          <a:off x="9482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86157</xdr:rowOff>
    </xdr:from>
    <xdr:to>
      <xdr:col>46</xdr:col>
      <xdr:colOff>38100</xdr:colOff>
      <xdr:row>39</xdr:row>
      <xdr:rowOff>16307</xdr:rowOff>
    </xdr:to>
    <xdr:sp macro="" textlink="">
      <xdr:nvSpPr>
        <xdr:cNvPr id="312" name="楕円 311"/>
        <xdr:cNvSpPr/>
      </xdr:nvSpPr>
      <xdr:spPr>
        <a:xfrm>
          <a:off x="8699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7434</xdr:rowOff>
    </xdr:from>
    <xdr:ext cx="313932" cy="259045"/>
    <xdr:sp macro="" textlink="">
      <xdr:nvSpPr>
        <xdr:cNvPr id="313" name="テキスト ボックス 312"/>
        <xdr:cNvSpPr txBox="1"/>
      </xdr:nvSpPr>
      <xdr:spPr>
        <a:xfrm>
          <a:off x="8593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86614</xdr:rowOff>
    </xdr:from>
    <xdr:to>
      <xdr:col>41</xdr:col>
      <xdr:colOff>101600</xdr:colOff>
      <xdr:row>39</xdr:row>
      <xdr:rowOff>16764</xdr:rowOff>
    </xdr:to>
    <xdr:sp macro="" textlink="">
      <xdr:nvSpPr>
        <xdr:cNvPr id="314" name="楕円 313"/>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7891</xdr:rowOff>
    </xdr:from>
    <xdr:ext cx="313932" cy="259045"/>
    <xdr:sp macro="" textlink="">
      <xdr:nvSpPr>
        <xdr:cNvPr id="315" name="テキスト ボックス 314"/>
        <xdr:cNvSpPr txBox="1"/>
      </xdr:nvSpPr>
      <xdr:spPr>
        <a:xfrm>
          <a:off x="7704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86385</xdr:rowOff>
    </xdr:from>
    <xdr:to>
      <xdr:col>36</xdr:col>
      <xdr:colOff>165100</xdr:colOff>
      <xdr:row>39</xdr:row>
      <xdr:rowOff>16535</xdr:rowOff>
    </xdr:to>
    <xdr:sp macro="" textlink="">
      <xdr:nvSpPr>
        <xdr:cNvPr id="316" name="楕円 315"/>
        <xdr:cNvSpPr/>
      </xdr:nvSpPr>
      <xdr:spPr>
        <a:xfrm>
          <a:off x="6921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7662</xdr:rowOff>
    </xdr:from>
    <xdr:ext cx="313932" cy="259045"/>
    <xdr:sp macro="" textlink="">
      <xdr:nvSpPr>
        <xdr:cNvPr id="317" name="テキスト ボックス 316"/>
        <xdr:cNvSpPr txBox="1"/>
      </xdr:nvSpPr>
      <xdr:spPr>
        <a:xfrm>
          <a:off x="6815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126,465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126606</xdr:rowOff>
    </xdr:from>
    <xdr:to>
      <xdr:col>55</xdr:col>
      <xdr:colOff>0</xdr:colOff>
      <xdr:row>58</xdr:row>
      <xdr:rowOff>162864</xdr:rowOff>
    </xdr:to>
    <xdr:cxnSp macro="">
      <xdr:nvCxnSpPr>
        <xdr:cNvPr id="346" name="直線コネクタ 345"/>
        <xdr:cNvCxnSpPr/>
      </xdr:nvCxnSpPr>
      <xdr:spPr>
        <a:xfrm flipV="1">
          <a:off x="9639300" y="10070706"/>
          <a:ext cx="8382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159601</xdr:rowOff>
    </xdr:from>
    <xdr:to>
      <xdr:col>50</xdr:col>
      <xdr:colOff>114300</xdr:colOff>
      <xdr:row>58</xdr:row>
      <xdr:rowOff>162864</xdr:rowOff>
    </xdr:to>
    <xdr:cxnSp macro="">
      <xdr:nvCxnSpPr>
        <xdr:cNvPr id="349" name="直線コネクタ 348"/>
        <xdr:cNvCxnSpPr/>
      </xdr:nvCxnSpPr>
      <xdr:spPr>
        <a:xfrm>
          <a:off x="8750300" y="10103701"/>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154508</xdr:rowOff>
    </xdr:from>
    <xdr:to>
      <xdr:col>45</xdr:col>
      <xdr:colOff>177800</xdr:colOff>
      <xdr:row>58</xdr:row>
      <xdr:rowOff>159601</xdr:rowOff>
    </xdr:to>
    <xdr:cxnSp macro="">
      <xdr:nvCxnSpPr>
        <xdr:cNvPr id="352" name="直線コネクタ 351"/>
        <xdr:cNvCxnSpPr/>
      </xdr:nvCxnSpPr>
      <xdr:spPr>
        <a:xfrm>
          <a:off x="7861300" y="10098608"/>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153150</xdr:rowOff>
    </xdr:from>
    <xdr:to>
      <xdr:col>41</xdr:col>
      <xdr:colOff>50800</xdr:colOff>
      <xdr:row>58</xdr:row>
      <xdr:rowOff>154508</xdr:rowOff>
    </xdr:to>
    <xdr:cxnSp macro="">
      <xdr:nvCxnSpPr>
        <xdr:cNvPr id="355" name="直線コネクタ 354"/>
        <xdr:cNvCxnSpPr/>
      </xdr:nvCxnSpPr>
      <xdr:spPr>
        <a:xfrm>
          <a:off x="6972300" y="10097250"/>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75806</xdr:rowOff>
    </xdr:from>
    <xdr:to>
      <xdr:col>55</xdr:col>
      <xdr:colOff>50800</xdr:colOff>
      <xdr:row>59</xdr:row>
      <xdr:rowOff>5956</xdr:rowOff>
    </xdr:to>
    <xdr:sp macro="" textlink="">
      <xdr:nvSpPr>
        <xdr:cNvPr id="365" name="楕円 364"/>
        <xdr:cNvSpPr/>
      </xdr:nvSpPr>
      <xdr:spPr>
        <a:xfrm>
          <a:off x="10426700" y="100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162183</xdr:rowOff>
    </xdr:from>
    <xdr:ext cx="469744" cy="259045"/>
    <xdr:sp macro="" textlink="">
      <xdr:nvSpPr>
        <xdr:cNvPr id="366" name="農林水産業費該当値テキスト"/>
        <xdr:cNvSpPr txBox="1"/>
      </xdr:nvSpPr>
      <xdr:spPr>
        <a:xfrm>
          <a:off x="10528300" y="993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112064</xdr:rowOff>
    </xdr:from>
    <xdr:to>
      <xdr:col>50</xdr:col>
      <xdr:colOff>165100</xdr:colOff>
      <xdr:row>59</xdr:row>
      <xdr:rowOff>42214</xdr:rowOff>
    </xdr:to>
    <xdr:sp macro="" textlink="">
      <xdr:nvSpPr>
        <xdr:cNvPr id="367" name="楕円 366"/>
        <xdr:cNvSpPr/>
      </xdr:nvSpPr>
      <xdr:spPr>
        <a:xfrm>
          <a:off x="9588500" y="100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33341</xdr:rowOff>
    </xdr:from>
    <xdr:ext cx="469744" cy="259045"/>
    <xdr:sp macro="" textlink="">
      <xdr:nvSpPr>
        <xdr:cNvPr id="368" name="テキスト ボックス 367"/>
        <xdr:cNvSpPr txBox="1"/>
      </xdr:nvSpPr>
      <xdr:spPr>
        <a:xfrm>
          <a:off x="9404428" y="1014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108801</xdr:rowOff>
    </xdr:from>
    <xdr:to>
      <xdr:col>46</xdr:col>
      <xdr:colOff>38100</xdr:colOff>
      <xdr:row>59</xdr:row>
      <xdr:rowOff>38951</xdr:rowOff>
    </xdr:to>
    <xdr:sp macro="" textlink="">
      <xdr:nvSpPr>
        <xdr:cNvPr id="369" name="楕円 368"/>
        <xdr:cNvSpPr/>
      </xdr:nvSpPr>
      <xdr:spPr>
        <a:xfrm>
          <a:off x="8699500" y="100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30078</xdr:rowOff>
    </xdr:from>
    <xdr:ext cx="469744" cy="259045"/>
    <xdr:sp macro="" textlink="">
      <xdr:nvSpPr>
        <xdr:cNvPr id="370" name="テキスト ボックス 369"/>
        <xdr:cNvSpPr txBox="1"/>
      </xdr:nvSpPr>
      <xdr:spPr>
        <a:xfrm>
          <a:off x="8515428" y="101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103708</xdr:rowOff>
    </xdr:from>
    <xdr:to>
      <xdr:col>41</xdr:col>
      <xdr:colOff>101600</xdr:colOff>
      <xdr:row>59</xdr:row>
      <xdr:rowOff>33858</xdr:rowOff>
    </xdr:to>
    <xdr:sp macro="" textlink="">
      <xdr:nvSpPr>
        <xdr:cNvPr id="371" name="楕円 370"/>
        <xdr:cNvSpPr/>
      </xdr:nvSpPr>
      <xdr:spPr>
        <a:xfrm>
          <a:off x="7810500" y="100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24985</xdr:rowOff>
    </xdr:from>
    <xdr:ext cx="469744" cy="259045"/>
    <xdr:sp macro="" textlink="">
      <xdr:nvSpPr>
        <xdr:cNvPr id="372" name="テキスト ボックス 371"/>
        <xdr:cNvSpPr txBox="1"/>
      </xdr:nvSpPr>
      <xdr:spPr>
        <a:xfrm>
          <a:off x="7626428" y="1014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102350</xdr:rowOff>
    </xdr:from>
    <xdr:to>
      <xdr:col>36</xdr:col>
      <xdr:colOff>165100</xdr:colOff>
      <xdr:row>59</xdr:row>
      <xdr:rowOff>32500</xdr:rowOff>
    </xdr:to>
    <xdr:sp macro="" textlink="">
      <xdr:nvSpPr>
        <xdr:cNvPr id="373" name="楕円 372"/>
        <xdr:cNvSpPr/>
      </xdr:nvSpPr>
      <xdr:spPr>
        <a:xfrm>
          <a:off x="6921500" y="10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23627</xdr:rowOff>
    </xdr:from>
    <xdr:ext cx="469744" cy="259045"/>
    <xdr:sp macro="" textlink="">
      <xdr:nvSpPr>
        <xdr:cNvPr id="374" name="テキスト ボックス 373"/>
        <xdr:cNvSpPr txBox="1"/>
      </xdr:nvSpPr>
      <xdr:spPr>
        <a:xfrm>
          <a:off x="6737428" y="1013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141,599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49316</xdr:rowOff>
    </xdr:from>
    <xdr:to>
      <xdr:col>55</xdr:col>
      <xdr:colOff>0</xdr:colOff>
      <xdr:row>79</xdr:row>
      <xdr:rowOff>85914</xdr:rowOff>
    </xdr:to>
    <xdr:cxnSp macro="">
      <xdr:nvCxnSpPr>
        <xdr:cNvPr id="405" name="直線コネクタ 404"/>
        <xdr:cNvCxnSpPr/>
      </xdr:nvCxnSpPr>
      <xdr:spPr>
        <a:xfrm>
          <a:off x="9639300" y="13593866"/>
          <a:ext cx="838200" cy="3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3421</xdr:rowOff>
    </xdr:from>
    <xdr:to>
      <xdr:col>50</xdr:col>
      <xdr:colOff>114300</xdr:colOff>
      <xdr:row>79</xdr:row>
      <xdr:rowOff>49316</xdr:rowOff>
    </xdr:to>
    <xdr:cxnSp macro="">
      <xdr:nvCxnSpPr>
        <xdr:cNvPr id="408" name="直線コネクタ 407"/>
        <xdr:cNvCxnSpPr/>
      </xdr:nvCxnSpPr>
      <xdr:spPr>
        <a:xfrm>
          <a:off x="8750300" y="13547971"/>
          <a:ext cx="889000" cy="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3421</xdr:rowOff>
    </xdr:from>
    <xdr:to>
      <xdr:col>45</xdr:col>
      <xdr:colOff>177800</xdr:colOff>
      <xdr:row>79</xdr:row>
      <xdr:rowOff>72982</xdr:rowOff>
    </xdr:to>
    <xdr:cxnSp macro="">
      <xdr:nvCxnSpPr>
        <xdr:cNvPr id="411" name="直線コネクタ 410"/>
        <xdr:cNvCxnSpPr/>
      </xdr:nvCxnSpPr>
      <xdr:spPr>
        <a:xfrm flipV="1">
          <a:off x="7861300" y="13547971"/>
          <a:ext cx="889000" cy="6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72982</xdr:rowOff>
    </xdr:from>
    <xdr:to>
      <xdr:col>41</xdr:col>
      <xdr:colOff>50800</xdr:colOff>
      <xdr:row>79</xdr:row>
      <xdr:rowOff>78087</xdr:rowOff>
    </xdr:to>
    <xdr:cxnSp macro="">
      <xdr:nvCxnSpPr>
        <xdr:cNvPr id="414" name="直線コネクタ 413"/>
        <xdr:cNvCxnSpPr/>
      </xdr:nvCxnSpPr>
      <xdr:spPr>
        <a:xfrm flipV="1">
          <a:off x="6972300" y="1361753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35114</xdr:rowOff>
    </xdr:from>
    <xdr:to>
      <xdr:col>55</xdr:col>
      <xdr:colOff>50800</xdr:colOff>
      <xdr:row>79</xdr:row>
      <xdr:rowOff>136714</xdr:rowOff>
    </xdr:to>
    <xdr:sp macro="" textlink="">
      <xdr:nvSpPr>
        <xdr:cNvPr id="424" name="楕円 423"/>
        <xdr:cNvSpPr/>
      </xdr:nvSpPr>
      <xdr:spPr>
        <a:xfrm>
          <a:off x="10426700" y="1357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121491</xdr:rowOff>
    </xdr:from>
    <xdr:ext cx="469744" cy="259045"/>
    <xdr:sp macro="" textlink="">
      <xdr:nvSpPr>
        <xdr:cNvPr id="425" name="商工費該当値テキスト"/>
        <xdr:cNvSpPr txBox="1"/>
      </xdr:nvSpPr>
      <xdr:spPr>
        <a:xfrm>
          <a:off x="10528300" y="1349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169966</xdr:rowOff>
    </xdr:from>
    <xdr:to>
      <xdr:col>50</xdr:col>
      <xdr:colOff>165100</xdr:colOff>
      <xdr:row>79</xdr:row>
      <xdr:rowOff>100116</xdr:rowOff>
    </xdr:to>
    <xdr:sp macro="" textlink="">
      <xdr:nvSpPr>
        <xdr:cNvPr id="426" name="楕円 425"/>
        <xdr:cNvSpPr/>
      </xdr:nvSpPr>
      <xdr:spPr>
        <a:xfrm>
          <a:off x="9588500" y="135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91243</xdr:rowOff>
    </xdr:from>
    <xdr:ext cx="469744" cy="259045"/>
    <xdr:sp macro="" textlink="">
      <xdr:nvSpPr>
        <xdr:cNvPr id="427" name="テキスト ボックス 426"/>
        <xdr:cNvSpPr txBox="1"/>
      </xdr:nvSpPr>
      <xdr:spPr>
        <a:xfrm>
          <a:off x="9404428" y="136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124071</xdr:rowOff>
    </xdr:from>
    <xdr:to>
      <xdr:col>46</xdr:col>
      <xdr:colOff>38100</xdr:colOff>
      <xdr:row>79</xdr:row>
      <xdr:rowOff>54221</xdr:rowOff>
    </xdr:to>
    <xdr:sp macro="" textlink="">
      <xdr:nvSpPr>
        <xdr:cNvPr id="428" name="楕円 427"/>
        <xdr:cNvSpPr/>
      </xdr:nvSpPr>
      <xdr:spPr>
        <a:xfrm>
          <a:off x="8699500" y="134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45348</xdr:rowOff>
    </xdr:from>
    <xdr:ext cx="469744" cy="259045"/>
    <xdr:sp macro="" textlink="">
      <xdr:nvSpPr>
        <xdr:cNvPr id="429" name="テキスト ボックス 428"/>
        <xdr:cNvSpPr txBox="1"/>
      </xdr:nvSpPr>
      <xdr:spPr>
        <a:xfrm>
          <a:off x="8515428" y="1358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22182</xdr:rowOff>
    </xdr:from>
    <xdr:to>
      <xdr:col>41</xdr:col>
      <xdr:colOff>101600</xdr:colOff>
      <xdr:row>79</xdr:row>
      <xdr:rowOff>123782</xdr:rowOff>
    </xdr:to>
    <xdr:sp macro="" textlink="">
      <xdr:nvSpPr>
        <xdr:cNvPr id="430" name="楕円 429"/>
        <xdr:cNvSpPr/>
      </xdr:nvSpPr>
      <xdr:spPr>
        <a:xfrm>
          <a:off x="7810500" y="135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114909</xdr:rowOff>
    </xdr:from>
    <xdr:ext cx="469744" cy="259045"/>
    <xdr:sp macro="" textlink="">
      <xdr:nvSpPr>
        <xdr:cNvPr id="431" name="テキスト ボックス 430"/>
        <xdr:cNvSpPr txBox="1"/>
      </xdr:nvSpPr>
      <xdr:spPr>
        <a:xfrm>
          <a:off x="7626428" y="1365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27287</xdr:rowOff>
    </xdr:from>
    <xdr:to>
      <xdr:col>36</xdr:col>
      <xdr:colOff>165100</xdr:colOff>
      <xdr:row>79</xdr:row>
      <xdr:rowOff>128887</xdr:rowOff>
    </xdr:to>
    <xdr:sp macro="" textlink="">
      <xdr:nvSpPr>
        <xdr:cNvPr id="432" name="楕円 431"/>
        <xdr:cNvSpPr/>
      </xdr:nvSpPr>
      <xdr:spPr>
        <a:xfrm>
          <a:off x="6921500" y="135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120014</xdr:rowOff>
    </xdr:from>
    <xdr:ext cx="469744" cy="259045"/>
    <xdr:sp macro="" textlink="">
      <xdr:nvSpPr>
        <xdr:cNvPr id="433" name="テキスト ボックス 432"/>
        <xdr:cNvSpPr txBox="1"/>
      </xdr:nvSpPr>
      <xdr:spPr>
        <a:xfrm>
          <a:off x="6737428" y="136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219,343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4169</xdr:rowOff>
    </xdr:from>
    <xdr:to>
      <xdr:col>55</xdr:col>
      <xdr:colOff>0</xdr:colOff>
      <xdr:row>97</xdr:row>
      <xdr:rowOff>41122</xdr:rowOff>
    </xdr:to>
    <xdr:cxnSp macro="">
      <xdr:nvCxnSpPr>
        <xdr:cNvPr id="458" name="直線コネクタ 457"/>
        <xdr:cNvCxnSpPr/>
      </xdr:nvCxnSpPr>
      <xdr:spPr>
        <a:xfrm flipV="1">
          <a:off x="9639300" y="16634819"/>
          <a:ext cx="838200" cy="3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41122</xdr:rowOff>
    </xdr:from>
    <xdr:to>
      <xdr:col>50</xdr:col>
      <xdr:colOff>114300</xdr:colOff>
      <xdr:row>97</xdr:row>
      <xdr:rowOff>46814</xdr:rowOff>
    </xdr:to>
    <xdr:cxnSp macro="">
      <xdr:nvCxnSpPr>
        <xdr:cNvPr id="461" name="直線コネクタ 460"/>
        <xdr:cNvCxnSpPr/>
      </xdr:nvCxnSpPr>
      <xdr:spPr>
        <a:xfrm flipV="1">
          <a:off x="8750300" y="16671772"/>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28080</xdr:rowOff>
    </xdr:from>
    <xdr:to>
      <xdr:col>45</xdr:col>
      <xdr:colOff>177800</xdr:colOff>
      <xdr:row>97</xdr:row>
      <xdr:rowOff>46814</xdr:rowOff>
    </xdr:to>
    <xdr:cxnSp macro="">
      <xdr:nvCxnSpPr>
        <xdr:cNvPr id="464" name="直線コネクタ 463"/>
        <xdr:cNvCxnSpPr/>
      </xdr:nvCxnSpPr>
      <xdr:spPr>
        <a:xfrm>
          <a:off x="7861300" y="16658730"/>
          <a:ext cx="8890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28080</xdr:rowOff>
    </xdr:from>
    <xdr:to>
      <xdr:col>41</xdr:col>
      <xdr:colOff>50800</xdr:colOff>
      <xdr:row>97</xdr:row>
      <xdr:rowOff>38688</xdr:rowOff>
    </xdr:to>
    <xdr:cxnSp macro="">
      <xdr:nvCxnSpPr>
        <xdr:cNvPr id="467" name="直線コネクタ 466"/>
        <xdr:cNvCxnSpPr/>
      </xdr:nvCxnSpPr>
      <xdr:spPr>
        <a:xfrm flipV="1">
          <a:off x="6972300" y="16658730"/>
          <a:ext cx="8890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124819</xdr:rowOff>
    </xdr:from>
    <xdr:to>
      <xdr:col>55</xdr:col>
      <xdr:colOff>50800</xdr:colOff>
      <xdr:row>97</xdr:row>
      <xdr:rowOff>54969</xdr:rowOff>
    </xdr:to>
    <xdr:sp macro="" textlink="">
      <xdr:nvSpPr>
        <xdr:cNvPr id="477" name="楕円 476"/>
        <xdr:cNvSpPr/>
      </xdr:nvSpPr>
      <xdr:spPr>
        <a:xfrm>
          <a:off x="10426700" y="165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39746</xdr:rowOff>
    </xdr:from>
    <xdr:ext cx="534377" cy="259045"/>
    <xdr:sp macro="" textlink="">
      <xdr:nvSpPr>
        <xdr:cNvPr id="478" name="土木費該当値テキスト"/>
        <xdr:cNvSpPr txBox="1"/>
      </xdr:nvSpPr>
      <xdr:spPr>
        <a:xfrm>
          <a:off x="10528300" y="1649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161772</xdr:rowOff>
    </xdr:from>
    <xdr:to>
      <xdr:col>50</xdr:col>
      <xdr:colOff>165100</xdr:colOff>
      <xdr:row>97</xdr:row>
      <xdr:rowOff>91922</xdr:rowOff>
    </xdr:to>
    <xdr:sp macro="" textlink="">
      <xdr:nvSpPr>
        <xdr:cNvPr id="479" name="楕円 478"/>
        <xdr:cNvSpPr/>
      </xdr:nvSpPr>
      <xdr:spPr>
        <a:xfrm>
          <a:off x="9588500" y="166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83049</xdr:rowOff>
    </xdr:from>
    <xdr:ext cx="534377" cy="259045"/>
    <xdr:sp macro="" textlink="">
      <xdr:nvSpPr>
        <xdr:cNvPr id="480" name="テキスト ボックス 479"/>
        <xdr:cNvSpPr txBox="1"/>
      </xdr:nvSpPr>
      <xdr:spPr>
        <a:xfrm>
          <a:off x="9372111" y="1671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167464</xdr:rowOff>
    </xdr:from>
    <xdr:to>
      <xdr:col>46</xdr:col>
      <xdr:colOff>38100</xdr:colOff>
      <xdr:row>97</xdr:row>
      <xdr:rowOff>97614</xdr:rowOff>
    </xdr:to>
    <xdr:sp macro="" textlink="">
      <xdr:nvSpPr>
        <xdr:cNvPr id="481" name="楕円 480"/>
        <xdr:cNvSpPr/>
      </xdr:nvSpPr>
      <xdr:spPr>
        <a:xfrm>
          <a:off x="8699500" y="166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88741</xdr:rowOff>
    </xdr:from>
    <xdr:ext cx="534377" cy="259045"/>
    <xdr:sp macro="" textlink="">
      <xdr:nvSpPr>
        <xdr:cNvPr id="482" name="テキスト ボックス 481"/>
        <xdr:cNvSpPr txBox="1"/>
      </xdr:nvSpPr>
      <xdr:spPr>
        <a:xfrm>
          <a:off x="8483111" y="167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148730</xdr:rowOff>
    </xdr:from>
    <xdr:to>
      <xdr:col>41</xdr:col>
      <xdr:colOff>101600</xdr:colOff>
      <xdr:row>97</xdr:row>
      <xdr:rowOff>78880</xdr:rowOff>
    </xdr:to>
    <xdr:sp macro="" textlink="">
      <xdr:nvSpPr>
        <xdr:cNvPr id="483" name="楕円 482"/>
        <xdr:cNvSpPr/>
      </xdr:nvSpPr>
      <xdr:spPr>
        <a:xfrm>
          <a:off x="7810500" y="166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70007</xdr:rowOff>
    </xdr:from>
    <xdr:ext cx="534377" cy="259045"/>
    <xdr:sp macro="" textlink="">
      <xdr:nvSpPr>
        <xdr:cNvPr id="484" name="テキスト ボックス 483"/>
        <xdr:cNvSpPr txBox="1"/>
      </xdr:nvSpPr>
      <xdr:spPr>
        <a:xfrm>
          <a:off x="7594111" y="16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159338</xdr:rowOff>
    </xdr:from>
    <xdr:to>
      <xdr:col>36</xdr:col>
      <xdr:colOff>165100</xdr:colOff>
      <xdr:row>97</xdr:row>
      <xdr:rowOff>89488</xdr:rowOff>
    </xdr:to>
    <xdr:sp macro="" textlink="">
      <xdr:nvSpPr>
        <xdr:cNvPr id="485" name="楕円 484"/>
        <xdr:cNvSpPr/>
      </xdr:nvSpPr>
      <xdr:spPr>
        <a:xfrm>
          <a:off x="6921500" y="166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80615</xdr:rowOff>
    </xdr:from>
    <xdr:ext cx="534377" cy="259045"/>
    <xdr:sp macro="" textlink="">
      <xdr:nvSpPr>
        <xdr:cNvPr id="486" name="テキスト ボックス 485"/>
        <xdr:cNvSpPr txBox="1"/>
      </xdr:nvSpPr>
      <xdr:spPr>
        <a:xfrm>
          <a:off x="6705111" y="167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56,717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55085</xdr:rowOff>
    </xdr:from>
    <xdr:to>
      <xdr:col>85</xdr:col>
      <xdr:colOff>127000</xdr:colOff>
      <xdr:row>38</xdr:row>
      <xdr:rowOff>57959</xdr:rowOff>
    </xdr:to>
    <xdr:cxnSp macro="">
      <xdr:nvCxnSpPr>
        <xdr:cNvPr id="518" name="直線コネクタ 517"/>
        <xdr:cNvCxnSpPr/>
      </xdr:nvCxnSpPr>
      <xdr:spPr>
        <a:xfrm>
          <a:off x="15481300" y="6570185"/>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55085</xdr:rowOff>
    </xdr:from>
    <xdr:to>
      <xdr:col>81</xdr:col>
      <xdr:colOff>50800</xdr:colOff>
      <xdr:row>38</xdr:row>
      <xdr:rowOff>80493</xdr:rowOff>
    </xdr:to>
    <xdr:cxnSp macro="">
      <xdr:nvCxnSpPr>
        <xdr:cNvPr id="521" name="直線コネクタ 520"/>
        <xdr:cNvCxnSpPr/>
      </xdr:nvCxnSpPr>
      <xdr:spPr>
        <a:xfrm flipV="1">
          <a:off x="14592300" y="6570185"/>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13284</xdr:rowOff>
    </xdr:from>
    <xdr:to>
      <xdr:col>76</xdr:col>
      <xdr:colOff>114300</xdr:colOff>
      <xdr:row>38</xdr:row>
      <xdr:rowOff>80493</xdr:rowOff>
    </xdr:to>
    <xdr:cxnSp macro="">
      <xdr:nvCxnSpPr>
        <xdr:cNvPr id="524" name="直線コネクタ 523"/>
        <xdr:cNvCxnSpPr/>
      </xdr:nvCxnSpPr>
      <xdr:spPr>
        <a:xfrm>
          <a:off x="13703300" y="6528384"/>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13284</xdr:rowOff>
    </xdr:from>
    <xdr:to>
      <xdr:col>71</xdr:col>
      <xdr:colOff>177800</xdr:colOff>
      <xdr:row>38</xdr:row>
      <xdr:rowOff>103091</xdr:rowOff>
    </xdr:to>
    <xdr:cxnSp macro="">
      <xdr:nvCxnSpPr>
        <xdr:cNvPr id="527" name="直線コネクタ 526"/>
        <xdr:cNvCxnSpPr/>
      </xdr:nvCxnSpPr>
      <xdr:spPr>
        <a:xfrm flipV="1">
          <a:off x="12814300" y="6528384"/>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7159</xdr:rowOff>
    </xdr:from>
    <xdr:to>
      <xdr:col>85</xdr:col>
      <xdr:colOff>177800</xdr:colOff>
      <xdr:row>38</xdr:row>
      <xdr:rowOff>108759</xdr:rowOff>
    </xdr:to>
    <xdr:sp macro="" textlink="">
      <xdr:nvSpPr>
        <xdr:cNvPr id="537" name="楕円 536"/>
        <xdr:cNvSpPr/>
      </xdr:nvSpPr>
      <xdr:spPr>
        <a:xfrm>
          <a:off x="16268700" y="65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93536</xdr:rowOff>
    </xdr:from>
    <xdr:ext cx="534377" cy="259045"/>
    <xdr:sp macro="" textlink="">
      <xdr:nvSpPr>
        <xdr:cNvPr id="538" name="消防費該当値テキスト"/>
        <xdr:cNvSpPr txBox="1"/>
      </xdr:nvSpPr>
      <xdr:spPr>
        <a:xfrm>
          <a:off x="16370300" y="643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4285</xdr:rowOff>
    </xdr:from>
    <xdr:to>
      <xdr:col>81</xdr:col>
      <xdr:colOff>101600</xdr:colOff>
      <xdr:row>38</xdr:row>
      <xdr:rowOff>105885</xdr:rowOff>
    </xdr:to>
    <xdr:sp macro="" textlink="">
      <xdr:nvSpPr>
        <xdr:cNvPr id="539" name="楕円 538"/>
        <xdr:cNvSpPr/>
      </xdr:nvSpPr>
      <xdr:spPr>
        <a:xfrm>
          <a:off x="15430500" y="65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97012</xdr:rowOff>
    </xdr:from>
    <xdr:ext cx="534377" cy="259045"/>
    <xdr:sp macro="" textlink="">
      <xdr:nvSpPr>
        <xdr:cNvPr id="540" name="テキスト ボックス 539"/>
        <xdr:cNvSpPr txBox="1"/>
      </xdr:nvSpPr>
      <xdr:spPr>
        <a:xfrm>
          <a:off x="15214111" y="66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29693</xdr:rowOff>
    </xdr:from>
    <xdr:to>
      <xdr:col>76</xdr:col>
      <xdr:colOff>165100</xdr:colOff>
      <xdr:row>38</xdr:row>
      <xdr:rowOff>131293</xdr:rowOff>
    </xdr:to>
    <xdr:sp macro="" textlink="">
      <xdr:nvSpPr>
        <xdr:cNvPr id="541" name="楕円 540"/>
        <xdr:cNvSpPr/>
      </xdr:nvSpPr>
      <xdr:spPr>
        <a:xfrm>
          <a:off x="145415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122420</xdr:rowOff>
    </xdr:from>
    <xdr:ext cx="534377" cy="259045"/>
    <xdr:sp macro="" textlink="">
      <xdr:nvSpPr>
        <xdr:cNvPr id="542" name="テキスト ボックス 541"/>
        <xdr:cNvSpPr txBox="1"/>
      </xdr:nvSpPr>
      <xdr:spPr>
        <a:xfrm>
          <a:off x="14325111" y="66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133934</xdr:rowOff>
    </xdr:from>
    <xdr:to>
      <xdr:col>72</xdr:col>
      <xdr:colOff>38100</xdr:colOff>
      <xdr:row>38</xdr:row>
      <xdr:rowOff>64084</xdr:rowOff>
    </xdr:to>
    <xdr:sp macro="" textlink="">
      <xdr:nvSpPr>
        <xdr:cNvPr id="543" name="楕円 542"/>
        <xdr:cNvSpPr/>
      </xdr:nvSpPr>
      <xdr:spPr>
        <a:xfrm>
          <a:off x="13652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55211</xdr:rowOff>
    </xdr:from>
    <xdr:ext cx="534377" cy="259045"/>
    <xdr:sp macro="" textlink="">
      <xdr:nvSpPr>
        <xdr:cNvPr id="544" name="テキスト ボックス 543"/>
        <xdr:cNvSpPr txBox="1"/>
      </xdr:nvSpPr>
      <xdr:spPr>
        <a:xfrm>
          <a:off x="13436111" y="65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52291</xdr:rowOff>
    </xdr:from>
    <xdr:to>
      <xdr:col>67</xdr:col>
      <xdr:colOff>101600</xdr:colOff>
      <xdr:row>38</xdr:row>
      <xdr:rowOff>153891</xdr:rowOff>
    </xdr:to>
    <xdr:sp macro="" textlink="">
      <xdr:nvSpPr>
        <xdr:cNvPr id="545" name="楕円 544"/>
        <xdr:cNvSpPr/>
      </xdr:nvSpPr>
      <xdr:spPr>
        <a:xfrm>
          <a:off x="12763500" y="65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145018</xdr:rowOff>
    </xdr:from>
    <xdr:ext cx="534377" cy="259045"/>
    <xdr:sp macro="" textlink="">
      <xdr:nvSpPr>
        <xdr:cNvPr id="546" name="テキスト ボックス 545"/>
        <xdr:cNvSpPr txBox="1"/>
      </xdr:nvSpPr>
      <xdr:spPr>
        <a:xfrm>
          <a:off x="12547111" y="666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180,241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8377</xdr:rowOff>
    </xdr:from>
    <xdr:to>
      <xdr:col>85</xdr:col>
      <xdr:colOff>127000</xdr:colOff>
      <xdr:row>57</xdr:row>
      <xdr:rowOff>24295</xdr:rowOff>
    </xdr:to>
    <xdr:cxnSp macro="">
      <xdr:nvCxnSpPr>
        <xdr:cNvPr id="575" name="直線コネクタ 574"/>
        <xdr:cNvCxnSpPr/>
      </xdr:nvCxnSpPr>
      <xdr:spPr>
        <a:xfrm>
          <a:off x="15481300" y="9609577"/>
          <a:ext cx="838200" cy="18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8377</xdr:rowOff>
    </xdr:from>
    <xdr:to>
      <xdr:col>81</xdr:col>
      <xdr:colOff>50800</xdr:colOff>
      <xdr:row>56</xdr:row>
      <xdr:rowOff>32723</xdr:rowOff>
    </xdr:to>
    <xdr:cxnSp macro="">
      <xdr:nvCxnSpPr>
        <xdr:cNvPr id="578" name="直線コネクタ 577"/>
        <xdr:cNvCxnSpPr/>
      </xdr:nvCxnSpPr>
      <xdr:spPr>
        <a:xfrm flipV="1">
          <a:off x="14592300" y="960957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32723</xdr:rowOff>
    </xdr:from>
    <xdr:to>
      <xdr:col>76</xdr:col>
      <xdr:colOff>114300</xdr:colOff>
      <xdr:row>57</xdr:row>
      <xdr:rowOff>87054</xdr:rowOff>
    </xdr:to>
    <xdr:cxnSp macro="">
      <xdr:nvCxnSpPr>
        <xdr:cNvPr id="581" name="直線コネクタ 580"/>
        <xdr:cNvCxnSpPr/>
      </xdr:nvCxnSpPr>
      <xdr:spPr>
        <a:xfrm flipV="1">
          <a:off x="13703300" y="9633923"/>
          <a:ext cx="889000" cy="2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75905</xdr:rowOff>
    </xdr:from>
    <xdr:to>
      <xdr:col>71</xdr:col>
      <xdr:colOff>177800</xdr:colOff>
      <xdr:row>57</xdr:row>
      <xdr:rowOff>87054</xdr:rowOff>
    </xdr:to>
    <xdr:cxnSp macro="">
      <xdr:nvCxnSpPr>
        <xdr:cNvPr id="584" name="直線コネクタ 583"/>
        <xdr:cNvCxnSpPr/>
      </xdr:nvCxnSpPr>
      <xdr:spPr>
        <a:xfrm>
          <a:off x="12814300" y="9848555"/>
          <a:ext cx="889000" cy="1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144945</xdr:rowOff>
    </xdr:from>
    <xdr:to>
      <xdr:col>85</xdr:col>
      <xdr:colOff>177800</xdr:colOff>
      <xdr:row>57</xdr:row>
      <xdr:rowOff>75095</xdr:rowOff>
    </xdr:to>
    <xdr:sp macro="" textlink="">
      <xdr:nvSpPr>
        <xdr:cNvPr id="594" name="楕円 593"/>
        <xdr:cNvSpPr/>
      </xdr:nvSpPr>
      <xdr:spPr>
        <a:xfrm>
          <a:off x="16268700" y="97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123372</xdr:rowOff>
    </xdr:from>
    <xdr:ext cx="534377" cy="259045"/>
    <xdr:sp macro="" textlink="">
      <xdr:nvSpPr>
        <xdr:cNvPr id="595" name="教育費該当値テキスト"/>
        <xdr:cNvSpPr txBox="1"/>
      </xdr:nvSpPr>
      <xdr:spPr>
        <a:xfrm>
          <a:off x="16370300" y="97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129027</xdr:rowOff>
    </xdr:from>
    <xdr:to>
      <xdr:col>81</xdr:col>
      <xdr:colOff>101600</xdr:colOff>
      <xdr:row>56</xdr:row>
      <xdr:rowOff>59177</xdr:rowOff>
    </xdr:to>
    <xdr:sp macro="" textlink="">
      <xdr:nvSpPr>
        <xdr:cNvPr id="596" name="楕円 595"/>
        <xdr:cNvSpPr/>
      </xdr:nvSpPr>
      <xdr:spPr>
        <a:xfrm>
          <a:off x="15430500" y="95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75704</xdr:rowOff>
    </xdr:from>
    <xdr:ext cx="534377" cy="259045"/>
    <xdr:sp macro="" textlink="">
      <xdr:nvSpPr>
        <xdr:cNvPr id="597" name="テキスト ボックス 596"/>
        <xdr:cNvSpPr txBox="1"/>
      </xdr:nvSpPr>
      <xdr:spPr>
        <a:xfrm>
          <a:off x="15214111" y="933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153373</xdr:rowOff>
    </xdr:from>
    <xdr:to>
      <xdr:col>76</xdr:col>
      <xdr:colOff>165100</xdr:colOff>
      <xdr:row>56</xdr:row>
      <xdr:rowOff>83523</xdr:rowOff>
    </xdr:to>
    <xdr:sp macro="" textlink="">
      <xdr:nvSpPr>
        <xdr:cNvPr id="598" name="楕円 597"/>
        <xdr:cNvSpPr/>
      </xdr:nvSpPr>
      <xdr:spPr>
        <a:xfrm>
          <a:off x="14541500" y="95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100050</xdr:rowOff>
    </xdr:from>
    <xdr:ext cx="534377" cy="259045"/>
    <xdr:sp macro="" textlink="">
      <xdr:nvSpPr>
        <xdr:cNvPr id="599" name="テキスト ボックス 598"/>
        <xdr:cNvSpPr txBox="1"/>
      </xdr:nvSpPr>
      <xdr:spPr>
        <a:xfrm>
          <a:off x="14325111" y="93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36254</xdr:rowOff>
    </xdr:from>
    <xdr:to>
      <xdr:col>72</xdr:col>
      <xdr:colOff>38100</xdr:colOff>
      <xdr:row>57</xdr:row>
      <xdr:rowOff>137854</xdr:rowOff>
    </xdr:to>
    <xdr:sp macro="" textlink="">
      <xdr:nvSpPr>
        <xdr:cNvPr id="600" name="楕円 599"/>
        <xdr:cNvSpPr/>
      </xdr:nvSpPr>
      <xdr:spPr>
        <a:xfrm>
          <a:off x="13652500" y="98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128981</xdr:rowOff>
    </xdr:from>
    <xdr:ext cx="534377" cy="259045"/>
    <xdr:sp macro="" textlink="">
      <xdr:nvSpPr>
        <xdr:cNvPr id="601" name="テキスト ボックス 600"/>
        <xdr:cNvSpPr txBox="1"/>
      </xdr:nvSpPr>
      <xdr:spPr>
        <a:xfrm>
          <a:off x="13436111" y="99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25105</xdr:rowOff>
    </xdr:from>
    <xdr:to>
      <xdr:col>67</xdr:col>
      <xdr:colOff>101600</xdr:colOff>
      <xdr:row>57</xdr:row>
      <xdr:rowOff>126705</xdr:rowOff>
    </xdr:to>
    <xdr:sp macro="" textlink="">
      <xdr:nvSpPr>
        <xdr:cNvPr id="602" name="楕円 601"/>
        <xdr:cNvSpPr/>
      </xdr:nvSpPr>
      <xdr:spPr>
        <a:xfrm>
          <a:off x="12763500" y="97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117832</xdr:rowOff>
    </xdr:from>
    <xdr:ext cx="534377" cy="259045"/>
    <xdr:sp macro="" textlink="">
      <xdr:nvSpPr>
        <xdr:cNvPr id="603" name="テキスト ボックス 602"/>
        <xdr:cNvSpPr txBox="1"/>
      </xdr:nvSpPr>
      <xdr:spPr>
        <a:xfrm>
          <a:off x="12547111" y="98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135,955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157367</xdr:rowOff>
    </xdr:from>
    <xdr:to>
      <xdr:col>85</xdr:col>
      <xdr:colOff>127000</xdr:colOff>
      <xdr:row>79</xdr:row>
      <xdr:rowOff>98879</xdr:rowOff>
    </xdr:to>
    <xdr:cxnSp macro="">
      <xdr:nvCxnSpPr>
        <xdr:cNvPr id="634" name="直線コネクタ 633"/>
        <xdr:cNvCxnSpPr/>
      </xdr:nvCxnSpPr>
      <xdr:spPr>
        <a:xfrm>
          <a:off x="15481300" y="13530467"/>
          <a:ext cx="838200" cy="1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157367</xdr:rowOff>
    </xdr:from>
    <xdr:to>
      <xdr:col>81</xdr:col>
      <xdr:colOff>50800</xdr:colOff>
      <xdr:row>79</xdr:row>
      <xdr:rowOff>37156</xdr:rowOff>
    </xdr:to>
    <xdr:cxnSp macro="">
      <xdr:nvCxnSpPr>
        <xdr:cNvPr id="637" name="直線コネクタ 636"/>
        <xdr:cNvCxnSpPr/>
      </xdr:nvCxnSpPr>
      <xdr:spPr>
        <a:xfrm flipV="1">
          <a:off x="14592300" y="13530467"/>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37156</xdr:rowOff>
    </xdr:from>
    <xdr:to>
      <xdr:col>76</xdr:col>
      <xdr:colOff>114300</xdr:colOff>
      <xdr:row>79</xdr:row>
      <xdr:rowOff>97800</xdr:rowOff>
    </xdr:to>
    <xdr:cxnSp macro="">
      <xdr:nvCxnSpPr>
        <xdr:cNvPr id="640" name="直線コネクタ 639"/>
        <xdr:cNvCxnSpPr/>
      </xdr:nvCxnSpPr>
      <xdr:spPr>
        <a:xfrm flipV="1">
          <a:off x="13703300" y="13581706"/>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2" name="テキスト ボックス 641"/>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97800</xdr:rowOff>
    </xdr:from>
    <xdr:to>
      <xdr:col>71</xdr:col>
      <xdr:colOff>177800</xdr:colOff>
      <xdr:row>79</xdr:row>
      <xdr:rowOff>98279</xdr:rowOff>
    </xdr:to>
    <xdr:cxnSp macro="">
      <xdr:nvCxnSpPr>
        <xdr:cNvPr id="643" name="直線コネクタ 642"/>
        <xdr:cNvCxnSpPr/>
      </xdr:nvCxnSpPr>
      <xdr:spPr>
        <a:xfrm flipV="1">
          <a:off x="12814300" y="13642350"/>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106567</xdr:rowOff>
    </xdr:from>
    <xdr:to>
      <xdr:col>81</xdr:col>
      <xdr:colOff>101600</xdr:colOff>
      <xdr:row>79</xdr:row>
      <xdr:rowOff>36717</xdr:rowOff>
    </xdr:to>
    <xdr:sp macro="" textlink="">
      <xdr:nvSpPr>
        <xdr:cNvPr id="655" name="楕円 654"/>
        <xdr:cNvSpPr/>
      </xdr:nvSpPr>
      <xdr:spPr>
        <a:xfrm>
          <a:off x="15430500" y="134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53244</xdr:rowOff>
    </xdr:from>
    <xdr:ext cx="534377" cy="259045"/>
    <xdr:sp macro="" textlink="">
      <xdr:nvSpPr>
        <xdr:cNvPr id="656" name="テキスト ボックス 655"/>
        <xdr:cNvSpPr txBox="1"/>
      </xdr:nvSpPr>
      <xdr:spPr>
        <a:xfrm>
          <a:off x="15214111" y="132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157806</xdr:rowOff>
    </xdr:from>
    <xdr:to>
      <xdr:col>76</xdr:col>
      <xdr:colOff>165100</xdr:colOff>
      <xdr:row>79</xdr:row>
      <xdr:rowOff>87956</xdr:rowOff>
    </xdr:to>
    <xdr:sp macro="" textlink="">
      <xdr:nvSpPr>
        <xdr:cNvPr id="657" name="楕円 656"/>
        <xdr:cNvSpPr/>
      </xdr:nvSpPr>
      <xdr:spPr>
        <a:xfrm>
          <a:off x="14541500" y="135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104483</xdr:rowOff>
    </xdr:from>
    <xdr:ext cx="469744" cy="259045"/>
    <xdr:sp macro="" textlink="">
      <xdr:nvSpPr>
        <xdr:cNvPr id="658" name="テキスト ボックス 657"/>
        <xdr:cNvSpPr txBox="1"/>
      </xdr:nvSpPr>
      <xdr:spPr>
        <a:xfrm>
          <a:off x="14357428"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47000</xdr:rowOff>
    </xdr:from>
    <xdr:to>
      <xdr:col>72</xdr:col>
      <xdr:colOff>38100</xdr:colOff>
      <xdr:row>79</xdr:row>
      <xdr:rowOff>148600</xdr:rowOff>
    </xdr:to>
    <xdr:sp macro="" textlink="">
      <xdr:nvSpPr>
        <xdr:cNvPr id="659" name="楕円 658"/>
        <xdr:cNvSpPr/>
      </xdr:nvSpPr>
      <xdr:spPr>
        <a:xfrm>
          <a:off x="13652500" y="13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139727</xdr:rowOff>
    </xdr:from>
    <xdr:ext cx="313932" cy="259045"/>
    <xdr:sp macro="" textlink="">
      <xdr:nvSpPr>
        <xdr:cNvPr id="660" name="テキスト ボックス 659"/>
        <xdr:cNvSpPr txBox="1"/>
      </xdr:nvSpPr>
      <xdr:spPr>
        <a:xfrm>
          <a:off x="13546333" y="13684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47479</xdr:rowOff>
    </xdr:from>
    <xdr:to>
      <xdr:col>67</xdr:col>
      <xdr:colOff>101600</xdr:colOff>
      <xdr:row>79</xdr:row>
      <xdr:rowOff>149079</xdr:rowOff>
    </xdr:to>
    <xdr:sp macro="" textlink="">
      <xdr:nvSpPr>
        <xdr:cNvPr id="661" name="楕円 660"/>
        <xdr:cNvSpPr/>
      </xdr:nvSpPr>
      <xdr:spPr>
        <a:xfrm>
          <a:off x="12763500" y="135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140206</xdr:rowOff>
    </xdr:from>
    <xdr:ext cx="313932" cy="259045"/>
    <xdr:sp macro="" textlink="">
      <xdr:nvSpPr>
        <xdr:cNvPr id="662" name="テキスト ボックス 661"/>
        <xdr:cNvSpPr txBox="1"/>
      </xdr:nvSpPr>
      <xdr:spPr>
        <a:xfrm>
          <a:off x="12657333" y="13684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237,058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137657</xdr:rowOff>
    </xdr:from>
    <xdr:to>
      <xdr:col>85</xdr:col>
      <xdr:colOff>127000</xdr:colOff>
      <xdr:row>97</xdr:row>
      <xdr:rowOff>148899</xdr:rowOff>
    </xdr:to>
    <xdr:cxnSp macro="">
      <xdr:nvCxnSpPr>
        <xdr:cNvPr id="689" name="直線コネクタ 688"/>
        <xdr:cNvCxnSpPr/>
      </xdr:nvCxnSpPr>
      <xdr:spPr>
        <a:xfrm>
          <a:off x="15481300" y="16768307"/>
          <a:ext cx="838200" cy="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137657</xdr:rowOff>
    </xdr:from>
    <xdr:to>
      <xdr:col>81</xdr:col>
      <xdr:colOff>50800</xdr:colOff>
      <xdr:row>97</xdr:row>
      <xdr:rowOff>146563</xdr:rowOff>
    </xdr:to>
    <xdr:cxnSp macro="">
      <xdr:nvCxnSpPr>
        <xdr:cNvPr id="692" name="直線コネクタ 691"/>
        <xdr:cNvCxnSpPr/>
      </xdr:nvCxnSpPr>
      <xdr:spPr>
        <a:xfrm flipV="1">
          <a:off x="14592300" y="16768307"/>
          <a:ext cx="8890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146563</xdr:rowOff>
    </xdr:from>
    <xdr:to>
      <xdr:col>76</xdr:col>
      <xdr:colOff>114300</xdr:colOff>
      <xdr:row>97</xdr:row>
      <xdr:rowOff>148734</xdr:rowOff>
    </xdr:to>
    <xdr:cxnSp macro="">
      <xdr:nvCxnSpPr>
        <xdr:cNvPr id="695" name="直線コネクタ 694"/>
        <xdr:cNvCxnSpPr/>
      </xdr:nvCxnSpPr>
      <xdr:spPr>
        <a:xfrm flipV="1">
          <a:off x="13703300" y="16777213"/>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143641</xdr:rowOff>
    </xdr:from>
    <xdr:to>
      <xdr:col>71</xdr:col>
      <xdr:colOff>177800</xdr:colOff>
      <xdr:row>97</xdr:row>
      <xdr:rowOff>148734</xdr:rowOff>
    </xdr:to>
    <xdr:cxnSp macro="">
      <xdr:nvCxnSpPr>
        <xdr:cNvPr id="698" name="直線コネクタ 697"/>
        <xdr:cNvCxnSpPr/>
      </xdr:nvCxnSpPr>
      <xdr:spPr>
        <a:xfrm>
          <a:off x="12814300" y="16774291"/>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98099</xdr:rowOff>
    </xdr:from>
    <xdr:to>
      <xdr:col>85</xdr:col>
      <xdr:colOff>177800</xdr:colOff>
      <xdr:row>98</xdr:row>
      <xdr:rowOff>28249</xdr:rowOff>
    </xdr:to>
    <xdr:sp macro="" textlink="">
      <xdr:nvSpPr>
        <xdr:cNvPr id="708" name="楕円 707"/>
        <xdr:cNvSpPr/>
      </xdr:nvSpPr>
      <xdr:spPr>
        <a:xfrm>
          <a:off x="16268700" y="167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76526</xdr:rowOff>
    </xdr:from>
    <xdr:ext cx="534377" cy="259045"/>
    <xdr:sp macro="" textlink="">
      <xdr:nvSpPr>
        <xdr:cNvPr id="709" name="公債費該当値テキスト"/>
        <xdr:cNvSpPr txBox="1"/>
      </xdr:nvSpPr>
      <xdr:spPr>
        <a:xfrm>
          <a:off x="16370300" y="167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86857</xdr:rowOff>
    </xdr:from>
    <xdr:to>
      <xdr:col>81</xdr:col>
      <xdr:colOff>101600</xdr:colOff>
      <xdr:row>98</xdr:row>
      <xdr:rowOff>17007</xdr:rowOff>
    </xdr:to>
    <xdr:sp macro="" textlink="">
      <xdr:nvSpPr>
        <xdr:cNvPr id="710" name="楕円 709"/>
        <xdr:cNvSpPr/>
      </xdr:nvSpPr>
      <xdr:spPr>
        <a:xfrm>
          <a:off x="15430500" y="167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8134</xdr:rowOff>
    </xdr:from>
    <xdr:ext cx="534377" cy="259045"/>
    <xdr:sp macro="" textlink="">
      <xdr:nvSpPr>
        <xdr:cNvPr id="711" name="テキスト ボックス 710"/>
        <xdr:cNvSpPr txBox="1"/>
      </xdr:nvSpPr>
      <xdr:spPr>
        <a:xfrm>
          <a:off x="15214111" y="1681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95763</xdr:rowOff>
    </xdr:from>
    <xdr:to>
      <xdr:col>76</xdr:col>
      <xdr:colOff>165100</xdr:colOff>
      <xdr:row>98</xdr:row>
      <xdr:rowOff>25913</xdr:rowOff>
    </xdr:to>
    <xdr:sp macro="" textlink="">
      <xdr:nvSpPr>
        <xdr:cNvPr id="712" name="楕円 711"/>
        <xdr:cNvSpPr/>
      </xdr:nvSpPr>
      <xdr:spPr>
        <a:xfrm>
          <a:off x="14541500" y="167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17040</xdr:rowOff>
    </xdr:from>
    <xdr:ext cx="534377" cy="259045"/>
    <xdr:sp macro="" textlink="">
      <xdr:nvSpPr>
        <xdr:cNvPr id="713" name="テキスト ボックス 712"/>
        <xdr:cNvSpPr txBox="1"/>
      </xdr:nvSpPr>
      <xdr:spPr>
        <a:xfrm>
          <a:off x="14325111" y="168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97934</xdr:rowOff>
    </xdr:from>
    <xdr:to>
      <xdr:col>72</xdr:col>
      <xdr:colOff>38100</xdr:colOff>
      <xdr:row>98</xdr:row>
      <xdr:rowOff>28084</xdr:rowOff>
    </xdr:to>
    <xdr:sp macro="" textlink="">
      <xdr:nvSpPr>
        <xdr:cNvPr id="714" name="楕円 713"/>
        <xdr:cNvSpPr/>
      </xdr:nvSpPr>
      <xdr:spPr>
        <a:xfrm>
          <a:off x="13652500" y="167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19211</xdr:rowOff>
    </xdr:from>
    <xdr:ext cx="534377" cy="259045"/>
    <xdr:sp macro="" textlink="">
      <xdr:nvSpPr>
        <xdr:cNvPr id="715" name="テキスト ボックス 714"/>
        <xdr:cNvSpPr txBox="1"/>
      </xdr:nvSpPr>
      <xdr:spPr>
        <a:xfrm>
          <a:off x="13436111" y="1682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92841</xdr:rowOff>
    </xdr:from>
    <xdr:to>
      <xdr:col>67</xdr:col>
      <xdr:colOff>101600</xdr:colOff>
      <xdr:row>98</xdr:row>
      <xdr:rowOff>22991</xdr:rowOff>
    </xdr:to>
    <xdr:sp macro="" textlink="">
      <xdr:nvSpPr>
        <xdr:cNvPr id="716" name="楕円 715"/>
        <xdr:cNvSpPr/>
      </xdr:nvSpPr>
      <xdr:spPr>
        <a:xfrm>
          <a:off x="12763500" y="167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14118</xdr:rowOff>
    </xdr:from>
    <xdr:ext cx="534377" cy="259045"/>
    <xdr:sp macro="" textlink="">
      <xdr:nvSpPr>
        <xdr:cNvPr id="717" name="テキスト ボックス 716"/>
        <xdr:cNvSpPr txBox="1"/>
      </xdr:nvSpPr>
      <xdr:spPr>
        <a:xfrm>
          <a:off x="12547111" y="168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民生費が住民一人当たり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179,465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円となっており、令和元年度は類似団体内平均値を上回る結果となった。認定こども園整備事業による普通建設事業費費の増などが主な原因である。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47,645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円となった。平成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年度は図書館・中央公民館整備事業による普通建設費の増、平成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年度は小学校統合基幹校整備事業の増などによって類似団体内平均値を上回っていたが、令和元年度は大型施設の整備が完了したことで、類似団体内平均値を下回ることとなった。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年度は新型コロナ感染症対策経費もあり、一時的に増加することが見込まれるが、歳出全体の状況を注視していく。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令和元年度の実質収支は</a:t>
          </a:r>
          <a:r>
            <a:rPr kumimoji="1" lang="en-US" altLang="ja-JP" sz="1200">
              <a:solidFill>
                <a:srgbClr val="000000"/>
              </a:solidFill>
              <a:latin typeface="ＭＳ ゴシック" pitchFamily="49" charset="-128"/>
              <a:ea typeface="ＭＳ ゴシック" pitchFamily="49" charset="-128"/>
            </a:rPr>
            <a:t>75</a:t>
          </a:r>
          <a:r>
            <a:rPr kumimoji="1" lang="ja-JP" altLang="en-US" sz="1200">
              <a:solidFill>
                <a:srgbClr val="000000"/>
              </a:solidFill>
              <a:latin typeface="ＭＳ ゴシック" pitchFamily="49" charset="-128"/>
              <a:ea typeface="ＭＳ ゴシック" pitchFamily="49" charset="-128"/>
            </a:rPr>
            <a:t>百万円の黒字となったものの、標準財政規模に対する実質収支額は</a:t>
          </a:r>
          <a:r>
            <a:rPr kumimoji="1" lang="en-US" altLang="ja-JP" sz="1200">
              <a:solidFill>
                <a:srgbClr val="000000"/>
              </a:solidFill>
              <a:latin typeface="ＭＳ ゴシック" pitchFamily="49" charset="-128"/>
              <a:ea typeface="ＭＳ ゴシック" pitchFamily="49" charset="-128"/>
            </a:rPr>
            <a:t>1.91</a:t>
          </a:r>
          <a:r>
            <a:rPr kumimoji="1" lang="ja-JP" altLang="en-US" sz="1200">
              <a:solidFill>
                <a:srgbClr val="000000"/>
              </a:solidFill>
              <a:latin typeface="ＭＳ ゴシック" pitchFamily="49" charset="-128"/>
              <a:ea typeface="ＭＳ ゴシック" pitchFamily="49" charset="-128"/>
            </a:rPr>
            <a:t>％となり、</a:t>
          </a:r>
          <a:r>
            <a:rPr kumimoji="1" lang="en-US" altLang="ja-JP" sz="1200">
              <a:solidFill>
                <a:srgbClr val="000000"/>
              </a:solidFill>
              <a:latin typeface="ＭＳ ゴシック" pitchFamily="49" charset="-128"/>
              <a:ea typeface="ＭＳ ゴシック" pitchFamily="49" charset="-128"/>
            </a:rPr>
            <a:t>1.59</a:t>
          </a:r>
          <a:r>
            <a:rPr kumimoji="1" lang="ja-JP" altLang="en-US" sz="1200">
              <a:solidFill>
                <a:srgbClr val="000000"/>
              </a:solidFill>
              <a:latin typeface="ＭＳ ゴシック" pitchFamily="49" charset="-128"/>
              <a:ea typeface="ＭＳ ゴシック" pitchFamily="49" charset="-128"/>
            </a:rPr>
            <a:t>ポイント低下した。</a:t>
          </a:r>
        </a:p>
        <a:p>
          <a:r>
            <a:rPr kumimoji="1" lang="ja-JP" altLang="en-US" sz="1200">
              <a:solidFill>
                <a:srgbClr val="000000"/>
              </a:solidFill>
              <a:latin typeface="ＭＳ ゴシック" pitchFamily="49" charset="-128"/>
              <a:ea typeface="ＭＳ ゴシック" pitchFamily="49" charset="-128"/>
            </a:rPr>
            <a:t>　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年度規模の財政調整基金の取崩しは行わなかったが、平成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年度から歳入より歳出の増加が大きくなっているため、実質収支は減少し、単年度収支・実質単年度収支ともにマイナスとなっている。</a:t>
          </a:r>
        </a:p>
        <a:p>
          <a:r>
            <a:rPr kumimoji="1" lang="ja-JP" altLang="en-US" sz="1200">
              <a:solidFill>
                <a:srgbClr val="000000"/>
              </a:solidFill>
              <a:latin typeface="ＭＳ ゴシック" pitchFamily="49" charset="-128"/>
              <a:ea typeface="ＭＳ ゴシック" pitchFamily="49" charset="-128"/>
            </a:rPr>
            <a:t>　今後も事務事業の見直しなど、歳出の合理化などの行政財政改革を推進し、健全な行政運営に努めていく。</a:t>
          </a:r>
          <a:endParaRPr kumimoji="1" lang="en-US" altLang="ja-JP" sz="12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令和元年度連結実質赤字比率は、いずれの会計も赤字額がなく、算定されなかったが、今後も企業会計を含めた特別会計の動向に注視し、現水準を保持していく。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6525328</v>
      </c>
      <c r="BO4" s="462"/>
      <c r="BP4" s="462"/>
      <c r="BQ4" s="462"/>
      <c r="BR4" s="462"/>
      <c r="BS4" s="462"/>
      <c r="BT4" s="462"/>
      <c r="BU4" s="463"/>
      <c r="BV4" s="461">
        <v>6241801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1.9</v>
      </c>
      <c r="CU4" s="646"/>
      <c r="CV4" s="646"/>
      <c r="CW4" s="646"/>
      <c r="CX4" s="646"/>
      <c r="CY4" s="646"/>
      <c r="CZ4" s="646"/>
      <c r="DA4" s="647"/>
      <c r="DB4" s="645">
        <v>3.5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6445461</v>
      </c>
      <c r="BO5" s="467"/>
      <c r="BP5" s="467"/>
      <c r="BQ5" s="467"/>
      <c r="BR5" s="467"/>
      <c r="BS5" s="467"/>
      <c r="BT5" s="467"/>
      <c r="BU5" s="468"/>
      <c r="BV5" s="466">
        <v>6092282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91.5</v>
      </c>
      <c r="CU5" s="437"/>
      <c r="CV5" s="437"/>
      <c r="CW5" s="437"/>
      <c r="CX5" s="437"/>
      <c r="CY5" s="437"/>
      <c r="CZ5" s="437"/>
      <c r="DA5" s="438"/>
      <c r="DB5" s="436">
        <v>92.9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79867</v>
      </c>
      <c r="BO6" s="467"/>
      <c r="BP6" s="467"/>
      <c r="BQ6" s="467"/>
      <c r="BR6" s="467"/>
      <c r="BS6" s="467"/>
      <c r="BT6" s="467"/>
      <c r="BU6" s="468"/>
      <c r="BV6" s="466">
        <v>149519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95.7</v>
      </c>
      <c r="CU6" s="620"/>
      <c r="CV6" s="620"/>
      <c r="CW6" s="620"/>
      <c r="CX6" s="620"/>
      <c r="CY6" s="620"/>
      <c r="CZ6" s="620"/>
      <c r="DA6" s="621"/>
      <c r="DB6" s="619">
        <v>98.1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4579</v>
      </c>
      <c r="BO7" s="467"/>
      <c r="BP7" s="467"/>
      <c r="BQ7" s="467"/>
      <c r="BR7" s="467"/>
      <c r="BS7" s="467"/>
      <c r="BT7" s="467"/>
      <c r="BU7" s="468"/>
      <c r="BV7" s="466">
        <v>12483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3943234</v>
      </c>
      <c r="CU7" s="467"/>
      <c r="CV7" s="467"/>
      <c r="CW7" s="467"/>
      <c r="CX7" s="467"/>
      <c r="CY7" s="467"/>
      <c r="CZ7" s="467"/>
      <c r="DA7" s="468"/>
      <c r="DB7" s="466">
        <v>3916771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75288</v>
      </c>
      <c r="BO8" s="467"/>
      <c r="BP8" s="467"/>
      <c r="BQ8" s="467"/>
      <c r="BR8" s="467"/>
      <c r="BS8" s="467"/>
      <c r="BT8" s="467"/>
      <c r="BU8" s="468"/>
      <c r="BV8" s="466">
        <v>137036</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0.46</v>
      </c>
      <c r="CU8" s="580"/>
      <c r="CV8" s="580"/>
      <c r="CW8" s="580"/>
      <c r="CX8" s="580"/>
      <c r="CY8" s="580"/>
      <c r="CZ8" s="580"/>
      <c r="DA8" s="581"/>
      <c r="DB8" s="579">
        <v>0.47</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16126</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106</v>
      </c>
      <c r="AV9" s="524"/>
      <c r="AW9" s="524"/>
      <c r="AX9" s="524"/>
      <c r="AY9" s="446" t="s">
        <v>117</v>
      </c>
      <c r="AZ9" s="447"/>
      <c r="BA9" s="447"/>
      <c r="BB9" s="447"/>
      <c r="BC9" s="447"/>
      <c r="BD9" s="447"/>
      <c r="BE9" s="447"/>
      <c r="BF9" s="447"/>
      <c r="BG9" s="447"/>
      <c r="BH9" s="447"/>
      <c r="BI9" s="447"/>
      <c r="BJ9" s="447"/>
      <c r="BK9" s="447"/>
      <c r="BL9" s="447"/>
      <c r="BM9" s="448"/>
      <c r="BN9" s="466">
        <v>-61748</v>
      </c>
      <c r="BO9" s="467"/>
      <c r="BP9" s="467"/>
      <c r="BQ9" s="467"/>
      <c r="BR9" s="467"/>
      <c r="BS9" s="467"/>
      <c r="BT9" s="467"/>
      <c r="BU9" s="468"/>
      <c r="BV9" s="466">
        <v>3007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12.5</v>
      </c>
      <c r="CU9" s="437"/>
      <c r="CV9" s="437"/>
      <c r="CW9" s="437"/>
      <c r="CX9" s="437"/>
      <c r="CY9" s="437"/>
      <c r="CZ9" s="437"/>
      <c r="DA9" s="438"/>
      <c r="DB9" s="436">
        <v>13.4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17040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881</v>
      </c>
      <c r="BO10" s="467"/>
      <c r="BP10" s="467"/>
      <c r="BQ10" s="467"/>
      <c r="BR10" s="467"/>
      <c r="BS10" s="467"/>
      <c r="BT10" s="467"/>
      <c r="BU10" s="468"/>
      <c r="BV10" s="466">
        <v>1732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15511</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102</v>
      </c>
      <c r="AV12" s="524"/>
      <c r="AW12" s="524"/>
      <c r="AX12" s="524"/>
      <c r="AY12" s="446" t="s">
        <v>136</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130000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15353</v>
      </c>
      <c r="S13" s="570"/>
      <c r="T13" s="570"/>
      <c r="U13" s="570"/>
      <c r="V13" s="571"/>
      <c r="W13" s="557" t="s">
        <v>140</v>
      </c>
      <c r="X13" s="479"/>
      <c r="Y13" s="479"/>
      <c r="Z13" s="479"/>
      <c r="AA13" s="479"/>
      <c r="AB13" s="480"/>
      <c r="AC13" s="442">
        <v>342</v>
      </c>
      <c r="AD13" s="443"/>
      <c r="AE13" s="443"/>
      <c r="AF13" s="443"/>
      <c r="AG13" s="444"/>
      <c r="AH13" s="442">
        <v>326</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-160867</v>
      </c>
      <c r="BO13" s="467"/>
      <c r="BP13" s="467"/>
      <c r="BQ13" s="467"/>
      <c r="BR13" s="467"/>
      <c r="BS13" s="467"/>
      <c r="BT13" s="467"/>
      <c r="BU13" s="468"/>
      <c r="BV13" s="466">
        <v>-125261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5.7</v>
      </c>
      <c r="CU13" s="437"/>
      <c r="CV13" s="437"/>
      <c r="CW13" s="437"/>
      <c r="CX13" s="437"/>
      <c r="CY13" s="437"/>
      <c r="CZ13" s="437"/>
      <c r="DA13" s="438"/>
      <c r="DB13" s="436">
        <v>5.9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15635</v>
      </c>
      <c r="S14" s="570"/>
      <c r="T14" s="570"/>
      <c r="U14" s="570"/>
      <c r="V14" s="571"/>
      <c r="W14" s="572"/>
      <c r="X14" s="482"/>
      <c r="Y14" s="482"/>
      <c r="Z14" s="482"/>
      <c r="AA14" s="482"/>
      <c r="AB14" s="483"/>
      <c r="AC14" s="562">
        <v>5.0999999999999996</v>
      </c>
      <c r="AD14" s="563"/>
      <c r="AE14" s="563"/>
      <c r="AF14" s="563"/>
      <c r="AG14" s="564"/>
      <c r="AH14" s="562">
        <v>4.8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25</v>
      </c>
      <c r="CU14" s="574"/>
      <c r="CV14" s="574"/>
      <c r="CW14" s="574"/>
      <c r="CX14" s="574"/>
      <c r="CY14" s="574"/>
      <c r="CZ14" s="574"/>
      <c r="DA14" s="575"/>
      <c r="DB14" s="573">
        <v>21.8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15517</v>
      </c>
      <c r="S15" s="570"/>
      <c r="T15" s="570"/>
      <c r="U15" s="570"/>
      <c r="V15" s="571"/>
      <c r="W15" s="557" t="s">
        <v>148</v>
      </c>
      <c r="X15" s="479"/>
      <c r="Y15" s="479"/>
      <c r="Z15" s="479"/>
      <c r="AA15" s="479"/>
      <c r="AB15" s="480"/>
      <c r="AC15" s="442">
        <v>1893</v>
      </c>
      <c r="AD15" s="443"/>
      <c r="AE15" s="443"/>
      <c r="AF15" s="443"/>
      <c r="AG15" s="444"/>
      <c r="AH15" s="442">
        <v>1941</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1512390</v>
      </c>
      <c r="BO15" s="462"/>
      <c r="BP15" s="462"/>
      <c r="BQ15" s="462"/>
      <c r="BR15" s="462"/>
      <c r="BS15" s="462"/>
      <c r="BT15" s="462"/>
      <c r="BU15" s="463"/>
      <c r="BV15" s="461">
        <v>1518039</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28.1</v>
      </c>
      <c r="AD16" s="563"/>
      <c r="AE16" s="563"/>
      <c r="AF16" s="563"/>
      <c r="AG16" s="564"/>
      <c r="AH16" s="562">
        <v>28.3</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3364435</v>
      </c>
      <c r="BO16" s="467"/>
      <c r="BP16" s="467"/>
      <c r="BQ16" s="467"/>
      <c r="BR16" s="467"/>
      <c r="BS16" s="467"/>
      <c r="BT16" s="467"/>
      <c r="BU16" s="468"/>
      <c r="BV16" s="466">
        <v>3295921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4511</v>
      </c>
      <c r="AD17" s="443"/>
      <c r="AE17" s="443"/>
      <c r="AF17" s="443"/>
      <c r="AG17" s="444"/>
      <c r="AH17" s="442">
        <v>4580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1916643</v>
      </c>
      <c r="BO17" s="467"/>
      <c r="BP17" s="467"/>
      <c r="BQ17" s="467"/>
      <c r="BR17" s="467"/>
      <c r="BS17" s="467"/>
      <c r="BT17" s="467"/>
      <c r="BU17" s="468"/>
      <c r="BV17" s="466">
        <v>1924778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25.26</v>
      </c>
      <c r="M18" s="531"/>
      <c r="N18" s="531"/>
      <c r="O18" s="531"/>
      <c r="P18" s="531"/>
      <c r="Q18" s="531"/>
      <c r="R18" s="532"/>
      <c r="S18" s="532"/>
      <c r="T18" s="532"/>
      <c r="U18" s="532"/>
      <c r="V18" s="533"/>
      <c r="W18" s="547"/>
      <c r="X18" s="548"/>
      <c r="Y18" s="548"/>
      <c r="Z18" s="548"/>
      <c r="AA18" s="548"/>
      <c r="AB18" s="558"/>
      <c r="AC18" s="430">
        <v>66.900000000000006</v>
      </c>
      <c r="AD18" s="431"/>
      <c r="AE18" s="431"/>
      <c r="AF18" s="431"/>
      <c r="AG18" s="534"/>
      <c r="AH18" s="430">
        <v>66.900000000000006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3666212</v>
      </c>
      <c r="BO18" s="467"/>
      <c r="BP18" s="467"/>
      <c r="BQ18" s="467"/>
      <c r="BR18" s="467"/>
      <c r="BS18" s="467"/>
      <c r="BT18" s="467"/>
      <c r="BU18" s="468"/>
      <c r="BV18" s="466">
        <v>3710418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638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4396125</v>
      </c>
      <c r="BO19" s="467"/>
      <c r="BP19" s="467"/>
      <c r="BQ19" s="467"/>
      <c r="BR19" s="467"/>
      <c r="BS19" s="467"/>
      <c r="BT19" s="467"/>
      <c r="BU19" s="468"/>
      <c r="BV19" s="466">
        <v>4424781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6115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6523026</v>
      </c>
      <c r="BO23" s="467"/>
      <c r="BP23" s="467"/>
      <c r="BQ23" s="467"/>
      <c r="BR23" s="467"/>
      <c r="BS23" s="467"/>
      <c r="BT23" s="467"/>
      <c r="BU23" s="468"/>
      <c r="BV23" s="466">
        <v>6037523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7560</v>
      </c>
      <c r="R24" s="443"/>
      <c r="S24" s="443"/>
      <c r="T24" s="443"/>
      <c r="U24" s="443"/>
      <c r="V24" s="444"/>
      <c r="W24" s="508"/>
      <c r="X24" s="499"/>
      <c r="Y24" s="500"/>
      <c r="Z24" s="439" t="s">
        <v>172</v>
      </c>
      <c r="AA24" s="440"/>
      <c r="AB24" s="440"/>
      <c r="AC24" s="440"/>
      <c r="AD24" s="440"/>
      <c r="AE24" s="440"/>
      <c r="AF24" s="440"/>
      <c r="AG24" s="441"/>
      <c r="AH24" s="442">
        <v>123</v>
      </c>
      <c r="AI24" s="443"/>
      <c r="AJ24" s="443"/>
      <c r="AK24" s="443"/>
      <c r="AL24" s="444"/>
      <c r="AM24" s="442">
        <v>369246</v>
      </c>
      <c r="AN24" s="443"/>
      <c r="AO24" s="443"/>
      <c r="AP24" s="443"/>
      <c r="AQ24" s="443"/>
      <c r="AR24" s="444"/>
      <c r="AS24" s="442">
        <v>3002</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5469474</v>
      </c>
      <c r="BO24" s="467"/>
      <c r="BP24" s="467"/>
      <c r="BQ24" s="467"/>
      <c r="BR24" s="467"/>
      <c r="BS24" s="467"/>
      <c r="BT24" s="467"/>
      <c r="BU24" s="468"/>
      <c r="BV24" s="466">
        <v>4818237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6790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1292314</v>
      </c>
      <c r="BO25" s="462"/>
      <c r="BP25" s="462"/>
      <c r="BQ25" s="462"/>
      <c r="BR25" s="462"/>
      <c r="BS25" s="462"/>
      <c r="BT25" s="462"/>
      <c r="BU25" s="463"/>
      <c r="BV25" s="461">
        <v>1774625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6499</v>
      </c>
      <c r="R26" s="443"/>
      <c r="S26" s="443"/>
      <c r="T26" s="443"/>
      <c r="U26" s="443"/>
      <c r="V26" s="444"/>
      <c r="W26" s="508"/>
      <c r="X26" s="499"/>
      <c r="Y26" s="500"/>
      <c r="Z26" s="439" t="s">
        <v>178</v>
      </c>
      <c r="AA26" s="521"/>
      <c r="AB26" s="521"/>
      <c r="AC26" s="521"/>
      <c r="AD26" s="521"/>
      <c r="AE26" s="521"/>
      <c r="AF26" s="521"/>
      <c r="AG26" s="522"/>
      <c r="AH26" s="442">
        <v>1</v>
      </c>
      <c r="AI26" s="443"/>
      <c r="AJ26" s="443"/>
      <c r="AK26" s="443"/>
      <c r="AL26" s="444"/>
      <c r="AM26" s="442" t="s">
        <v>179</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3700</v>
      </c>
      <c r="R27" s="443"/>
      <c r="S27" s="443"/>
      <c r="T27" s="443"/>
      <c r="U27" s="443"/>
      <c r="V27" s="444"/>
      <c r="W27" s="508"/>
      <c r="X27" s="499"/>
      <c r="Y27" s="500"/>
      <c r="Z27" s="439" t="s">
        <v>182</v>
      </c>
      <c r="AA27" s="440"/>
      <c r="AB27" s="440"/>
      <c r="AC27" s="440"/>
      <c r="AD27" s="440"/>
      <c r="AE27" s="440"/>
      <c r="AF27" s="440"/>
      <c r="AG27" s="441"/>
      <c r="AH27" s="442">
        <v>2</v>
      </c>
      <c r="AI27" s="443"/>
      <c r="AJ27" s="443"/>
      <c r="AK27" s="443"/>
      <c r="AL27" s="444"/>
      <c r="AM27" s="442" t="s">
        <v>179</v>
      </c>
      <c r="AN27" s="443"/>
      <c r="AO27" s="443"/>
      <c r="AP27" s="443"/>
      <c r="AQ27" s="443"/>
      <c r="AR27" s="444"/>
      <c r="AS27" s="442" t="s">
        <v>179</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490398</v>
      </c>
      <c r="BO27" s="470"/>
      <c r="BP27" s="470"/>
      <c r="BQ27" s="470"/>
      <c r="BR27" s="470"/>
      <c r="BS27" s="470"/>
      <c r="BT27" s="470"/>
      <c r="BU27" s="471"/>
      <c r="BV27" s="469">
        <v>488896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3420</v>
      </c>
      <c r="R28" s="443"/>
      <c r="S28" s="443"/>
      <c r="T28" s="443"/>
      <c r="U28" s="443"/>
      <c r="V28" s="444"/>
      <c r="W28" s="508"/>
      <c r="X28" s="499"/>
      <c r="Y28" s="500"/>
      <c r="Z28" s="439" t="s">
        <v>185</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1147883</v>
      </c>
      <c r="BO28" s="462"/>
      <c r="BP28" s="462"/>
      <c r="BQ28" s="462"/>
      <c r="BR28" s="462"/>
      <c r="BS28" s="462"/>
      <c r="BT28" s="462"/>
      <c r="BU28" s="463"/>
      <c r="BV28" s="461">
        <v>1177002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10</v>
      </c>
      <c r="M29" s="443"/>
      <c r="N29" s="443"/>
      <c r="O29" s="443"/>
      <c r="P29" s="444"/>
      <c r="Q29" s="442">
        <v>3230</v>
      </c>
      <c r="R29" s="443"/>
      <c r="S29" s="443"/>
      <c r="T29" s="443"/>
      <c r="U29" s="443"/>
      <c r="V29" s="444"/>
      <c r="W29" s="509"/>
      <c r="X29" s="510"/>
      <c r="Y29" s="511"/>
      <c r="Z29" s="439" t="s">
        <v>188</v>
      </c>
      <c r="AA29" s="440"/>
      <c r="AB29" s="440"/>
      <c r="AC29" s="440"/>
      <c r="AD29" s="440"/>
      <c r="AE29" s="440"/>
      <c r="AF29" s="440"/>
      <c r="AG29" s="441"/>
      <c r="AH29" s="442">
        <v>125</v>
      </c>
      <c r="AI29" s="443"/>
      <c r="AJ29" s="443"/>
      <c r="AK29" s="443"/>
      <c r="AL29" s="444"/>
      <c r="AM29" s="442">
        <v>377944</v>
      </c>
      <c r="AN29" s="443"/>
      <c r="AO29" s="443"/>
      <c r="AP29" s="443"/>
      <c r="AQ29" s="443"/>
      <c r="AR29" s="444"/>
      <c r="AS29" s="442">
        <v>3024</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209939</v>
      </c>
      <c r="BO29" s="467"/>
      <c r="BP29" s="467"/>
      <c r="BQ29" s="467"/>
      <c r="BR29" s="467"/>
      <c r="BS29" s="467"/>
      <c r="BT29" s="467"/>
      <c r="BU29" s="468"/>
      <c r="BV29" s="466">
        <v>209800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102.5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1099127</v>
      </c>
      <c r="BO30" s="470"/>
      <c r="BP30" s="470"/>
      <c r="BQ30" s="470"/>
      <c r="BR30" s="470"/>
      <c r="BS30" s="470"/>
      <c r="BT30" s="470"/>
      <c r="BU30" s="471"/>
      <c r="BV30" s="469">
        <v>1161413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南河内環境事業組合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河南町土地開発公社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大阪府後期高齢者医療広域連合(一般会計)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大阪府後期高齢者医療広域連合(後期高齢者医療特別会計)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大阪広域水道企業団(水道用水供給事業)</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大阪広域水道企業団(工業用水道事業)</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hHZ0p5f8yp2BnYEFU5/LKbAybB6rtfJa50Bm4W2jmw8O7KXIt5sMQYk4fBhQ8/dA2fQgtfzSgJrw8wWnh1Jeg==" saltValue="SAXBmhxaaxBTgo8o2c/R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563</v>
      </c>
      <c r="D34" s="1248"/>
      <c r="E34" s="1249"/>
      <c r="F34" s="32">
        <v>25.53</v>
      </c>
      <c r="G34" s="33">
        <v>24.82</v>
      </c>
      <c r="H34" s="33">
        <v>23.04</v>
      </c>
      <c r="I34" s="33">
        <v>23.09</v>
      </c>
      <c r="J34" s="34">
        <v>22.13</v>
      </c>
      <c r="K34" s="22"/>
      <c r="L34" s="22"/>
      <c r="M34" s="22"/>
      <c r="N34" s="22"/>
      <c r="O34" s="22"/>
      <c r="P34" s="22"/>
    </row>
    <row r="35" spans="1:16" ht="39" customHeight="1" x14ac:dyDescent="0.15">
      <c r="A35" s="22"/>
      <c r="B35" s="35"/>
      <c r="C35" s="1242" t="s">
        <v>564</v>
      </c>
      <c r="D35" s="1243"/>
      <c r="E35" s="1244"/>
      <c r="F35" s="36">
        <v>3.58</v>
      </c>
      <c r="G35" s="37">
        <v>2.68</v>
      </c>
      <c r="H35" s="37">
        <v>3.47</v>
      </c>
      <c r="I35" s="37">
        <v>3.49</v>
      </c>
      <c r="J35" s="38">
        <v>1.9</v>
      </c>
      <c r="K35" s="22"/>
      <c r="L35" s="22"/>
      <c r="M35" s="22"/>
      <c r="N35" s="22"/>
      <c r="O35" s="22"/>
      <c r="P35" s="22"/>
    </row>
    <row r="36" spans="1:16" ht="39" customHeight="1" x14ac:dyDescent="0.15">
      <c r="A36" s="22"/>
      <c r="B36" s="35"/>
      <c r="C36" s="1242" t="s">
        <v>565</v>
      </c>
      <c r="D36" s="1243"/>
      <c r="E36" s="1244"/>
      <c r="F36" s="36">
        <v>2.8</v>
      </c>
      <c r="G36" s="37">
        <v>2.96</v>
      </c>
      <c r="H36" s="37">
        <v>4.32</v>
      </c>
      <c r="I36" s="37">
        <v>3.34</v>
      </c>
      <c r="J36" s="38">
        <v>1.89</v>
      </c>
      <c r="K36" s="22"/>
      <c r="L36" s="22"/>
      <c r="M36" s="22"/>
      <c r="N36" s="22"/>
      <c r="O36" s="22"/>
      <c r="P36" s="22"/>
    </row>
    <row r="37" spans="1:16" ht="39" customHeight="1" x14ac:dyDescent="0.15">
      <c r="A37" s="22"/>
      <c r="B37" s="35"/>
      <c r="C37" s="1242" t="s">
        <v>566</v>
      </c>
      <c r="D37" s="1243"/>
      <c r="E37" s="1244"/>
      <c r="F37" s="36">
        <v>0.06</v>
      </c>
      <c r="G37" s="37">
        <v>0.66</v>
      </c>
      <c r="H37" s="37">
        <v>1.56</v>
      </c>
      <c r="I37" s="37">
        <v>1.48</v>
      </c>
      <c r="J37" s="38">
        <v>1.72</v>
      </c>
      <c r="K37" s="22"/>
      <c r="L37" s="22"/>
      <c r="M37" s="22"/>
      <c r="N37" s="22"/>
      <c r="O37" s="22"/>
      <c r="P37" s="22"/>
    </row>
    <row r="38" spans="1:16" ht="39" customHeight="1" x14ac:dyDescent="0.15">
      <c r="A38" s="22"/>
      <c r="B38" s="35"/>
      <c r="C38" s="1242" t="s">
        <v>567</v>
      </c>
      <c r="D38" s="1243"/>
      <c r="E38" s="1244"/>
      <c r="F38" s="36" t="s">
        <v>513</v>
      </c>
      <c r="G38" s="37" t="s">
        <v>513</v>
      </c>
      <c r="H38" s="37" t="s">
        <v>513</v>
      </c>
      <c r="I38" s="37" t="s">
        <v>513</v>
      </c>
      <c r="J38" s="38">
        <v>0.28000000000000003</v>
      </c>
      <c r="K38" s="22"/>
      <c r="L38" s="22"/>
      <c r="M38" s="22"/>
      <c r="N38" s="22"/>
      <c r="O38" s="22"/>
      <c r="P38" s="22"/>
    </row>
    <row r="39" spans="1:16" ht="39" customHeight="1" x14ac:dyDescent="0.15">
      <c r="A39" s="22"/>
      <c r="B39" s="35"/>
      <c r="C39" s="1242" t="s">
        <v>568</v>
      </c>
      <c r="D39" s="1243"/>
      <c r="E39" s="1244"/>
      <c r="F39" s="36">
        <v>0.02</v>
      </c>
      <c r="G39" s="37">
        <v>0.03</v>
      </c>
      <c r="H39" s="37">
        <v>0.03</v>
      </c>
      <c r="I39" s="37">
        <v>7.0000000000000007E-2</v>
      </c>
      <c r="J39" s="38">
        <v>0.06</v>
      </c>
      <c r="K39" s="22"/>
      <c r="L39" s="22"/>
      <c r="M39" s="22"/>
      <c r="N39" s="22"/>
      <c r="O39" s="22"/>
      <c r="P39" s="22"/>
    </row>
    <row r="40" spans="1:16" ht="39" customHeight="1" x14ac:dyDescent="0.15">
      <c r="A40" s="22"/>
      <c r="B40" s="35"/>
      <c r="C40" s="1242" t="s">
        <v>569</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571</v>
      </c>
      <c r="D43" s="1246"/>
      <c r="E43" s="1247"/>
      <c r="F43" s="41">
        <v>0</v>
      </c>
      <c r="G43" s="42">
        <v>0</v>
      </c>
      <c r="H43" s="42">
        <v>0.03</v>
      </c>
      <c r="I43" s="42">
        <v>0</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OnR/OnKPrq57XPKs/FkA5L1EGjuSusrBzbuo4UO9Vog3Cy/Fr1eSFuCxhHdzMz9fvguoyHrvc5HDgLHhaiwvw==" saltValue="AZzOyH1GlnfJhzCneKjW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581</v>
      </c>
      <c r="L45" s="60">
        <v>562</v>
      </c>
      <c r="M45" s="60">
        <v>566</v>
      </c>
      <c r="N45" s="60">
        <v>593</v>
      </c>
      <c r="O45" s="61">
        <v>550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x14ac:dyDescent="0.15">
      <c r="A48" s="48"/>
      <c r="B48" s="1270"/>
      <c r="C48" s="1271"/>
      <c r="D48" s="62"/>
      <c r="E48" s="1252" t="s">
        <v>15</v>
      </c>
      <c r="F48" s="1252"/>
      <c r="G48" s="1252"/>
      <c r="H48" s="1252"/>
      <c r="I48" s="1252"/>
      <c r="J48" s="1253"/>
      <c r="K48" s="63">
        <v>148</v>
      </c>
      <c r="L48" s="64">
        <v>131</v>
      </c>
      <c r="M48" s="64">
        <v>137</v>
      </c>
      <c r="N48" s="64">
        <v>130</v>
      </c>
      <c r="O48" s="65">
        <v>130</v>
      </c>
      <c r="P48" s="48"/>
      <c r="Q48" s="48"/>
      <c r="R48" s="48"/>
      <c r="S48" s="48"/>
      <c r="T48" s="48"/>
      <c r="U48" s="48"/>
    </row>
    <row r="49" spans="1:21" ht="30.75" customHeight="1" x14ac:dyDescent="0.15">
      <c r="A49" s="48"/>
      <c r="B49" s="1270"/>
      <c r="C49" s="1271"/>
      <c r="D49" s="62"/>
      <c r="E49" s="1252" t="s">
        <v>16</v>
      </c>
      <c r="F49" s="1252"/>
      <c r="G49" s="1252"/>
      <c r="H49" s="1252"/>
      <c r="I49" s="1252"/>
      <c r="J49" s="1253"/>
      <c r="K49" s="63">
        <v>26</v>
      </c>
      <c r="L49" s="64">
        <v>10</v>
      </c>
      <c r="M49" s="64">
        <v>2</v>
      </c>
      <c r="N49" s="64">
        <v>2</v>
      </c>
      <c r="O49" s="65">
        <v>0</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513</v>
      </c>
      <c r="L50" s="64" t="s">
        <v>513</v>
      </c>
      <c r="M50" s="64" t="s">
        <v>513</v>
      </c>
      <c r="N50" s="64" t="s">
        <v>513</v>
      </c>
      <c r="O50" s="65" t="s">
        <v>513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513</v>
      </c>
      <c r="L51" s="64" t="s">
        <v>513</v>
      </c>
      <c r="M51" s="64" t="s">
        <v>513</v>
      </c>
      <c r="N51" s="64" t="s">
        <v>513</v>
      </c>
      <c r="O51" s="65" t="s">
        <v>513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515</v>
      </c>
      <c r="L52" s="64">
        <v>500</v>
      </c>
      <c r="M52" s="64">
        <v>506</v>
      </c>
      <c r="N52" s="64">
        <v>522</v>
      </c>
      <c r="O52" s="65">
        <v>496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240</v>
      </c>
      <c r="L53" s="69">
        <v>203</v>
      </c>
      <c r="M53" s="69">
        <v>199</v>
      </c>
      <c r="N53" s="69">
        <v>203</v>
      </c>
      <c r="O53" s="70">
        <v>184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596</v>
      </c>
      <c r="L57" s="84" t="s">
        <v>513</v>
      </c>
      <c r="M57" s="84" t="s">
        <v>513</v>
      </c>
      <c r="N57" s="84" t="s">
        <v>513</v>
      </c>
      <c r="O57" s="85" t="s">
        <v>513</v>
      </c>
    </row>
    <row r="58" spans="1:21" ht="31.5" customHeight="1" thickBot="1" x14ac:dyDescent="0.2">
      <c r="B58" s="1260"/>
      <c r="C58" s="1261"/>
      <c r="D58" s="1265" t="s">
        <v>27</v>
      </c>
      <c r="E58" s="1266"/>
      <c r="F58" s="1266"/>
      <c r="G58" s="1266"/>
      <c r="H58" s="1266"/>
      <c r="I58" s="1266"/>
      <c r="J58" s="1267"/>
      <c r="K58" s="86" t="s">
        <v>513</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ntFAU2HdFmI86XDmMllUnAguOvy1mNk9/Sq9pHNNtaUhV2EqgfchckWioX7P1NzU0Zu1qYIsp7foPGGdpYBXA==" saltValue="ayItZY9XJwmaCrj3+IHn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88" t="s">
        <v>30</v>
      </c>
      <c r="C41" s="1289"/>
      <c r="D41" s="102"/>
      <c r="E41" s="1290" t="s">
        <v>31</v>
      </c>
      <c r="F41" s="1290"/>
      <c r="G41" s="1290"/>
      <c r="H41" s="1291"/>
      <c r="I41" s="103">
        <v>6112</v>
      </c>
      <c r="J41" s="104">
        <v>5918</v>
      </c>
      <c r="K41" s="104">
        <v>5968</v>
      </c>
      <c r="L41" s="104">
        <v>6038</v>
      </c>
      <c r="M41" s="105">
        <v>6523</v>
      </c>
    </row>
    <row r="42" spans="2:13" ht="27.75" customHeight="1" x14ac:dyDescent="0.15">
      <c r="B42" s="1278"/>
      <c r="C42" s="1279"/>
      <c r="D42" s="106"/>
      <c r="E42" s="1282" t="s">
        <v>32</v>
      </c>
      <c r="F42" s="1282"/>
      <c r="G42" s="1282"/>
      <c r="H42" s="1283"/>
      <c r="I42" s="107">
        <v>446</v>
      </c>
      <c r="J42" s="108">
        <v>437</v>
      </c>
      <c r="K42" s="108">
        <v>449</v>
      </c>
      <c r="L42" s="108">
        <v>422</v>
      </c>
      <c r="M42" s="109">
        <v>361</v>
      </c>
    </row>
    <row r="43" spans="2:13" ht="27.75" customHeight="1" x14ac:dyDescent="0.15">
      <c r="B43" s="1278"/>
      <c r="C43" s="1279"/>
      <c r="D43" s="106"/>
      <c r="E43" s="1282" t="s">
        <v>33</v>
      </c>
      <c r="F43" s="1282"/>
      <c r="G43" s="1282"/>
      <c r="H43" s="1283"/>
      <c r="I43" s="107">
        <v>2493</v>
      </c>
      <c r="J43" s="108">
        <v>2411</v>
      </c>
      <c r="K43" s="108">
        <v>2361</v>
      </c>
      <c r="L43" s="108">
        <v>2208</v>
      </c>
      <c r="M43" s="109">
        <v>2010</v>
      </c>
    </row>
    <row r="44" spans="2:13" ht="27.75" customHeight="1" x14ac:dyDescent="0.15">
      <c r="B44" s="1278"/>
      <c r="C44" s="1279"/>
      <c r="D44" s="106"/>
      <c r="E44" s="1282" t="s">
        <v>34</v>
      </c>
      <c r="F44" s="1282"/>
      <c r="G44" s="1282"/>
      <c r="H44" s="1283"/>
      <c r="I44" s="107">
        <v>15</v>
      </c>
      <c r="J44" s="108">
        <v>5</v>
      </c>
      <c r="K44" s="108">
        <v>3</v>
      </c>
      <c r="L44" s="108">
        <v>1</v>
      </c>
      <c r="M44" s="109">
        <v>4</v>
      </c>
    </row>
    <row r="45" spans="2:13" ht="27.75" customHeight="1" x14ac:dyDescent="0.15">
      <c r="B45" s="1278"/>
      <c r="C45" s="1279"/>
      <c r="D45" s="106"/>
      <c r="E45" s="1282" t="s">
        <v>35</v>
      </c>
      <c r="F45" s="1282"/>
      <c r="G45" s="1282"/>
      <c r="H45" s="1283"/>
      <c r="I45" s="107">
        <v>1139</v>
      </c>
      <c r="J45" s="108">
        <v>1056</v>
      </c>
      <c r="K45" s="108">
        <v>991</v>
      </c>
      <c r="L45" s="108">
        <v>915</v>
      </c>
      <c r="M45" s="109">
        <v>871</v>
      </c>
    </row>
    <row r="46" spans="2:13" ht="27.75" customHeight="1" x14ac:dyDescent="0.15">
      <c r="B46" s="1278"/>
      <c r="C46" s="1279"/>
      <c r="D46" s="110"/>
      <c r="E46" s="1282" t="s">
        <v>36</v>
      </c>
      <c r="F46" s="1282"/>
      <c r="G46" s="1282"/>
      <c r="H46" s="1283"/>
      <c r="I46" s="107" t="s">
        <v>513</v>
      </c>
      <c r="J46" s="108" t="s">
        <v>513</v>
      </c>
      <c r="K46" s="108" t="s">
        <v>513</v>
      </c>
      <c r="L46" s="108" t="s">
        <v>513</v>
      </c>
      <c r="M46" s="109" t="s">
        <v>513</v>
      </c>
    </row>
    <row r="47" spans="2:13" ht="27.75" customHeight="1" x14ac:dyDescent="0.15">
      <c r="B47" s="1278"/>
      <c r="C47" s="1279"/>
      <c r="D47" s="111"/>
      <c r="E47" s="1292" t="s">
        <v>37</v>
      </c>
      <c r="F47" s="1293"/>
      <c r="G47" s="1293"/>
      <c r="H47" s="1294"/>
      <c r="I47" s="107" t="s">
        <v>513</v>
      </c>
      <c r="J47" s="108" t="s">
        <v>513</v>
      </c>
      <c r="K47" s="108" t="s">
        <v>513</v>
      </c>
      <c r="L47" s="108" t="s">
        <v>513</v>
      </c>
      <c r="M47" s="109" t="s">
        <v>513</v>
      </c>
    </row>
    <row r="48" spans="2:13" ht="27.75" customHeight="1" x14ac:dyDescent="0.15">
      <c r="B48" s="1278"/>
      <c r="C48" s="1279"/>
      <c r="D48" s="106"/>
      <c r="E48" s="1282" t="s">
        <v>38</v>
      </c>
      <c r="F48" s="1282"/>
      <c r="G48" s="1282"/>
      <c r="H48" s="1283"/>
      <c r="I48" s="107" t="s">
        <v>513</v>
      </c>
      <c r="J48" s="108" t="s">
        <v>513</v>
      </c>
      <c r="K48" s="108" t="s">
        <v>513</v>
      </c>
      <c r="L48" s="108" t="s">
        <v>513</v>
      </c>
      <c r="M48" s="109" t="s">
        <v>513</v>
      </c>
    </row>
    <row r="49" spans="2:13" ht="27.75" customHeight="1" x14ac:dyDescent="0.15">
      <c r="B49" s="1280"/>
      <c r="C49" s="1281"/>
      <c r="D49" s="106"/>
      <c r="E49" s="1282" t="s">
        <v>39</v>
      </c>
      <c r="F49" s="1282"/>
      <c r="G49" s="1282"/>
      <c r="H49" s="1283"/>
      <c r="I49" s="107" t="s">
        <v>513</v>
      </c>
      <c r="J49" s="108" t="s">
        <v>513</v>
      </c>
      <c r="K49" s="108" t="s">
        <v>513</v>
      </c>
      <c r="L49" s="108" t="s">
        <v>513</v>
      </c>
      <c r="M49" s="109" t="s">
        <v>513</v>
      </c>
    </row>
    <row r="50" spans="2:13" ht="27.75" customHeight="1" x14ac:dyDescent="0.15">
      <c r="B50" s="1276" t="s">
        <v>40</v>
      </c>
      <c r="C50" s="1277"/>
      <c r="D50" s="112"/>
      <c r="E50" s="1282" t="s">
        <v>41</v>
      </c>
      <c r="F50" s="1282"/>
      <c r="G50" s="1282"/>
      <c r="H50" s="1283"/>
      <c r="I50" s="107">
        <v>2894</v>
      </c>
      <c r="J50" s="108">
        <v>2966</v>
      </c>
      <c r="K50" s="108">
        <v>2848</v>
      </c>
      <c r="L50" s="108">
        <v>2767</v>
      </c>
      <c r="M50" s="109">
        <v>2676</v>
      </c>
    </row>
    <row r="51" spans="2:13" ht="27.75" customHeight="1" x14ac:dyDescent="0.15">
      <c r="B51" s="1278"/>
      <c r="C51" s="1279"/>
      <c r="D51" s="106"/>
      <c r="E51" s="1282" t="s">
        <v>42</v>
      </c>
      <c r="F51" s="1282"/>
      <c r="G51" s="1282"/>
      <c r="H51" s="1283"/>
      <c r="I51" s="107">
        <v>94</v>
      </c>
      <c r="J51" s="108">
        <v>109</v>
      </c>
      <c r="K51" s="108">
        <v>109</v>
      </c>
      <c r="L51" s="108">
        <v>109</v>
      </c>
      <c r="M51" s="109">
        <v>110</v>
      </c>
    </row>
    <row r="52" spans="2:13" ht="27.75" customHeight="1" x14ac:dyDescent="0.15">
      <c r="B52" s="1280"/>
      <c r="C52" s="1281"/>
      <c r="D52" s="106"/>
      <c r="E52" s="1282" t="s">
        <v>43</v>
      </c>
      <c r="F52" s="1282"/>
      <c r="G52" s="1282"/>
      <c r="H52" s="1283"/>
      <c r="I52" s="107">
        <v>6079</v>
      </c>
      <c r="J52" s="108">
        <v>5975</v>
      </c>
      <c r="K52" s="108">
        <v>6048</v>
      </c>
      <c r="L52" s="108">
        <v>5965</v>
      </c>
      <c r="M52" s="109">
        <v>6120</v>
      </c>
    </row>
    <row r="53" spans="2:13" ht="27.75" customHeight="1" thickBot="1" x14ac:dyDescent="0.2">
      <c r="B53" s="1284" t="s">
        <v>44</v>
      </c>
      <c r="C53" s="1285"/>
      <c r="D53" s="113"/>
      <c r="E53" s="1286" t="s">
        <v>45</v>
      </c>
      <c r="F53" s="1286"/>
      <c r="G53" s="1286"/>
      <c r="H53" s="1287"/>
      <c r="I53" s="114">
        <v>1139</v>
      </c>
      <c r="J53" s="115">
        <v>777</v>
      </c>
      <c r="K53" s="115">
        <v>765</v>
      </c>
      <c r="L53" s="115">
        <v>741</v>
      </c>
      <c r="M53" s="116">
        <v>863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4vqMtVmOS7sjaV9W8wfKkoPgyjJ12inXV4js1SLz1COlS8wOCrftUpOVbxSYnkwW35/48CQX4/rly9LT9WGNA==" saltValue="XRrDlMC/v3JO31vo6Jv8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1235</v>
      </c>
      <c r="G55" s="128">
        <v>1177</v>
      </c>
      <c r="H55" s="129">
        <v>1148</v>
      </c>
    </row>
    <row r="56" spans="2:8" ht="52.5" customHeight="1" x14ac:dyDescent="0.15">
      <c r="B56" s="130"/>
      <c r="C56" s="1305" t="s">
        <v>49</v>
      </c>
      <c r="D56" s="1305"/>
      <c r="E56" s="1306"/>
      <c r="F56" s="131">
        <v>210</v>
      </c>
      <c r="G56" s="131">
        <v>210</v>
      </c>
      <c r="H56" s="132">
        <v>210</v>
      </c>
    </row>
    <row r="57" spans="2:8" ht="53.25" customHeight="1" x14ac:dyDescent="0.15">
      <c r="B57" s="130"/>
      <c r="C57" s="1307" t="s">
        <v>50</v>
      </c>
      <c r="D57" s="1307"/>
      <c r="E57" s="1308"/>
      <c r="F57" s="133">
        <v>1187</v>
      </c>
      <c r="G57" s="133">
        <v>1161</v>
      </c>
      <c r="H57" s="134">
        <v>1099</v>
      </c>
    </row>
    <row r="58" spans="2:8" ht="45.75" customHeight="1" x14ac:dyDescent="0.15">
      <c r="B58" s="135"/>
      <c r="C58" s="1295" t="s">
        <v>578</v>
      </c>
      <c r="D58" s="1296"/>
      <c r="E58" s="1297"/>
      <c r="F58" s="136">
        <v>444</v>
      </c>
      <c r="G58" s="136">
        <v>420</v>
      </c>
      <c r="H58" s="137">
        <v>402</v>
      </c>
    </row>
    <row r="59" spans="2:8" ht="45.75" customHeight="1" x14ac:dyDescent="0.15">
      <c r="B59" s="135"/>
      <c r="C59" s="1295" t="s">
        <v>579</v>
      </c>
      <c r="D59" s="1296"/>
      <c r="E59" s="1297"/>
      <c r="F59" s="136">
        <v>242</v>
      </c>
      <c r="G59" s="136">
        <v>242</v>
      </c>
      <c r="H59" s="137">
        <v>202</v>
      </c>
    </row>
    <row r="60" spans="2:8" ht="45.75" customHeight="1" x14ac:dyDescent="0.15">
      <c r="B60" s="135"/>
      <c r="C60" s="1295" t="s">
        <v>580</v>
      </c>
      <c r="D60" s="1296"/>
      <c r="E60" s="1297"/>
      <c r="F60" s="136">
        <v>162</v>
      </c>
      <c r="G60" s="136">
        <v>162</v>
      </c>
      <c r="H60" s="137">
        <v>160</v>
      </c>
    </row>
    <row r="61" spans="2:8" ht="45.75" customHeight="1" x14ac:dyDescent="0.15">
      <c r="B61" s="135"/>
      <c r="C61" s="1295" t="s">
        <v>581</v>
      </c>
      <c r="D61" s="1296"/>
      <c r="E61" s="1297"/>
      <c r="F61" s="136">
        <v>160</v>
      </c>
      <c r="G61" s="136">
        <v>160</v>
      </c>
      <c r="H61" s="137">
        <v>160</v>
      </c>
    </row>
    <row r="62" spans="2:8" ht="45.75" customHeight="1" thickBot="1" x14ac:dyDescent="0.2">
      <c r="B62" s="138"/>
      <c r="C62" s="1298" t="s">
        <v>582</v>
      </c>
      <c r="D62" s="1299"/>
      <c r="E62" s="1300"/>
      <c r="F62" s="139">
        <v>122</v>
      </c>
      <c r="G62" s="139">
        <v>122</v>
      </c>
      <c r="H62" s="140">
        <v>121</v>
      </c>
    </row>
    <row r="63" spans="2:8" ht="52.5" customHeight="1" thickBot="1" x14ac:dyDescent="0.2">
      <c r="B63" s="141"/>
      <c r="C63" s="1301" t="s">
        <v>51</v>
      </c>
      <c r="D63" s="1301"/>
      <c r="E63" s="1302"/>
      <c r="F63" s="142">
        <v>2631</v>
      </c>
      <c r="G63" s="142">
        <v>2548</v>
      </c>
      <c r="H63" s="143">
        <v>2457</v>
      </c>
    </row>
    <row r="64" spans="2:8" ht="15" customHeight="1" x14ac:dyDescent="0.15"/>
  </sheetData>
  <sheetProtection algorithmName="SHA-512" hashValue="Gtdkwzkt70Q8RIBpoepiK1psWW812N5vGEMtZnpGdmrLFeoyK79HlAMc933fIpe0PfZdeftJEvgBhNRkXfkl2w==" saltValue="bfkrfqKuU1j9ukRSEAPw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554</v>
      </c>
      <c r="BQ50" s="1314"/>
      <c r="BR50" s="1314"/>
      <c r="BS50" s="1314"/>
      <c r="BT50" s="1314"/>
      <c r="BU50" s="1314"/>
      <c r="BV50" s="1314"/>
      <c r="BW50" s="1314"/>
      <c r="BX50" s="1314" t="s">
        <v>555</v>
      </c>
      <c r="BY50" s="1314"/>
      <c r="BZ50" s="1314"/>
      <c r="CA50" s="1314"/>
      <c r="CB50" s="1314"/>
      <c r="CC50" s="1314"/>
      <c r="CD50" s="1314"/>
      <c r="CE50" s="1314"/>
      <c r="CF50" s="1314" t="s">
        <v>556</v>
      </c>
      <c r="CG50" s="1314"/>
      <c r="CH50" s="1314"/>
      <c r="CI50" s="1314"/>
      <c r="CJ50" s="1314"/>
      <c r="CK50" s="1314"/>
      <c r="CL50" s="1314"/>
      <c r="CM50" s="1314"/>
      <c r="CN50" s="1314" t="s">
        <v>557</v>
      </c>
      <c r="CO50" s="1314"/>
      <c r="CP50" s="1314"/>
      <c r="CQ50" s="1314"/>
      <c r="CR50" s="1314"/>
      <c r="CS50" s="1314"/>
      <c r="CT50" s="1314"/>
      <c r="CU50" s="1314"/>
      <c r="CV50" s="1314" t="s">
        <v>558</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22.6</v>
      </c>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44.8</v>
      </c>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605</v>
      </c>
      <c r="AO55" s="1314"/>
      <c r="AP55" s="1314"/>
      <c r="AQ55" s="1314"/>
      <c r="AR55" s="1314"/>
      <c r="AS55" s="1314"/>
      <c r="AT55" s="1314"/>
      <c r="AU55" s="1314"/>
      <c r="AV55" s="1314"/>
      <c r="AW55" s="1314"/>
      <c r="AX55" s="1314"/>
      <c r="AY55" s="1314"/>
      <c r="AZ55" s="1314"/>
      <c r="BA55" s="1314"/>
      <c r="BB55" s="1312" t="s">
        <v>603</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32.9</v>
      </c>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604</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v>
      </c>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554</v>
      </c>
      <c r="BQ72" s="1314"/>
      <c r="BR72" s="1314"/>
      <c r="BS72" s="1314"/>
      <c r="BT72" s="1314"/>
      <c r="BU72" s="1314"/>
      <c r="BV72" s="1314"/>
      <c r="BW72" s="1314"/>
      <c r="BX72" s="1314" t="s">
        <v>555</v>
      </c>
      <c r="BY72" s="1314"/>
      <c r="BZ72" s="1314"/>
      <c r="CA72" s="1314"/>
      <c r="CB72" s="1314"/>
      <c r="CC72" s="1314"/>
      <c r="CD72" s="1314"/>
      <c r="CE72" s="1314"/>
      <c r="CF72" s="1314" t="s">
        <v>556</v>
      </c>
      <c r="CG72" s="1314"/>
      <c r="CH72" s="1314"/>
      <c r="CI72" s="1314"/>
      <c r="CJ72" s="1314"/>
      <c r="CK72" s="1314"/>
      <c r="CL72" s="1314"/>
      <c r="CM72" s="1314"/>
      <c r="CN72" s="1314" t="s">
        <v>557</v>
      </c>
      <c r="CO72" s="1314"/>
      <c r="CP72" s="1314"/>
      <c r="CQ72" s="1314"/>
      <c r="CR72" s="1314"/>
      <c r="CS72" s="1314"/>
      <c r="CT72" s="1314"/>
      <c r="CU72" s="1314"/>
      <c r="CV72" s="1314" t="s">
        <v>558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v>32.799999999999997</v>
      </c>
      <c r="BQ73" s="1309"/>
      <c r="BR73" s="1309"/>
      <c r="BS73" s="1309"/>
      <c r="BT73" s="1309"/>
      <c r="BU73" s="1309"/>
      <c r="BV73" s="1309"/>
      <c r="BW73" s="1309"/>
      <c r="BX73" s="1309">
        <v>22.6</v>
      </c>
      <c r="BY73" s="1309"/>
      <c r="BZ73" s="1309"/>
      <c r="CA73" s="1309"/>
      <c r="CB73" s="1309"/>
      <c r="CC73" s="1309"/>
      <c r="CD73" s="1309"/>
      <c r="CE73" s="1309"/>
      <c r="CF73" s="1309">
        <v>22.8</v>
      </c>
      <c r="CG73" s="1309"/>
      <c r="CH73" s="1309"/>
      <c r="CI73" s="1309"/>
      <c r="CJ73" s="1309"/>
      <c r="CK73" s="1309"/>
      <c r="CL73" s="1309"/>
      <c r="CM73" s="1309"/>
      <c r="CN73" s="1309">
        <v>21.8</v>
      </c>
      <c r="CO73" s="1309"/>
      <c r="CP73" s="1309"/>
      <c r="CQ73" s="1309"/>
      <c r="CR73" s="1309"/>
      <c r="CS73" s="1309"/>
      <c r="CT73" s="1309"/>
      <c r="CU73" s="1309"/>
      <c r="CV73" s="1309">
        <v>25</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608</v>
      </c>
      <c r="BC75" s="1312"/>
      <c r="BD75" s="1312"/>
      <c r="BE75" s="1312"/>
      <c r="BF75" s="1312"/>
      <c r="BG75" s="1312"/>
      <c r="BH75" s="1312"/>
      <c r="BI75" s="1312"/>
      <c r="BJ75" s="1312"/>
      <c r="BK75" s="1312"/>
      <c r="BL75" s="1312"/>
      <c r="BM75" s="1312"/>
      <c r="BN75" s="1312"/>
      <c r="BO75" s="1312"/>
      <c r="BP75" s="1309">
        <v>8.4</v>
      </c>
      <c r="BQ75" s="1309"/>
      <c r="BR75" s="1309"/>
      <c r="BS75" s="1309"/>
      <c r="BT75" s="1309"/>
      <c r="BU75" s="1309"/>
      <c r="BV75" s="1309"/>
      <c r="BW75" s="1309"/>
      <c r="BX75" s="1309">
        <v>7.2</v>
      </c>
      <c r="BY75" s="1309"/>
      <c r="BZ75" s="1309"/>
      <c r="CA75" s="1309"/>
      <c r="CB75" s="1309"/>
      <c r="CC75" s="1309"/>
      <c r="CD75" s="1309"/>
      <c r="CE75" s="1309"/>
      <c r="CF75" s="1309">
        <v>6.2</v>
      </c>
      <c r="CG75" s="1309"/>
      <c r="CH75" s="1309"/>
      <c r="CI75" s="1309"/>
      <c r="CJ75" s="1309"/>
      <c r="CK75" s="1309"/>
      <c r="CL75" s="1309"/>
      <c r="CM75" s="1309"/>
      <c r="CN75" s="1309">
        <v>5.9</v>
      </c>
      <c r="CO75" s="1309"/>
      <c r="CP75" s="1309"/>
      <c r="CQ75" s="1309"/>
      <c r="CR75" s="1309"/>
      <c r="CS75" s="1309"/>
      <c r="CT75" s="1309"/>
      <c r="CU75" s="1309"/>
      <c r="CV75" s="1309">
        <v>5.7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605</v>
      </c>
      <c r="AO77" s="1314"/>
      <c r="AP77" s="1314"/>
      <c r="AQ77" s="1314"/>
      <c r="AR77" s="1314"/>
      <c r="AS77" s="1314"/>
      <c r="AT77" s="1314"/>
      <c r="AU77" s="1314"/>
      <c r="AV77" s="1314"/>
      <c r="AW77" s="1314"/>
      <c r="AX77" s="1314"/>
      <c r="AY77" s="1314"/>
      <c r="AZ77" s="1314"/>
      <c r="BA77" s="1314"/>
      <c r="BB77" s="1312" t="s">
        <v>603</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608</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8Y2hTGeXkS1z2LQmsa0U/JxlQ7VLdJ6hsUbSezsnXw4S3/BUt4l/y7h0wWsjl/C02Zgyj1q4tG9E/ItME49vQ==" saltValue="1YAJ18EAlnqnyF8dMZIc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Normal="90" zoomScaleSheetLayoutView="10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GEOHhK+iEmX6Moq/BIbCDI2aob9noSDTDrGsA1hp7s3Ur3X1riaHc6NLI0sZTEtW8n/REjCUi7EmNARM8p3Y6w==" saltValue="lqQYAjgX0egYOtzgIIm5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xd/wLZdWMaPBYpd/xBdxbcvYD1PJsQFlzMa9MIh+MVHxG0Nd84ktE9GZ8+Kw0//3PyAhRKhB6TikSgZooihrmg==" saltValue="rE7OFid+7wj33em1SVtq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24508</v>
      </c>
      <c r="E3" s="162"/>
      <c r="F3" s="163">
        <v>69469</v>
      </c>
      <c r="G3" s="164"/>
      <c r="H3" s="165"/>
    </row>
    <row r="4" spans="1:8" x14ac:dyDescent="0.15">
      <c r="A4" s="166"/>
      <c r="B4" s="167"/>
      <c r="C4" s="168"/>
      <c r="D4" s="169">
        <v>14934</v>
      </c>
      <c r="E4" s="170"/>
      <c r="F4" s="171">
        <v>38215</v>
      </c>
      <c r="G4" s="172"/>
      <c r="H4" s="173"/>
    </row>
    <row r="5" spans="1:8" x14ac:dyDescent="0.15">
      <c r="A5" s="154" t="s">
        <v>546</v>
      </c>
      <c r="B5" s="159"/>
      <c r="C5" s="160"/>
      <c r="D5" s="161">
        <v>24476</v>
      </c>
      <c r="E5" s="162"/>
      <c r="F5" s="163">
        <v>67293</v>
      </c>
      <c r="G5" s="164"/>
      <c r="H5" s="165"/>
    </row>
    <row r="6" spans="1:8" x14ac:dyDescent="0.15">
      <c r="A6" s="166"/>
      <c r="B6" s="167"/>
      <c r="C6" s="168"/>
      <c r="D6" s="169">
        <v>14594</v>
      </c>
      <c r="E6" s="170"/>
      <c r="F6" s="171">
        <v>35076</v>
      </c>
      <c r="G6" s="172"/>
      <c r="H6" s="173"/>
    </row>
    <row r="7" spans="1:8" x14ac:dyDescent="0.15">
      <c r="A7" s="154" t="s">
        <v>547</v>
      </c>
      <c r="B7" s="159"/>
      <c r="C7" s="160"/>
      <c r="D7" s="161">
        <v>44824</v>
      </c>
      <c r="E7" s="162"/>
      <c r="F7" s="163">
        <v>67343</v>
      </c>
      <c r="G7" s="164"/>
      <c r="H7" s="165"/>
    </row>
    <row r="8" spans="1:8" x14ac:dyDescent="0.15">
      <c r="A8" s="166"/>
      <c r="B8" s="167"/>
      <c r="C8" s="168"/>
      <c r="D8" s="169">
        <v>33607</v>
      </c>
      <c r="E8" s="170"/>
      <c r="F8" s="171">
        <v>32865</v>
      </c>
      <c r="G8" s="172"/>
      <c r="H8" s="173"/>
    </row>
    <row r="9" spans="1:8" x14ac:dyDescent="0.15">
      <c r="A9" s="154" t="s">
        <v>548</v>
      </c>
      <c r="B9" s="159"/>
      <c r="C9" s="160"/>
      <c r="D9" s="161">
        <v>50564</v>
      </c>
      <c r="E9" s="162"/>
      <c r="F9" s="163">
        <v>73475</v>
      </c>
      <c r="G9" s="164"/>
      <c r="H9" s="165"/>
    </row>
    <row r="10" spans="1:8" x14ac:dyDescent="0.15">
      <c r="A10" s="166"/>
      <c r="B10" s="167"/>
      <c r="C10" s="168"/>
      <c r="D10" s="169">
        <v>26430</v>
      </c>
      <c r="E10" s="170"/>
      <c r="F10" s="171">
        <v>43072</v>
      </c>
      <c r="G10" s="172"/>
      <c r="H10" s="173"/>
    </row>
    <row r="11" spans="1:8" x14ac:dyDescent="0.15">
      <c r="A11" s="154" t="s">
        <v>549</v>
      </c>
      <c r="B11" s="159"/>
      <c r="C11" s="160"/>
      <c r="D11" s="161">
        <v>76664</v>
      </c>
      <c r="E11" s="162"/>
      <c r="F11" s="163">
        <v>87464</v>
      </c>
      <c r="G11" s="164"/>
      <c r="H11" s="165"/>
    </row>
    <row r="12" spans="1:8" x14ac:dyDescent="0.15">
      <c r="A12" s="166"/>
      <c r="B12" s="167"/>
      <c r="C12" s="174"/>
      <c r="D12" s="169">
        <v>63674</v>
      </c>
      <c r="E12" s="170"/>
      <c r="F12" s="171">
        <v>47479</v>
      </c>
      <c r="G12" s="172"/>
      <c r="H12" s="173"/>
    </row>
    <row r="13" spans="1:8" x14ac:dyDescent="0.15">
      <c r="A13" s="154"/>
      <c r="B13" s="159"/>
      <c r="C13" s="175"/>
      <c r="D13" s="176">
        <v>44207</v>
      </c>
      <c r="E13" s="177"/>
      <c r="F13" s="178">
        <v>73009</v>
      </c>
      <c r="G13" s="179"/>
      <c r="H13" s="165"/>
    </row>
    <row r="14" spans="1:8" x14ac:dyDescent="0.15">
      <c r="A14" s="166"/>
      <c r="B14" s="167"/>
      <c r="C14" s="168"/>
      <c r="D14" s="169">
        <v>30648</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3.59</v>
      </c>
      <c r="C19" s="180">
        <f>ROUND(VALUE(SUBSTITUTE(実質収支比率等に係る経年分析!G$48,"▲","-")),2)</f>
        <v>2.68</v>
      </c>
      <c r="D19" s="180">
        <f>ROUND(VALUE(SUBSTITUTE(実質収支比率等に係る経年分析!H$48,"▲","-")),2)</f>
        <v>3.47</v>
      </c>
      <c r="E19" s="180">
        <f>ROUND(VALUE(SUBSTITUTE(実質収支比率等に係る経年分析!I$48,"▲","-")),2)</f>
        <v>3.5</v>
      </c>
      <c r="F19" s="180">
        <f>ROUND(VALUE(SUBSTITUTE(実質収支比率等に係る経年分析!J$48,"▲","-")),2)</f>
        <v>1.91</v>
      </c>
    </row>
    <row r="20" spans="1:11" x14ac:dyDescent="0.15">
      <c r="A20" s="180" t="s">
        <v>55</v>
      </c>
      <c r="B20" s="180">
        <f>ROUND(VALUE(SUBSTITUTE(実質収支比率等に係る経年分析!F$47,"▲","-")),2)</f>
        <v>31.24</v>
      </c>
      <c r="C20" s="180">
        <f>ROUND(VALUE(SUBSTITUTE(実質収支比率等に係る経年分析!G$47,"▲","-")),2)</f>
        <v>33.54</v>
      </c>
      <c r="D20" s="180">
        <f>ROUND(VALUE(SUBSTITUTE(実質収支比率等に係る経年分析!H$47,"▲","-")),2)</f>
        <v>31.98</v>
      </c>
      <c r="E20" s="180">
        <f>ROUND(VALUE(SUBSTITUTE(実質収支比率等に係る経年分析!I$47,"▲","-")),2)</f>
        <v>30.05</v>
      </c>
      <c r="F20" s="180">
        <f>ROUND(VALUE(SUBSTITUTE(実質収支比率等に係る経年分析!J$47,"▲","-")),2)</f>
        <v>29.11</v>
      </c>
    </row>
    <row r="21" spans="1:11" x14ac:dyDescent="0.15">
      <c r="A21" s="180" t="s">
        <v>56</v>
      </c>
      <c r="B21" s="180">
        <f>IF(ISNUMBER(VALUE(SUBSTITUTE(実質収支比率等に係る経年分析!F$49,"▲","-"))),ROUND(VALUE(SUBSTITUTE(実質収支比率等に係る経年分析!F$49,"▲","-")),2),NA())</f>
        <v>0.81</v>
      </c>
      <c r="C21" s="180">
        <f>IF(ISNUMBER(VALUE(SUBSTITUTE(実質収支比率等に係る経年分析!G$49,"▲","-"))),ROUND(VALUE(SUBSTITUTE(実質収支比率等に係る経年分析!G$49,"▲","-")),2),NA())</f>
        <v>-0.89</v>
      </c>
      <c r="D21" s="180">
        <f>IF(ISNUMBER(VALUE(SUBSTITUTE(実質収支比率等に係る経年分析!H$49,"▲","-"))),ROUND(VALUE(SUBSTITUTE(実質収支比率等に係る経年分析!H$49,"▲","-")),2),NA())</f>
        <v>-2.82</v>
      </c>
      <c r="E21" s="180">
        <f>IF(ISNUMBER(VALUE(SUBSTITUTE(実質収支比率等に係る経年分析!I$49,"▲","-"))),ROUND(VALUE(SUBSTITUTE(実質収支比率等に係る経年分析!I$49,"▲","-")),2),NA())</f>
        <v>-3.2</v>
      </c>
      <c r="F21" s="180">
        <f>IF(ISNUMBER(VALUE(SUBSTITUTE(実質収支比率等に係る経年分析!J$49,"▲","-"))),ROUND(VALUE(SUBSTITUTE(実質収支比率等に係る経年分析!J$49,"▲","-")),2),NA())</f>
        <v>-4.08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515</v>
      </c>
      <c r="E42" s="182"/>
      <c r="F42" s="182"/>
      <c r="G42" s="182">
        <f>'実質公債費比率（分子）の構造'!L$52</f>
        <v>500</v>
      </c>
      <c r="H42" s="182"/>
      <c r="I42" s="182"/>
      <c r="J42" s="182">
        <f>'実質公債費比率（分子）の構造'!M$52</f>
        <v>506</v>
      </c>
      <c r="K42" s="182"/>
      <c r="L42" s="182"/>
      <c r="M42" s="182">
        <f>'実質公債費比率（分子）の構造'!N$52</f>
        <v>522</v>
      </c>
      <c r="N42" s="182"/>
      <c r="O42" s="182"/>
      <c r="P42" s="182">
        <f>'実質公債費比率（分子）の構造'!O$52</f>
        <v>496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26</v>
      </c>
      <c r="C45" s="182"/>
      <c r="D45" s="182"/>
      <c r="E45" s="182">
        <f>'実質公債費比率（分子）の構造'!L$49</f>
        <v>10</v>
      </c>
      <c r="F45" s="182"/>
      <c r="G45" s="182"/>
      <c r="H45" s="182">
        <f>'実質公債費比率（分子）の構造'!M$49</f>
        <v>2</v>
      </c>
      <c r="I45" s="182"/>
      <c r="J45" s="182"/>
      <c r="K45" s="182">
        <f>'実質公債費比率（分子）の構造'!N$49</f>
        <v>2</v>
      </c>
      <c r="L45" s="182"/>
      <c r="M45" s="182"/>
      <c r="N45" s="182">
        <f>'実質公債費比率（分子）の構造'!O$49</f>
        <v>0</v>
      </c>
      <c r="O45" s="182"/>
      <c r="P45" s="182"/>
    </row>
    <row r="46" spans="1:16" x14ac:dyDescent="0.15">
      <c r="A46" s="182" t="s">
        <v>67</v>
      </c>
      <c r="B46" s="182">
        <f>'実質公債費比率（分子）の構造'!K$48</f>
        <v>148</v>
      </c>
      <c r="C46" s="182"/>
      <c r="D46" s="182"/>
      <c r="E46" s="182">
        <f>'実質公債費比率（分子）の構造'!L$48</f>
        <v>131</v>
      </c>
      <c r="F46" s="182"/>
      <c r="G46" s="182"/>
      <c r="H46" s="182">
        <f>'実質公債費比率（分子）の構造'!M$48</f>
        <v>137</v>
      </c>
      <c r="I46" s="182"/>
      <c r="J46" s="182"/>
      <c r="K46" s="182">
        <f>'実質公債費比率（分子）の構造'!N$48</f>
        <v>130</v>
      </c>
      <c r="L46" s="182"/>
      <c r="M46" s="182"/>
      <c r="N46" s="182">
        <f>'実質公債費比率（分子）の構造'!O$48</f>
        <v>130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581</v>
      </c>
      <c r="C49" s="182"/>
      <c r="D49" s="182"/>
      <c r="E49" s="182">
        <f>'実質公債費比率（分子）の構造'!L$45</f>
        <v>562</v>
      </c>
      <c r="F49" s="182"/>
      <c r="G49" s="182"/>
      <c r="H49" s="182">
        <f>'実質公債費比率（分子）の構造'!M$45</f>
        <v>566</v>
      </c>
      <c r="I49" s="182"/>
      <c r="J49" s="182"/>
      <c r="K49" s="182">
        <f>'実質公債費比率（分子）の構造'!N$45</f>
        <v>593</v>
      </c>
      <c r="L49" s="182"/>
      <c r="M49" s="182"/>
      <c r="N49" s="182">
        <f>'実質公債費比率（分子）の構造'!O$45</f>
        <v>550</v>
      </c>
      <c r="O49" s="182"/>
      <c r="P49" s="182"/>
    </row>
    <row r="50" spans="1:16" x14ac:dyDescent="0.15">
      <c r="A50" s="182" t="s">
        <v>71</v>
      </c>
      <c r="B50" s="182" t="e">
        <f>NA()</f>
        <v>#N/A</v>
      </c>
      <c r="C50" s="182">
        <f>IF(ISNUMBER('実質公債費比率（分子）の構造'!K$53),'実質公債費比率（分子）の構造'!K$53,NA())</f>
        <v>240</v>
      </c>
      <c r="D50" s="182" t="e">
        <f>NA()</f>
        <v>#N/A</v>
      </c>
      <c r="E50" s="182" t="e">
        <f>NA()</f>
        <v>#N/A</v>
      </c>
      <c r="F50" s="182">
        <f>IF(ISNUMBER('実質公債費比率（分子）の構造'!L$53),'実質公債費比率（分子）の構造'!L$53,NA())</f>
        <v>203</v>
      </c>
      <c r="G50" s="182" t="e">
        <f>NA()</f>
        <v>#N/A</v>
      </c>
      <c r="H50" s="182" t="e">
        <f>NA()</f>
        <v>#N/A</v>
      </c>
      <c r="I50" s="182">
        <f>IF(ISNUMBER('実質公債費比率（分子）の構造'!M$53),'実質公債費比率（分子）の構造'!M$53,NA())</f>
        <v>199</v>
      </c>
      <c r="J50" s="182" t="e">
        <f>NA()</f>
        <v>#N/A</v>
      </c>
      <c r="K50" s="182" t="e">
        <f>NA()</f>
        <v>#N/A</v>
      </c>
      <c r="L50" s="182">
        <f>IF(ISNUMBER('実質公債費比率（分子）の構造'!N$53),'実質公債費比率（分子）の構造'!N$53,NA())</f>
        <v>203</v>
      </c>
      <c r="M50" s="182" t="e">
        <f>NA()</f>
        <v>#N/A</v>
      </c>
      <c r="N50" s="182" t="e">
        <f>NA()</f>
        <v>#N/A</v>
      </c>
      <c r="O50" s="182">
        <f>IF(ISNUMBER('実質公債費比率（分子）の構造'!O$53),'実質公債費比率（分子）の構造'!O$53,NA())</f>
        <v>184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6079</v>
      </c>
      <c r="E56" s="181"/>
      <c r="F56" s="181"/>
      <c r="G56" s="181">
        <f>'将来負担比率（分子）の構造'!J$52</f>
        <v>5975</v>
      </c>
      <c r="H56" s="181"/>
      <c r="I56" s="181"/>
      <c r="J56" s="181">
        <f>'将来負担比率（分子）の構造'!K$52</f>
        <v>6048</v>
      </c>
      <c r="K56" s="181"/>
      <c r="L56" s="181"/>
      <c r="M56" s="181">
        <f>'将来負担比率（分子）の構造'!L$52</f>
        <v>5965</v>
      </c>
      <c r="N56" s="181"/>
      <c r="O56" s="181"/>
      <c r="P56" s="181">
        <f>'将来負担比率（分子）の構造'!M$52</f>
        <v>6120</v>
      </c>
    </row>
    <row r="57" spans="1:16" x14ac:dyDescent="0.15">
      <c r="A57" s="181" t="s">
        <v>42</v>
      </c>
      <c r="B57" s="181"/>
      <c r="C57" s="181"/>
      <c r="D57" s="181">
        <f>'将来負担比率（分子）の構造'!I$51</f>
        <v>94</v>
      </c>
      <c r="E57" s="181"/>
      <c r="F57" s="181"/>
      <c r="G57" s="181">
        <f>'将来負担比率（分子）の構造'!J$51</f>
        <v>109</v>
      </c>
      <c r="H57" s="181"/>
      <c r="I57" s="181"/>
      <c r="J57" s="181">
        <f>'将来負担比率（分子）の構造'!K$51</f>
        <v>109</v>
      </c>
      <c r="K57" s="181"/>
      <c r="L57" s="181"/>
      <c r="M57" s="181">
        <f>'将来負担比率（分子）の構造'!L$51</f>
        <v>109</v>
      </c>
      <c r="N57" s="181"/>
      <c r="O57" s="181"/>
      <c r="P57" s="181">
        <f>'将来負担比率（分子）の構造'!M$51</f>
        <v>110</v>
      </c>
    </row>
    <row r="58" spans="1:16" x14ac:dyDescent="0.15">
      <c r="A58" s="181" t="s">
        <v>41</v>
      </c>
      <c r="B58" s="181"/>
      <c r="C58" s="181"/>
      <c r="D58" s="181">
        <f>'将来負担比率（分子）の構造'!I$50</f>
        <v>2894</v>
      </c>
      <c r="E58" s="181"/>
      <c r="F58" s="181"/>
      <c r="G58" s="181">
        <f>'将来負担比率（分子）の構造'!J$50</f>
        <v>2966</v>
      </c>
      <c r="H58" s="181"/>
      <c r="I58" s="181"/>
      <c r="J58" s="181">
        <f>'将来負担比率（分子）の構造'!K$50</f>
        <v>2848</v>
      </c>
      <c r="K58" s="181"/>
      <c r="L58" s="181"/>
      <c r="M58" s="181">
        <f>'将来負担比率（分子）の構造'!L$50</f>
        <v>2767</v>
      </c>
      <c r="N58" s="181"/>
      <c r="O58" s="181"/>
      <c r="P58" s="181">
        <f>'将来負担比率（分子）の構造'!M$50</f>
        <v>2676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1139</v>
      </c>
      <c r="C62" s="181"/>
      <c r="D62" s="181"/>
      <c r="E62" s="181">
        <f>'将来負担比率（分子）の構造'!J$45</f>
        <v>1056</v>
      </c>
      <c r="F62" s="181"/>
      <c r="G62" s="181"/>
      <c r="H62" s="181">
        <f>'将来負担比率（分子）の構造'!K$45</f>
        <v>991</v>
      </c>
      <c r="I62" s="181"/>
      <c r="J62" s="181"/>
      <c r="K62" s="181">
        <f>'将来負担比率（分子）の構造'!L$45</f>
        <v>915</v>
      </c>
      <c r="L62" s="181"/>
      <c r="M62" s="181"/>
      <c r="N62" s="181">
        <f>'将来負担比率（分子）の構造'!M$45</f>
        <v>871</v>
      </c>
      <c r="O62" s="181"/>
      <c r="P62" s="181"/>
    </row>
    <row r="63" spans="1:16" x14ac:dyDescent="0.15">
      <c r="A63" s="181" t="s">
        <v>34</v>
      </c>
      <c r="B63" s="181">
        <f>'将来負担比率（分子）の構造'!I$44</f>
        <v>15</v>
      </c>
      <c r="C63" s="181"/>
      <c r="D63" s="181"/>
      <c r="E63" s="181">
        <f>'将来負担比率（分子）の構造'!J$44</f>
        <v>5</v>
      </c>
      <c r="F63" s="181"/>
      <c r="G63" s="181"/>
      <c r="H63" s="181">
        <f>'将来負担比率（分子）の構造'!K$44</f>
        <v>3</v>
      </c>
      <c r="I63" s="181"/>
      <c r="J63" s="181"/>
      <c r="K63" s="181">
        <f>'将来負担比率（分子）の構造'!L$44</f>
        <v>1</v>
      </c>
      <c r="L63" s="181"/>
      <c r="M63" s="181"/>
      <c r="N63" s="181">
        <f>'将来負担比率（分子）の構造'!M$44</f>
        <v>4</v>
      </c>
      <c r="O63" s="181"/>
      <c r="P63" s="181"/>
    </row>
    <row r="64" spans="1:16" x14ac:dyDescent="0.15">
      <c r="A64" s="181" t="s">
        <v>33</v>
      </c>
      <c r="B64" s="181">
        <f>'将来負担比率（分子）の構造'!I$43</f>
        <v>2493</v>
      </c>
      <c r="C64" s="181"/>
      <c r="D64" s="181"/>
      <c r="E64" s="181">
        <f>'将来負担比率（分子）の構造'!J$43</f>
        <v>2411</v>
      </c>
      <c r="F64" s="181"/>
      <c r="G64" s="181"/>
      <c r="H64" s="181">
        <f>'将来負担比率（分子）の構造'!K$43</f>
        <v>2361</v>
      </c>
      <c r="I64" s="181"/>
      <c r="J64" s="181"/>
      <c r="K64" s="181">
        <f>'将来負担比率（分子）の構造'!L$43</f>
        <v>2208</v>
      </c>
      <c r="L64" s="181"/>
      <c r="M64" s="181"/>
      <c r="N64" s="181">
        <f>'将来負担比率（分子）の構造'!M$43</f>
        <v>2010</v>
      </c>
      <c r="O64" s="181"/>
      <c r="P64" s="181"/>
    </row>
    <row r="65" spans="1:16" x14ac:dyDescent="0.15">
      <c r="A65" s="181" t="s">
        <v>32</v>
      </c>
      <c r="B65" s="181">
        <f>'将来負担比率（分子）の構造'!I$42</f>
        <v>446</v>
      </c>
      <c r="C65" s="181"/>
      <c r="D65" s="181"/>
      <c r="E65" s="181">
        <f>'将来負担比率（分子）の構造'!J$42</f>
        <v>437</v>
      </c>
      <c r="F65" s="181"/>
      <c r="G65" s="181"/>
      <c r="H65" s="181">
        <f>'将来負担比率（分子）の構造'!K$42</f>
        <v>449</v>
      </c>
      <c r="I65" s="181"/>
      <c r="J65" s="181"/>
      <c r="K65" s="181">
        <f>'将来負担比率（分子）の構造'!L$42</f>
        <v>422</v>
      </c>
      <c r="L65" s="181"/>
      <c r="M65" s="181"/>
      <c r="N65" s="181">
        <f>'将来負担比率（分子）の構造'!M$42</f>
        <v>361</v>
      </c>
      <c r="O65" s="181"/>
      <c r="P65" s="181"/>
    </row>
    <row r="66" spans="1:16" x14ac:dyDescent="0.15">
      <c r="A66" s="181" t="s">
        <v>31</v>
      </c>
      <c r="B66" s="181">
        <f>'将来負担比率（分子）の構造'!I$41</f>
        <v>6112</v>
      </c>
      <c r="C66" s="181"/>
      <c r="D66" s="181"/>
      <c r="E66" s="181">
        <f>'将来負担比率（分子）の構造'!J$41</f>
        <v>5918</v>
      </c>
      <c r="F66" s="181"/>
      <c r="G66" s="181"/>
      <c r="H66" s="181">
        <f>'将来負担比率（分子）の構造'!K$41</f>
        <v>5968</v>
      </c>
      <c r="I66" s="181"/>
      <c r="J66" s="181"/>
      <c r="K66" s="181">
        <f>'将来負担比率（分子）の構造'!L$41</f>
        <v>6038</v>
      </c>
      <c r="L66" s="181"/>
      <c r="M66" s="181"/>
      <c r="N66" s="181">
        <f>'将来負担比率（分子）の構造'!M$41</f>
        <v>6523</v>
      </c>
      <c r="O66" s="181"/>
      <c r="P66" s="181"/>
    </row>
    <row r="67" spans="1:16" x14ac:dyDescent="0.15">
      <c r="A67" s="181" t="s">
        <v>75</v>
      </c>
      <c r="B67" s="181" t="e">
        <f>NA()</f>
        <v>#N/A</v>
      </c>
      <c r="C67" s="181">
        <f>IF(ISNUMBER('将来負担比率（分子）の構造'!I$53), IF('将来負担比率（分子）の構造'!I$53 &lt; 0, 0, '将来負担比率（分子）の構造'!I$53), NA())</f>
        <v>1139</v>
      </c>
      <c r="D67" s="181" t="e">
        <f>NA()</f>
        <v>#N/A</v>
      </c>
      <c r="E67" s="181" t="e">
        <f>NA()</f>
        <v>#N/A</v>
      </c>
      <c r="F67" s="181">
        <f>IF(ISNUMBER('将来負担比率（分子）の構造'!J$53), IF('将来負担比率（分子）の構造'!J$53 &lt; 0, 0, '将来負担比率（分子）の構造'!J$53), NA())</f>
        <v>777</v>
      </c>
      <c r="G67" s="181" t="e">
        <f>NA()</f>
        <v>#N/A</v>
      </c>
      <c r="H67" s="181" t="e">
        <f>NA()</f>
        <v>#N/A</v>
      </c>
      <c r="I67" s="181">
        <f>IF(ISNUMBER('将来負担比率（分子）の構造'!K$53), IF('将来負担比率（分子）の構造'!K$53 &lt; 0, 0, '将来負担比率（分子）の構造'!K$53), NA())</f>
        <v>765</v>
      </c>
      <c r="J67" s="181" t="e">
        <f>NA()</f>
        <v>#N/A</v>
      </c>
      <c r="K67" s="181" t="e">
        <f>NA()</f>
        <v>#N/A</v>
      </c>
      <c r="L67" s="181">
        <f>IF(ISNUMBER('将来負担比率（分子）の構造'!L$53), IF('将来負担比率（分子）の構造'!L$53 &lt; 0, 0, '将来負担比率（分子）の構造'!L$53), NA())</f>
        <v>741</v>
      </c>
      <c r="M67" s="181" t="e">
        <f>NA()</f>
        <v>#N/A</v>
      </c>
      <c r="N67" s="181" t="e">
        <f>NA()</f>
        <v>#N/A</v>
      </c>
      <c r="O67" s="181">
        <f>IF(ISNUMBER('将来負担比率（分子）の構造'!M$53), IF('将来負担比率（分子）の構造'!M$53 &lt; 0, 0, '将来負担比率（分子）の構造'!M$53), NA())</f>
        <v>863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1235</v>
      </c>
      <c r="C72" s="185">
        <f>基金残高に係る経年分析!G55</f>
        <v>1177</v>
      </c>
      <c r="D72" s="185">
        <f>基金残高に係る経年分析!H55</f>
        <v>1148</v>
      </c>
    </row>
    <row r="73" spans="1:16" x14ac:dyDescent="0.15">
      <c r="A73" s="184" t="s">
        <v>78</v>
      </c>
      <c r="B73" s="185">
        <f>基金残高に係る経年分析!F56</f>
        <v>210</v>
      </c>
      <c r="C73" s="185">
        <f>基金残高に係る経年分析!G56</f>
        <v>210</v>
      </c>
      <c r="D73" s="185">
        <f>基金残高に係る経年分析!H56</f>
        <v>210</v>
      </c>
    </row>
    <row r="74" spans="1:16" x14ac:dyDescent="0.15">
      <c r="A74" s="184" t="s">
        <v>79</v>
      </c>
      <c r="B74" s="185">
        <f>基金残高に係る経年分析!F57</f>
        <v>1187</v>
      </c>
      <c r="C74" s="185">
        <f>基金残高に係る経年分析!G57</f>
        <v>1161</v>
      </c>
      <c r="D74" s="185">
        <f>基金残高に係る経年分析!H57</f>
        <v>1099</v>
      </c>
    </row>
  </sheetData>
  <sheetProtection algorithmName="SHA-512" hashValue="YDfqU63XfyJ4hVSMB9vNlzI5nk/XMDRHZ71154guo0BJrTuCjGaLhWmNLS4Oto0do1q8If55XLqVLm1Ou/wPAw==" saltValue="oHa4KEEoAWDK5UqKkUfZG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1521098</v>
      </c>
      <c r="S5" s="734"/>
      <c r="T5" s="734"/>
      <c r="U5" s="734"/>
      <c r="V5" s="734"/>
      <c r="W5" s="734"/>
      <c r="X5" s="734"/>
      <c r="Y5" s="777"/>
      <c r="Z5" s="795">
        <v>23.3</v>
      </c>
      <c r="AA5" s="795"/>
      <c r="AB5" s="795"/>
      <c r="AC5" s="795"/>
      <c r="AD5" s="796">
        <v>1521098</v>
      </c>
      <c r="AE5" s="796"/>
      <c r="AF5" s="796"/>
      <c r="AG5" s="796"/>
      <c r="AH5" s="796"/>
      <c r="AI5" s="796"/>
      <c r="AJ5" s="796"/>
      <c r="AK5" s="796"/>
      <c r="AL5" s="778">
        <v>39.700000000000003</v>
      </c>
      <c r="AM5" s="749"/>
      <c r="AN5" s="749"/>
      <c r="AO5" s="779"/>
      <c r="AP5" s="744" t="s">
        <v>226</v>
      </c>
      <c r="AQ5" s="745"/>
      <c r="AR5" s="745"/>
      <c r="AS5" s="745"/>
      <c r="AT5" s="745"/>
      <c r="AU5" s="745"/>
      <c r="AV5" s="745"/>
      <c r="AW5" s="745"/>
      <c r="AX5" s="745"/>
      <c r="AY5" s="745"/>
      <c r="AZ5" s="745"/>
      <c r="BA5" s="745"/>
      <c r="BB5" s="745"/>
      <c r="BC5" s="745"/>
      <c r="BD5" s="745"/>
      <c r="BE5" s="745"/>
      <c r="BF5" s="746"/>
      <c r="BG5" s="678">
        <v>1520766</v>
      </c>
      <c r="BH5" s="679"/>
      <c r="BI5" s="679"/>
      <c r="BJ5" s="679"/>
      <c r="BK5" s="679"/>
      <c r="BL5" s="679"/>
      <c r="BM5" s="679"/>
      <c r="BN5" s="680"/>
      <c r="BO5" s="715">
        <v>100</v>
      </c>
      <c r="BP5" s="715"/>
      <c r="BQ5" s="715"/>
      <c r="BR5" s="715"/>
      <c r="BS5" s="716" t="s">
        <v>227</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219</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46562</v>
      </c>
      <c r="S6" s="679"/>
      <c r="T6" s="679"/>
      <c r="U6" s="679"/>
      <c r="V6" s="679"/>
      <c r="W6" s="679"/>
      <c r="X6" s="679"/>
      <c r="Y6" s="680"/>
      <c r="Z6" s="715">
        <v>0.7</v>
      </c>
      <c r="AA6" s="715"/>
      <c r="AB6" s="715"/>
      <c r="AC6" s="715"/>
      <c r="AD6" s="716">
        <v>46562</v>
      </c>
      <c r="AE6" s="716"/>
      <c r="AF6" s="716"/>
      <c r="AG6" s="716"/>
      <c r="AH6" s="716"/>
      <c r="AI6" s="716"/>
      <c r="AJ6" s="716"/>
      <c r="AK6" s="716"/>
      <c r="AL6" s="681">
        <v>1.2</v>
      </c>
      <c r="AM6" s="682"/>
      <c r="AN6" s="682"/>
      <c r="AO6" s="717"/>
      <c r="AP6" s="675" t="s">
        <v>232</v>
      </c>
      <c r="AQ6" s="676"/>
      <c r="AR6" s="676"/>
      <c r="AS6" s="676"/>
      <c r="AT6" s="676"/>
      <c r="AU6" s="676"/>
      <c r="AV6" s="676"/>
      <c r="AW6" s="676"/>
      <c r="AX6" s="676"/>
      <c r="AY6" s="676"/>
      <c r="AZ6" s="676"/>
      <c r="BA6" s="676"/>
      <c r="BB6" s="676"/>
      <c r="BC6" s="676"/>
      <c r="BD6" s="676"/>
      <c r="BE6" s="676"/>
      <c r="BF6" s="677"/>
      <c r="BG6" s="678">
        <v>1520766</v>
      </c>
      <c r="BH6" s="679"/>
      <c r="BI6" s="679"/>
      <c r="BJ6" s="679"/>
      <c r="BK6" s="679"/>
      <c r="BL6" s="679"/>
      <c r="BM6" s="679"/>
      <c r="BN6" s="680"/>
      <c r="BO6" s="715">
        <v>100</v>
      </c>
      <c r="BP6" s="715"/>
      <c r="BQ6" s="715"/>
      <c r="BR6" s="715"/>
      <c r="BS6" s="716" t="s">
        <v>233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113395</v>
      </c>
      <c r="CS6" s="679"/>
      <c r="CT6" s="679"/>
      <c r="CU6" s="679"/>
      <c r="CV6" s="679"/>
      <c r="CW6" s="679"/>
      <c r="CX6" s="679"/>
      <c r="CY6" s="680"/>
      <c r="CZ6" s="778">
        <v>1.8</v>
      </c>
      <c r="DA6" s="749"/>
      <c r="DB6" s="749"/>
      <c r="DC6" s="781"/>
      <c r="DD6" s="684" t="s">
        <v>233</v>
      </c>
      <c r="DE6" s="679"/>
      <c r="DF6" s="679"/>
      <c r="DG6" s="679"/>
      <c r="DH6" s="679"/>
      <c r="DI6" s="679"/>
      <c r="DJ6" s="679"/>
      <c r="DK6" s="679"/>
      <c r="DL6" s="679"/>
      <c r="DM6" s="679"/>
      <c r="DN6" s="679"/>
      <c r="DO6" s="679"/>
      <c r="DP6" s="680"/>
      <c r="DQ6" s="684">
        <v>113376</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2907</v>
      </c>
      <c r="S7" s="679"/>
      <c r="T7" s="679"/>
      <c r="U7" s="679"/>
      <c r="V7" s="679"/>
      <c r="W7" s="679"/>
      <c r="X7" s="679"/>
      <c r="Y7" s="680"/>
      <c r="Z7" s="715">
        <v>0</v>
      </c>
      <c r="AA7" s="715"/>
      <c r="AB7" s="715"/>
      <c r="AC7" s="715"/>
      <c r="AD7" s="716">
        <v>2907</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809880</v>
      </c>
      <c r="BH7" s="679"/>
      <c r="BI7" s="679"/>
      <c r="BJ7" s="679"/>
      <c r="BK7" s="679"/>
      <c r="BL7" s="679"/>
      <c r="BM7" s="679"/>
      <c r="BN7" s="680"/>
      <c r="BO7" s="715">
        <v>53.2</v>
      </c>
      <c r="BP7" s="715"/>
      <c r="BQ7" s="715"/>
      <c r="BR7" s="715"/>
      <c r="BS7" s="716" t="s">
        <v>227</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893958</v>
      </c>
      <c r="CS7" s="679"/>
      <c r="CT7" s="679"/>
      <c r="CU7" s="679"/>
      <c r="CV7" s="679"/>
      <c r="CW7" s="679"/>
      <c r="CX7" s="679"/>
      <c r="CY7" s="680"/>
      <c r="CZ7" s="715">
        <v>13.9</v>
      </c>
      <c r="DA7" s="715"/>
      <c r="DB7" s="715"/>
      <c r="DC7" s="715"/>
      <c r="DD7" s="684">
        <v>78636</v>
      </c>
      <c r="DE7" s="679"/>
      <c r="DF7" s="679"/>
      <c r="DG7" s="679"/>
      <c r="DH7" s="679"/>
      <c r="DI7" s="679"/>
      <c r="DJ7" s="679"/>
      <c r="DK7" s="679"/>
      <c r="DL7" s="679"/>
      <c r="DM7" s="679"/>
      <c r="DN7" s="679"/>
      <c r="DO7" s="679"/>
      <c r="DP7" s="680"/>
      <c r="DQ7" s="684">
        <v>764885</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13396</v>
      </c>
      <c r="S8" s="679"/>
      <c r="T8" s="679"/>
      <c r="U8" s="679"/>
      <c r="V8" s="679"/>
      <c r="W8" s="679"/>
      <c r="X8" s="679"/>
      <c r="Y8" s="680"/>
      <c r="Z8" s="715">
        <v>0.2</v>
      </c>
      <c r="AA8" s="715"/>
      <c r="AB8" s="715"/>
      <c r="AC8" s="715"/>
      <c r="AD8" s="716">
        <v>13396</v>
      </c>
      <c r="AE8" s="716"/>
      <c r="AF8" s="716"/>
      <c r="AG8" s="716"/>
      <c r="AH8" s="716"/>
      <c r="AI8" s="716"/>
      <c r="AJ8" s="716"/>
      <c r="AK8" s="716"/>
      <c r="AL8" s="681">
        <v>0.3</v>
      </c>
      <c r="AM8" s="682"/>
      <c r="AN8" s="682"/>
      <c r="AO8" s="717"/>
      <c r="AP8" s="675" t="s">
        <v>239</v>
      </c>
      <c r="AQ8" s="676"/>
      <c r="AR8" s="676"/>
      <c r="AS8" s="676"/>
      <c r="AT8" s="676"/>
      <c r="AU8" s="676"/>
      <c r="AV8" s="676"/>
      <c r="AW8" s="676"/>
      <c r="AX8" s="676"/>
      <c r="AY8" s="676"/>
      <c r="AZ8" s="676"/>
      <c r="BA8" s="676"/>
      <c r="BB8" s="676"/>
      <c r="BC8" s="676"/>
      <c r="BD8" s="676"/>
      <c r="BE8" s="676"/>
      <c r="BF8" s="677"/>
      <c r="BG8" s="678">
        <v>26271</v>
      </c>
      <c r="BH8" s="679"/>
      <c r="BI8" s="679"/>
      <c r="BJ8" s="679"/>
      <c r="BK8" s="679"/>
      <c r="BL8" s="679"/>
      <c r="BM8" s="679"/>
      <c r="BN8" s="680"/>
      <c r="BO8" s="715">
        <v>1.7</v>
      </c>
      <c r="BP8" s="715"/>
      <c r="BQ8" s="715"/>
      <c r="BR8" s="715"/>
      <c r="BS8" s="684" t="s">
        <v>138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2783680</v>
      </c>
      <c r="CS8" s="679"/>
      <c r="CT8" s="679"/>
      <c r="CU8" s="679"/>
      <c r="CV8" s="679"/>
      <c r="CW8" s="679"/>
      <c r="CX8" s="679"/>
      <c r="CY8" s="680"/>
      <c r="CZ8" s="715">
        <v>43.2</v>
      </c>
      <c r="DA8" s="715"/>
      <c r="DB8" s="715"/>
      <c r="DC8" s="715"/>
      <c r="DD8" s="684">
        <v>793667</v>
      </c>
      <c r="DE8" s="679"/>
      <c r="DF8" s="679"/>
      <c r="DG8" s="679"/>
      <c r="DH8" s="679"/>
      <c r="DI8" s="679"/>
      <c r="DJ8" s="679"/>
      <c r="DK8" s="679"/>
      <c r="DL8" s="679"/>
      <c r="DM8" s="679"/>
      <c r="DN8" s="679"/>
      <c r="DO8" s="679"/>
      <c r="DP8" s="680"/>
      <c r="DQ8" s="684">
        <v>1228224</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7687</v>
      </c>
      <c r="S9" s="679"/>
      <c r="T9" s="679"/>
      <c r="U9" s="679"/>
      <c r="V9" s="679"/>
      <c r="W9" s="679"/>
      <c r="X9" s="679"/>
      <c r="Y9" s="680"/>
      <c r="Z9" s="715">
        <v>0.1</v>
      </c>
      <c r="AA9" s="715"/>
      <c r="AB9" s="715"/>
      <c r="AC9" s="715"/>
      <c r="AD9" s="716">
        <v>7687</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724349</v>
      </c>
      <c r="BH9" s="679"/>
      <c r="BI9" s="679"/>
      <c r="BJ9" s="679"/>
      <c r="BK9" s="679"/>
      <c r="BL9" s="679"/>
      <c r="BM9" s="679"/>
      <c r="BN9" s="680"/>
      <c r="BO9" s="715">
        <v>47.6</v>
      </c>
      <c r="BP9" s="715"/>
      <c r="BQ9" s="715"/>
      <c r="BR9" s="715"/>
      <c r="BS9" s="684" t="s">
        <v>233</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458306</v>
      </c>
      <c r="CS9" s="679"/>
      <c r="CT9" s="679"/>
      <c r="CU9" s="679"/>
      <c r="CV9" s="679"/>
      <c r="CW9" s="679"/>
      <c r="CX9" s="679"/>
      <c r="CY9" s="680"/>
      <c r="CZ9" s="715">
        <v>7.1</v>
      </c>
      <c r="DA9" s="715"/>
      <c r="DB9" s="715"/>
      <c r="DC9" s="715"/>
      <c r="DD9" s="684">
        <v>2685</v>
      </c>
      <c r="DE9" s="679"/>
      <c r="DF9" s="679"/>
      <c r="DG9" s="679"/>
      <c r="DH9" s="679"/>
      <c r="DI9" s="679"/>
      <c r="DJ9" s="679"/>
      <c r="DK9" s="679"/>
      <c r="DL9" s="679"/>
      <c r="DM9" s="679"/>
      <c r="DN9" s="679"/>
      <c r="DO9" s="679"/>
      <c r="DP9" s="680"/>
      <c r="DQ9" s="684">
        <v>395500</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227</v>
      </c>
      <c r="S10" s="679"/>
      <c r="T10" s="679"/>
      <c r="U10" s="679"/>
      <c r="V10" s="679"/>
      <c r="W10" s="679"/>
      <c r="X10" s="679"/>
      <c r="Y10" s="680"/>
      <c r="Z10" s="715" t="s">
        <v>233</v>
      </c>
      <c r="AA10" s="715"/>
      <c r="AB10" s="715"/>
      <c r="AC10" s="715"/>
      <c r="AD10" s="716" t="s">
        <v>233</v>
      </c>
      <c r="AE10" s="716"/>
      <c r="AF10" s="716"/>
      <c r="AG10" s="716"/>
      <c r="AH10" s="716"/>
      <c r="AI10" s="716"/>
      <c r="AJ10" s="716"/>
      <c r="AK10" s="716"/>
      <c r="AL10" s="681" t="s">
        <v>138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30120</v>
      </c>
      <c r="BH10" s="679"/>
      <c r="BI10" s="679"/>
      <c r="BJ10" s="679"/>
      <c r="BK10" s="679"/>
      <c r="BL10" s="679"/>
      <c r="BM10" s="679"/>
      <c r="BN10" s="680"/>
      <c r="BO10" s="715">
        <v>2</v>
      </c>
      <c r="BP10" s="715"/>
      <c r="BQ10" s="715"/>
      <c r="BR10" s="715"/>
      <c r="BS10" s="684" t="s">
        <v>233</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189</v>
      </c>
      <c r="CS10" s="679"/>
      <c r="CT10" s="679"/>
      <c r="CU10" s="679"/>
      <c r="CV10" s="679"/>
      <c r="CW10" s="679"/>
      <c r="CX10" s="679"/>
      <c r="CY10" s="680"/>
      <c r="CZ10" s="715">
        <v>0</v>
      </c>
      <c r="DA10" s="715"/>
      <c r="DB10" s="715"/>
      <c r="DC10" s="715"/>
      <c r="DD10" s="684" t="s">
        <v>233</v>
      </c>
      <c r="DE10" s="679"/>
      <c r="DF10" s="679"/>
      <c r="DG10" s="679"/>
      <c r="DH10" s="679"/>
      <c r="DI10" s="679"/>
      <c r="DJ10" s="679"/>
      <c r="DK10" s="679"/>
      <c r="DL10" s="679"/>
      <c r="DM10" s="679"/>
      <c r="DN10" s="679"/>
      <c r="DO10" s="679"/>
      <c r="DP10" s="680"/>
      <c r="DQ10" s="684">
        <v>54</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252287</v>
      </c>
      <c r="S11" s="679"/>
      <c r="T11" s="679"/>
      <c r="U11" s="679"/>
      <c r="V11" s="679"/>
      <c r="W11" s="679"/>
      <c r="X11" s="679"/>
      <c r="Y11" s="680"/>
      <c r="Z11" s="681">
        <v>3.9</v>
      </c>
      <c r="AA11" s="682"/>
      <c r="AB11" s="682"/>
      <c r="AC11" s="683"/>
      <c r="AD11" s="684">
        <v>252287</v>
      </c>
      <c r="AE11" s="679"/>
      <c r="AF11" s="679"/>
      <c r="AG11" s="679"/>
      <c r="AH11" s="679"/>
      <c r="AI11" s="679"/>
      <c r="AJ11" s="679"/>
      <c r="AK11" s="680"/>
      <c r="AL11" s="681">
        <v>6.6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29140</v>
      </c>
      <c r="BH11" s="679"/>
      <c r="BI11" s="679"/>
      <c r="BJ11" s="679"/>
      <c r="BK11" s="679"/>
      <c r="BL11" s="679"/>
      <c r="BM11" s="679"/>
      <c r="BN11" s="680"/>
      <c r="BO11" s="715">
        <v>1.9</v>
      </c>
      <c r="BP11" s="715"/>
      <c r="BQ11" s="715"/>
      <c r="BR11" s="715"/>
      <c r="BS11" s="684" t="s">
        <v>233</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109056</v>
      </c>
      <c r="CS11" s="679"/>
      <c r="CT11" s="679"/>
      <c r="CU11" s="679"/>
      <c r="CV11" s="679"/>
      <c r="CW11" s="679"/>
      <c r="CX11" s="679"/>
      <c r="CY11" s="680"/>
      <c r="CZ11" s="715">
        <v>1.7</v>
      </c>
      <c r="DA11" s="715"/>
      <c r="DB11" s="715"/>
      <c r="DC11" s="715"/>
      <c r="DD11" s="684">
        <v>11793</v>
      </c>
      <c r="DE11" s="679"/>
      <c r="DF11" s="679"/>
      <c r="DG11" s="679"/>
      <c r="DH11" s="679"/>
      <c r="DI11" s="679"/>
      <c r="DJ11" s="679"/>
      <c r="DK11" s="679"/>
      <c r="DL11" s="679"/>
      <c r="DM11" s="679"/>
      <c r="DN11" s="679"/>
      <c r="DO11" s="679"/>
      <c r="DP11" s="680"/>
      <c r="DQ11" s="684">
        <v>60928</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40724</v>
      </c>
      <c r="S12" s="679"/>
      <c r="T12" s="679"/>
      <c r="U12" s="679"/>
      <c r="V12" s="679"/>
      <c r="W12" s="679"/>
      <c r="X12" s="679"/>
      <c r="Y12" s="680"/>
      <c r="Z12" s="715">
        <v>0.6</v>
      </c>
      <c r="AA12" s="715"/>
      <c r="AB12" s="715"/>
      <c r="AC12" s="715"/>
      <c r="AD12" s="716">
        <v>40724</v>
      </c>
      <c r="AE12" s="716"/>
      <c r="AF12" s="716"/>
      <c r="AG12" s="716"/>
      <c r="AH12" s="716"/>
      <c r="AI12" s="716"/>
      <c r="AJ12" s="716"/>
      <c r="AK12" s="716"/>
      <c r="AL12" s="681">
        <v>1.1000000000000001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577693</v>
      </c>
      <c r="BH12" s="679"/>
      <c r="BI12" s="679"/>
      <c r="BJ12" s="679"/>
      <c r="BK12" s="679"/>
      <c r="BL12" s="679"/>
      <c r="BM12" s="679"/>
      <c r="BN12" s="680"/>
      <c r="BO12" s="715">
        <v>38</v>
      </c>
      <c r="BP12" s="715"/>
      <c r="BQ12" s="715"/>
      <c r="BR12" s="715"/>
      <c r="BS12" s="684" t="s">
        <v>227</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18467</v>
      </c>
      <c r="CS12" s="679"/>
      <c r="CT12" s="679"/>
      <c r="CU12" s="679"/>
      <c r="CV12" s="679"/>
      <c r="CW12" s="679"/>
      <c r="CX12" s="679"/>
      <c r="CY12" s="680"/>
      <c r="CZ12" s="715">
        <v>0.3</v>
      </c>
      <c r="DA12" s="715"/>
      <c r="DB12" s="715"/>
      <c r="DC12" s="715"/>
      <c r="DD12" s="684" t="s">
        <v>233</v>
      </c>
      <c r="DE12" s="679"/>
      <c r="DF12" s="679"/>
      <c r="DG12" s="679"/>
      <c r="DH12" s="679"/>
      <c r="DI12" s="679"/>
      <c r="DJ12" s="679"/>
      <c r="DK12" s="679"/>
      <c r="DL12" s="679"/>
      <c r="DM12" s="679"/>
      <c r="DN12" s="679"/>
      <c r="DO12" s="679"/>
      <c r="DP12" s="680"/>
      <c r="DQ12" s="684">
        <v>14468</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227</v>
      </c>
      <c r="S13" s="679"/>
      <c r="T13" s="679"/>
      <c r="U13" s="679"/>
      <c r="V13" s="679"/>
      <c r="W13" s="679"/>
      <c r="X13" s="679"/>
      <c r="Y13" s="680"/>
      <c r="Z13" s="715" t="s">
        <v>233</v>
      </c>
      <c r="AA13" s="715"/>
      <c r="AB13" s="715"/>
      <c r="AC13" s="715"/>
      <c r="AD13" s="716" t="s">
        <v>233</v>
      </c>
      <c r="AE13" s="716"/>
      <c r="AF13" s="716"/>
      <c r="AG13" s="716"/>
      <c r="AH13" s="716"/>
      <c r="AI13" s="716"/>
      <c r="AJ13" s="716"/>
      <c r="AK13" s="716"/>
      <c r="AL13" s="681" t="s">
        <v>233</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577693</v>
      </c>
      <c r="BH13" s="679"/>
      <c r="BI13" s="679"/>
      <c r="BJ13" s="679"/>
      <c r="BK13" s="679"/>
      <c r="BL13" s="679"/>
      <c r="BM13" s="679"/>
      <c r="BN13" s="680"/>
      <c r="BO13" s="715">
        <v>38</v>
      </c>
      <c r="BP13" s="715"/>
      <c r="BQ13" s="715"/>
      <c r="BR13" s="715"/>
      <c r="BS13" s="684" t="s">
        <v>227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522953</v>
      </c>
      <c r="CS13" s="679"/>
      <c r="CT13" s="679"/>
      <c r="CU13" s="679"/>
      <c r="CV13" s="679"/>
      <c r="CW13" s="679"/>
      <c r="CX13" s="679"/>
      <c r="CY13" s="680"/>
      <c r="CZ13" s="715">
        <v>8.1</v>
      </c>
      <c r="DA13" s="715"/>
      <c r="DB13" s="715"/>
      <c r="DC13" s="715"/>
      <c r="DD13" s="684">
        <v>214920</v>
      </c>
      <c r="DE13" s="679"/>
      <c r="DF13" s="679"/>
      <c r="DG13" s="679"/>
      <c r="DH13" s="679"/>
      <c r="DI13" s="679"/>
      <c r="DJ13" s="679"/>
      <c r="DK13" s="679"/>
      <c r="DL13" s="679"/>
      <c r="DM13" s="679"/>
      <c r="DN13" s="679"/>
      <c r="DO13" s="679"/>
      <c r="DP13" s="680"/>
      <c r="DQ13" s="684">
        <v>354959</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13009</v>
      </c>
      <c r="S14" s="679"/>
      <c r="T14" s="679"/>
      <c r="U14" s="679"/>
      <c r="V14" s="679"/>
      <c r="W14" s="679"/>
      <c r="X14" s="679"/>
      <c r="Y14" s="680"/>
      <c r="Z14" s="715">
        <v>0.2</v>
      </c>
      <c r="AA14" s="715"/>
      <c r="AB14" s="715"/>
      <c r="AC14" s="715"/>
      <c r="AD14" s="716">
        <v>13009</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49234</v>
      </c>
      <c r="BH14" s="679"/>
      <c r="BI14" s="679"/>
      <c r="BJ14" s="679"/>
      <c r="BK14" s="679"/>
      <c r="BL14" s="679"/>
      <c r="BM14" s="679"/>
      <c r="BN14" s="680"/>
      <c r="BO14" s="715">
        <v>3.2</v>
      </c>
      <c r="BP14" s="715"/>
      <c r="BQ14" s="715"/>
      <c r="BR14" s="715"/>
      <c r="BS14" s="684" t="s">
        <v>233</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255972</v>
      </c>
      <c r="CS14" s="679"/>
      <c r="CT14" s="679"/>
      <c r="CU14" s="679"/>
      <c r="CV14" s="679"/>
      <c r="CW14" s="679"/>
      <c r="CX14" s="679"/>
      <c r="CY14" s="680"/>
      <c r="CZ14" s="715">
        <v>4</v>
      </c>
      <c r="DA14" s="715"/>
      <c r="DB14" s="715"/>
      <c r="DC14" s="715"/>
      <c r="DD14" s="684">
        <v>5038</v>
      </c>
      <c r="DE14" s="679"/>
      <c r="DF14" s="679"/>
      <c r="DG14" s="679"/>
      <c r="DH14" s="679"/>
      <c r="DI14" s="679"/>
      <c r="DJ14" s="679"/>
      <c r="DK14" s="679"/>
      <c r="DL14" s="679"/>
      <c r="DM14" s="679"/>
      <c r="DN14" s="679"/>
      <c r="DO14" s="679"/>
      <c r="DP14" s="680"/>
      <c r="DQ14" s="684">
        <v>247598</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233</v>
      </c>
      <c r="S15" s="679"/>
      <c r="T15" s="679"/>
      <c r="U15" s="679"/>
      <c r="V15" s="679"/>
      <c r="W15" s="679"/>
      <c r="X15" s="679"/>
      <c r="Y15" s="680"/>
      <c r="Z15" s="715" t="s">
        <v>227</v>
      </c>
      <c r="AA15" s="715"/>
      <c r="AB15" s="715"/>
      <c r="AC15" s="715"/>
      <c r="AD15" s="716" t="s">
        <v>233</v>
      </c>
      <c r="AE15" s="716"/>
      <c r="AF15" s="716"/>
      <c r="AG15" s="716"/>
      <c r="AH15" s="716"/>
      <c r="AI15" s="716"/>
      <c r="AJ15" s="716"/>
      <c r="AK15" s="716"/>
      <c r="AL15" s="681" t="s">
        <v>233</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83959</v>
      </c>
      <c r="BH15" s="679"/>
      <c r="BI15" s="679"/>
      <c r="BJ15" s="679"/>
      <c r="BK15" s="679"/>
      <c r="BL15" s="679"/>
      <c r="BM15" s="679"/>
      <c r="BN15" s="680"/>
      <c r="BO15" s="715">
        <v>5.5</v>
      </c>
      <c r="BP15" s="715"/>
      <c r="BQ15" s="715"/>
      <c r="BR15" s="715"/>
      <c r="BS15" s="684" t="s">
        <v>227</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739029</v>
      </c>
      <c r="CS15" s="679"/>
      <c r="CT15" s="679"/>
      <c r="CU15" s="679"/>
      <c r="CV15" s="679"/>
      <c r="CW15" s="679"/>
      <c r="CX15" s="679"/>
      <c r="CY15" s="680"/>
      <c r="CZ15" s="715">
        <v>11.5</v>
      </c>
      <c r="DA15" s="715"/>
      <c r="DB15" s="715"/>
      <c r="DC15" s="715"/>
      <c r="DD15" s="684">
        <v>82404</v>
      </c>
      <c r="DE15" s="679"/>
      <c r="DF15" s="679"/>
      <c r="DG15" s="679"/>
      <c r="DH15" s="679"/>
      <c r="DI15" s="679"/>
      <c r="DJ15" s="679"/>
      <c r="DK15" s="679"/>
      <c r="DL15" s="679"/>
      <c r="DM15" s="679"/>
      <c r="DN15" s="679"/>
      <c r="DO15" s="679"/>
      <c r="DP15" s="680"/>
      <c r="DQ15" s="684">
        <v>585810</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4048</v>
      </c>
      <c r="S16" s="679"/>
      <c r="T16" s="679"/>
      <c r="U16" s="679"/>
      <c r="V16" s="679"/>
      <c r="W16" s="679"/>
      <c r="X16" s="679"/>
      <c r="Y16" s="680"/>
      <c r="Z16" s="715">
        <v>0.1</v>
      </c>
      <c r="AA16" s="715"/>
      <c r="AB16" s="715"/>
      <c r="AC16" s="715"/>
      <c r="AD16" s="716">
        <v>4048</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233</v>
      </c>
      <c r="BH16" s="679"/>
      <c r="BI16" s="679"/>
      <c r="BJ16" s="679"/>
      <c r="BK16" s="679"/>
      <c r="BL16" s="679"/>
      <c r="BM16" s="679"/>
      <c r="BN16" s="680"/>
      <c r="BO16" s="715" t="s">
        <v>138</v>
      </c>
      <c r="BP16" s="715"/>
      <c r="BQ16" s="715"/>
      <c r="BR16" s="715"/>
      <c r="BS16" s="684" t="s">
        <v>233</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233</v>
      </c>
      <c r="CS16" s="679"/>
      <c r="CT16" s="679"/>
      <c r="CU16" s="679"/>
      <c r="CV16" s="679"/>
      <c r="CW16" s="679"/>
      <c r="CX16" s="679"/>
      <c r="CY16" s="680"/>
      <c r="CZ16" s="715" t="s">
        <v>233</v>
      </c>
      <c r="DA16" s="715"/>
      <c r="DB16" s="715"/>
      <c r="DC16" s="715"/>
      <c r="DD16" s="684" t="s">
        <v>233</v>
      </c>
      <c r="DE16" s="679"/>
      <c r="DF16" s="679"/>
      <c r="DG16" s="679"/>
      <c r="DH16" s="679"/>
      <c r="DI16" s="679"/>
      <c r="DJ16" s="679"/>
      <c r="DK16" s="679"/>
      <c r="DL16" s="679"/>
      <c r="DM16" s="679"/>
      <c r="DN16" s="679"/>
      <c r="DO16" s="679"/>
      <c r="DP16" s="680"/>
      <c r="DQ16" s="684" t="s">
        <v>227</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43148</v>
      </c>
      <c r="S17" s="679"/>
      <c r="T17" s="679"/>
      <c r="U17" s="679"/>
      <c r="V17" s="679"/>
      <c r="W17" s="679"/>
      <c r="X17" s="679"/>
      <c r="Y17" s="680"/>
      <c r="Z17" s="715">
        <v>0.7</v>
      </c>
      <c r="AA17" s="715"/>
      <c r="AB17" s="715"/>
      <c r="AC17" s="715"/>
      <c r="AD17" s="716">
        <v>43148</v>
      </c>
      <c r="AE17" s="716"/>
      <c r="AF17" s="716"/>
      <c r="AG17" s="716"/>
      <c r="AH17" s="716"/>
      <c r="AI17" s="716"/>
      <c r="AJ17" s="716"/>
      <c r="AK17" s="716"/>
      <c r="AL17" s="681">
        <v>1.1000000000000001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227</v>
      </c>
      <c r="BH17" s="679"/>
      <c r="BI17" s="679"/>
      <c r="BJ17" s="679"/>
      <c r="BK17" s="679"/>
      <c r="BL17" s="679"/>
      <c r="BM17" s="679"/>
      <c r="BN17" s="680"/>
      <c r="BO17" s="715" t="s">
        <v>227</v>
      </c>
      <c r="BP17" s="715"/>
      <c r="BQ17" s="715"/>
      <c r="BR17" s="715"/>
      <c r="BS17" s="684" t="s">
        <v>227</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550456</v>
      </c>
      <c r="CS17" s="679"/>
      <c r="CT17" s="679"/>
      <c r="CU17" s="679"/>
      <c r="CV17" s="679"/>
      <c r="CW17" s="679"/>
      <c r="CX17" s="679"/>
      <c r="CY17" s="680"/>
      <c r="CZ17" s="715">
        <v>8.5</v>
      </c>
      <c r="DA17" s="715"/>
      <c r="DB17" s="715"/>
      <c r="DC17" s="715"/>
      <c r="DD17" s="684" t="s">
        <v>227</v>
      </c>
      <c r="DE17" s="679"/>
      <c r="DF17" s="679"/>
      <c r="DG17" s="679"/>
      <c r="DH17" s="679"/>
      <c r="DI17" s="679"/>
      <c r="DJ17" s="679"/>
      <c r="DK17" s="679"/>
      <c r="DL17" s="679"/>
      <c r="DM17" s="679"/>
      <c r="DN17" s="679"/>
      <c r="DO17" s="679"/>
      <c r="DP17" s="680"/>
      <c r="DQ17" s="684">
        <v>550456</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14918</v>
      </c>
      <c r="S18" s="679"/>
      <c r="T18" s="679"/>
      <c r="U18" s="679"/>
      <c r="V18" s="679"/>
      <c r="W18" s="679"/>
      <c r="X18" s="679"/>
      <c r="Y18" s="680"/>
      <c r="Z18" s="715">
        <v>0.2</v>
      </c>
      <c r="AA18" s="715"/>
      <c r="AB18" s="715"/>
      <c r="AC18" s="715"/>
      <c r="AD18" s="716">
        <v>14918</v>
      </c>
      <c r="AE18" s="716"/>
      <c r="AF18" s="716"/>
      <c r="AG18" s="716"/>
      <c r="AH18" s="716"/>
      <c r="AI18" s="716"/>
      <c r="AJ18" s="716"/>
      <c r="AK18" s="716"/>
      <c r="AL18" s="681">
        <v>0.4</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233</v>
      </c>
      <c r="BP18" s="715"/>
      <c r="BQ18" s="715"/>
      <c r="BR18" s="715"/>
      <c r="BS18" s="684" t="s">
        <v>233</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227</v>
      </c>
      <c r="CS18" s="679"/>
      <c r="CT18" s="679"/>
      <c r="CU18" s="679"/>
      <c r="CV18" s="679"/>
      <c r="CW18" s="679"/>
      <c r="CX18" s="679"/>
      <c r="CY18" s="680"/>
      <c r="CZ18" s="715" t="s">
        <v>233</v>
      </c>
      <c r="DA18" s="715"/>
      <c r="DB18" s="715"/>
      <c r="DC18" s="715"/>
      <c r="DD18" s="684" t="s">
        <v>227</v>
      </c>
      <c r="DE18" s="679"/>
      <c r="DF18" s="679"/>
      <c r="DG18" s="679"/>
      <c r="DH18" s="679"/>
      <c r="DI18" s="679"/>
      <c r="DJ18" s="679"/>
      <c r="DK18" s="679"/>
      <c r="DL18" s="679"/>
      <c r="DM18" s="679"/>
      <c r="DN18" s="679"/>
      <c r="DO18" s="679"/>
      <c r="DP18" s="680"/>
      <c r="DQ18" s="684" t="s">
        <v>233</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1821</v>
      </c>
      <c r="S19" s="679"/>
      <c r="T19" s="679"/>
      <c r="U19" s="679"/>
      <c r="V19" s="679"/>
      <c r="W19" s="679"/>
      <c r="X19" s="679"/>
      <c r="Y19" s="680"/>
      <c r="Z19" s="715">
        <v>0</v>
      </c>
      <c r="AA19" s="715"/>
      <c r="AB19" s="715"/>
      <c r="AC19" s="715"/>
      <c r="AD19" s="716">
        <v>1821</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332</v>
      </c>
      <c r="BH19" s="679"/>
      <c r="BI19" s="679"/>
      <c r="BJ19" s="679"/>
      <c r="BK19" s="679"/>
      <c r="BL19" s="679"/>
      <c r="BM19" s="679"/>
      <c r="BN19" s="680"/>
      <c r="BO19" s="715">
        <v>0</v>
      </c>
      <c r="BP19" s="715"/>
      <c r="BQ19" s="715"/>
      <c r="BR19" s="715"/>
      <c r="BS19" s="684" t="s">
        <v>227</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233</v>
      </c>
      <c r="CS19" s="679"/>
      <c r="CT19" s="679"/>
      <c r="CU19" s="679"/>
      <c r="CV19" s="679"/>
      <c r="CW19" s="679"/>
      <c r="CX19" s="679"/>
      <c r="CY19" s="680"/>
      <c r="CZ19" s="715" t="s">
        <v>233</v>
      </c>
      <c r="DA19" s="715"/>
      <c r="DB19" s="715"/>
      <c r="DC19" s="715"/>
      <c r="DD19" s="684" t="s">
        <v>227</v>
      </c>
      <c r="DE19" s="679"/>
      <c r="DF19" s="679"/>
      <c r="DG19" s="679"/>
      <c r="DH19" s="679"/>
      <c r="DI19" s="679"/>
      <c r="DJ19" s="679"/>
      <c r="DK19" s="679"/>
      <c r="DL19" s="679"/>
      <c r="DM19" s="679"/>
      <c r="DN19" s="679"/>
      <c r="DO19" s="679"/>
      <c r="DP19" s="680"/>
      <c r="DQ19" s="684" t="s">
        <v>227</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497</v>
      </c>
      <c r="S20" s="679"/>
      <c r="T20" s="679"/>
      <c r="U20" s="679"/>
      <c r="V20" s="679"/>
      <c r="W20" s="679"/>
      <c r="X20" s="679"/>
      <c r="Y20" s="680"/>
      <c r="Z20" s="715">
        <v>0</v>
      </c>
      <c r="AA20" s="715"/>
      <c r="AB20" s="715"/>
      <c r="AC20" s="715"/>
      <c r="AD20" s="716">
        <v>497</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332</v>
      </c>
      <c r="BH20" s="679"/>
      <c r="BI20" s="679"/>
      <c r="BJ20" s="679"/>
      <c r="BK20" s="679"/>
      <c r="BL20" s="679"/>
      <c r="BM20" s="679"/>
      <c r="BN20" s="680"/>
      <c r="BO20" s="715">
        <v>0</v>
      </c>
      <c r="BP20" s="715"/>
      <c r="BQ20" s="715"/>
      <c r="BR20" s="715"/>
      <c r="BS20" s="684" t="s">
        <v>227</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6445461</v>
      </c>
      <c r="CS20" s="679"/>
      <c r="CT20" s="679"/>
      <c r="CU20" s="679"/>
      <c r="CV20" s="679"/>
      <c r="CW20" s="679"/>
      <c r="CX20" s="679"/>
      <c r="CY20" s="680"/>
      <c r="CZ20" s="715">
        <v>100</v>
      </c>
      <c r="DA20" s="715"/>
      <c r="DB20" s="715"/>
      <c r="DC20" s="715"/>
      <c r="DD20" s="684">
        <v>1189143</v>
      </c>
      <c r="DE20" s="679"/>
      <c r="DF20" s="679"/>
      <c r="DG20" s="679"/>
      <c r="DH20" s="679"/>
      <c r="DI20" s="679"/>
      <c r="DJ20" s="679"/>
      <c r="DK20" s="679"/>
      <c r="DL20" s="679"/>
      <c r="DM20" s="679"/>
      <c r="DN20" s="679"/>
      <c r="DO20" s="679"/>
      <c r="DP20" s="680"/>
      <c r="DQ20" s="684">
        <v>4316258</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25912</v>
      </c>
      <c r="S21" s="679"/>
      <c r="T21" s="679"/>
      <c r="U21" s="679"/>
      <c r="V21" s="679"/>
      <c r="W21" s="679"/>
      <c r="X21" s="679"/>
      <c r="Y21" s="680"/>
      <c r="Z21" s="715">
        <v>0.4</v>
      </c>
      <c r="AA21" s="715"/>
      <c r="AB21" s="715"/>
      <c r="AC21" s="715"/>
      <c r="AD21" s="716">
        <v>25912</v>
      </c>
      <c r="AE21" s="716"/>
      <c r="AF21" s="716"/>
      <c r="AG21" s="716"/>
      <c r="AH21" s="716"/>
      <c r="AI21" s="716"/>
      <c r="AJ21" s="716"/>
      <c r="AK21" s="716"/>
      <c r="AL21" s="681">
        <v>0.7</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332</v>
      </c>
      <c r="BH21" s="679"/>
      <c r="BI21" s="679"/>
      <c r="BJ21" s="679"/>
      <c r="BK21" s="679"/>
      <c r="BL21" s="679"/>
      <c r="BM21" s="679"/>
      <c r="BN21" s="680"/>
      <c r="BO21" s="715">
        <v>0</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2045009</v>
      </c>
      <c r="S22" s="679"/>
      <c r="T22" s="679"/>
      <c r="U22" s="679"/>
      <c r="V22" s="679"/>
      <c r="W22" s="679"/>
      <c r="X22" s="679"/>
      <c r="Y22" s="680"/>
      <c r="Z22" s="715">
        <v>31.3</v>
      </c>
      <c r="AA22" s="715"/>
      <c r="AB22" s="715"/>
      <c r="AC22" s="715"/>
      <c r="AD22" s="716">
        <v>1849028</v>
      </c>
      <c r="AE22" s="716"/>
      <c r="AF22" s="716"/>
      <c r="AG22" s="716"/>
      <c r="AH22" s="716"/>
      <c r="AI22" s="716"/>
      <c r="AJ22" s="716"/>
      <c r="AK22" s="716"/>
      <c r="AL22" s="681">
        <v>48.3</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233</v>
      </c>
      <c r="BH22" s="679"/>
      <c r="BI22" s="679"/>
      <c r="BJ22" s="679"/>
      <c r="BK22" s="679"/>
      <c r="BL22" s="679"/>
      <c r="BM22" s="679"/>
      <c r="BN22" s="680"/>
      <c r="BO22" s="715" t="s">
        <v>227</v>
      </c>
      <c r="BP22" s="715"/>
      <c r="BQ22" s="715"/>
      <c r="BR22" s="715"/>
      <c r="BS22" s="684" t="s">
        <v>233</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1849028</v>
      </c>
      <c r="S23" s="679"/>
      <c r="T23" s="679"/>
      <c r="U23" s="679"/>
      <c r="V23" s="679"/>
      <c r="W23" s="679"/>
      <c r="X23" s="679"/>
      <c r="Y23" s="680"/>
      <c r="Z23" s="715">
        <v>28.3</v>
      </c>
      <c r="AA23" s="715"/>
      <c r="AB23" s="715"/>
      <c r="AC23" s="715"/>
      <c r="AD23" s="716">
        <v>1849028</v>
      </c>
      <c r="AE23" s="716"/>
      <c r="AF23" s="716"/>
      <c r="AG23" s="716"/>
      <c r="AH23" s="716"/>
      <c r="AI23" s="716"/>
      <c r="AJ23" s="716"/>
      <c r="AK23" s="716"/>
      <c r="AL23" s="681">
        <v>48.3</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227</v>
      </c>
      <c r="BH23" s="679"/>
      <c r="BI23" s="679"/>
      <c r="BJ23" s="679"/>
      <c r="BK23" s="679"/>
      <c r="BL23" s="679"/>
      <c r="BM23" s="679"/>
      <c r="BN23" s="680"/>
      <c r="BO23" s="715" t="s">
        <v>233</v>
      </c>
      <c r="BP23" s="715"/>
      <c r="BQ23" s="715"/>
      <c r="BR23" s="715"/>
      <c r="BS23" s="684" t="s">
        <v>233</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195981</v>
      </c>
      <c r="S24" s="679"/>
      <c r="T24" s="679"/>
      <c r="U24" s="679"/>
      <c r="V24" s="679"/>
      <c r="W24" s="679"/>
      <c r="X24" s="679"/>
      <c r="Y24" s="680"/>
      <c r="Z24" s="715">
        <v>3</v>
      </c>
      <c r="AA24" s="715"/>
      <c r="AB24" s="715"/>
      <c r="AC24" s="715"/>
      <c r="AD24" s="716" t="s">
        <v>227</v>
      </c>
      <c r="AE24" s="716"/>
      <c r="AF24" s="716"/>
      <c r="AG24" s="716"/>
      <c r="AH24" s="716"/>
      <c r="AI24" s="716"/>
      <c r="AJ24" s="716"/>
      <c r="AK24" s="716"/>
      <c r="AL24" s="681" t="s">
        <v>233</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233</v>
      </c>
      <c r="BH24" s="679"/>
      <c r="BI24" s="679"/>
      <c r="BJ24" s="679"/>
      <c r="BK24" s="679"/>
      <c r="BL24" s="679"/>
      <c r="BM24" s="679"/>
      <c r="BN24" s="680"/>
      <c r="BO24" s="715" t="s">
        <v>233</v>
      </c>
      <c r="BP24" s="715"/>
      <c r="BQ24" s="715"/>
      <c r="BR24" s="715"/>
      <c r="BS24" s="684" t="s">
        <v>227</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2779613</v>
      </c>
      <c r="CS24" s="734"/>
      <c r="CT24" s="734"/>
      <c r="CU24" s="734"/>
      <c r="CV24" s="734"/>
      <c r="CW24" s="734"/>
      <c r="CX24" s="734"/>
      <c r="CY24" s="777"/>
      <c r="CZ24" s="778">
        <v>43.1</v>
      </c>
      <c r="DA24" s="749"/>
      <c r="DB24" s="749"/>
      <c r="DC24" s="781"/>
      <c r="DD24" s="776">
        <v>2048036</v>
      </c>
      <c r="DE24" s="734"/>
      <c r="DF24" s="734"/>
      <c r="DG24" s="734"/>
      <c r="DH24" s="734"/>
      <c r="DI24" s="734"/>
      <c r="DJ24" s="734"/>
      <c r="DK24" s="777"/>
      <c r="DL24" s="776">
        <v>2014054</v>
      </c>
      <c r="DM24" s="734"/>
      <c r="DN24" s="734"/>
      <c r="DO24" s="734"/>
      <c r="DP24" s="734"/>
      <c r="DQ24" s="734"/>
      <c r="DR24" s="734"/>
      <c r="DS24" s="734"/>
      <c r="DT24" s="734"/>
      <c r="DU24" s="734"/>
      <c r="DV24" s="777"/>
      <c r="DW24" s="778">
        <v>50.3</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233</v>
      </c>
      <c r="S25" s="679"/>
      <c r="T25" s="679"/>
      <c r="U25" s="679"/>
      <c r="V25" s="679"/>
      <c r="W25" s="679"/>
      <c r="X25" s="679"/>
      <c r="Y25" s="680"/>
      <c r="Z25" s="715" t="s">
        <v>227</v>
      </c>
      <c r="AA25" s="715"/>
      <c r="AB25" s="715"/>
      <c r="AC25" s="715"/>
      <c r="AD25" s="716" t="s">
        <v>227</v>
      </c>
      <c r="AE25" s="716"/>
      <c r="AF25" s="716"/>
      <c r="AG25" s="716"/>
      <c r="AH25" s="716"/>
      <c r="AI25" s="716"/>
      <c r="AJ25" s="716"/>
      <c r="AK25" s="716"/>
      <c r="AL25" s="681" t="s">
        <v>233</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233</v>
      </c>
      <c r="BH25" s="679"/>
      <c r="BI25" s="679"/>
      <c r="BJ25" s="679"/>
      <c r="BK25" s="679"/>
      <c r="BL25" s="679"/>
      <c r="BM25" s="679"/>
      <c r="BN25" s="680"/>
      <c r="BO25" s="715" t="s">
        <v>138</v>
      </c>
      <c r="BP25" s="715"/>
      <c r="BQ25" s="715"/>
      <c r="BR25" s="715"/>
      <c r="BS25" s="684" t="s">
        <v>233</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1248960</v>
      </c>
      <c r="CS25" s="697"/>
      <c r="CT25" s="697"/>
      <c r="CU25" s="697"/>
      <c r="CV25" s="697"/>
      <c r="CW25" s="697"/>
      <c r="CX25" s="697"/>
      <c r="CY25" s="698"/>
      <c r="CZ25" s="681">
        <v>19.399999999999999</v>
      </c>
      <c r="DA25" s="699"/>
      <c r="DB25" s="699"/>
      <c r="DC25" s="700"/>
      <c r="DD25" s="684">
        <v>1156110</v>
      </c>
      <c r="DE25" s="697"/>
      <c r="DF25" s="697"/>
      <c r="DG25" s="697"/>
      <c r="DH25" s="697"/>
      <c r="DI25" s="697"/>
      <c r="DJ25" s="697"/>
      <c r="DK25" s="698"/>
      <c r="DL25" s="684">
        <v>1122370</v>
      </c>
      <c r="DM25" s="697"/>
      <c r="DN25" s="697"/>
      <c r="DO25" s="697"/>
      <c r="DP25" s="697"/>
      <c r="DQ25" s="697"/>
      <c r="DR25" s="697"/>
      <c r="DS25" s="697"/>
      <c r="DT25" s="697"/>
      <c r="DU25" s="697"/>
      <c r="DV25" s="698"/>
      <c r="DW25" s="681">
        <v>28</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3989875</v>
      </c>
      <c r="S26" s="679"/>
      <c r="T26" s="679"/>
      <c r="U26" s="679"/>
      <c r="V26" s="679"/>
      <c r="W26" s="679"/>
      <c r="X26" s="679"/>
      <c r="Y26" s="680"/>
      <c r="Z26" s="715">
        <v>61.1</v>
      </c>
      <c r="AA26" s="715"/>
      <c r="AB26" s="715"/>
      <c r="AC26" s="715"/>
      <c r="AD26" s="716">
        <v>3793894</v>
      </c>
      <c r="AE26" s="716"/>
      <c r="AF26" s="716"/>
      <c r="AG26" s="716"/>
      <c r="AH26" s="716"/>
      <c r="AI26" s="716"/>
      <c r="AJ26" s="716"/>
      <c r="AK26" s="716"/>
      <c r="AL26" s="681">
        <v>99</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227</v>
      </c>
      <c r="BH26" s="679"/>
      <c r="BI26" s="679"/>
      <c r="BJ26" s="679"/>
      <c r="BK26" s="679"/>
      <c r="BL26" s="679"/>
      <c r="BM26" s="679"/>
      <c r="BN26" s="680"/>
      <c r="BO26" s="715" t="s">
        <v>233</v>
      </c>
      <c r="BP26" s="715"/>
      <c r="BQ26" s="715"/>
      <c r="BR26" s="715"/>
      <c r="BS26" s="684" t="s">
        <v>233</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727685</v>
      </c>
      <c r="CS26" s="679"/>
      <c r="CT26" s="679"/>
      <c r="CU26" s="679"/>
      <c r="CV26" s="679"/>
      <c r="CW26" s="679"/>
      <c r="CX26" s="679"/>
      <c r="CY26" s="680"/>
      <c r="CZ26" s="681">
        <v>11.3</v>
      </c>
      <c r="DA26" s="699"/>
      <c r="DB26" s="699"/>
      <c r="DC26" s="700"/>
      <c r="DD26" s="684">
        <v>665568</v>
      </c>
      <c r="DE26" s="679"/>
      <c r="DF26" s="679"/>
      <c r="DG26" s="679"/>
      <c r="DH26" s="679"/>
      <c r="DI26" s="679"/>
      <c r="DJ26" s="679"/>
      <c r="DK26" s="680"/>
      <c r="DL26" s="684" t="s">
        <v>227</v>
      </c>
      <c r="DM26" s="679"/>
      <c r="DN26" s="679"/>
      <c r="DO26" s="679"/>
      <c r="DP26" s="679"/>
      <c r="DQ26" s="679"/>
      <c r="DR26" s="679"/>
      <c r="DS26" s="679"/>
      <c r="DT26" s="679"/>
      <c r="DU26" s="679"/>
      <c r="DV26" s="680"/>
      <c r="DW26" s="681" t="s">
        <v>227</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2187</v>
      </c>
      <c r="S27" s="679"/>
      <c r="T27" s="679"/>
      <c r="U27" s="679"/>
      <c r="V27" s="679"/>
      <c r="W27" s="679"/>
      <c r="X27" s="679"/>
      <c r="Y27" s="680"/>
      <c r="Z27" s="715">
        <v>0</v>
      </c>
      <c r="AA27" s="715"/>
      <c r="AB27" s="715"/>
      <c r="AC27" s="715"/>
      <c r="AD27" s="716">
        <v>2187</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1521098</v>
      </c>
      <c r="BH27" s="679"/>
      <c r="BI27" s="679"/>
      <c r="BJ27" s="679"/>
      <c r="BK27" s="679"/>
      <c r="BL27" s="679"/>
      <c r="BM27" s="679"/>
      <c r="BN27" s="680"/>
      <c r="BO27" s="715">
        <v>100</v>
      </c>
      <c r="BP27" s="715"/>
      <c r="BQ27" s="715"/>
      <c r="BR27" s="715"/>
      <c r="BS27" s="684" t="s">
        <v>227</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980197</v>
      </c>
      <c r="CS27" s="697"/>
      <c r="CT27" s="697"/>
      <c r="CU27" s="697"/>
      <c r="CV27" s="697"/>
      <c r="CW27" s="697"/>
      <c r="CX27" s="697"/>
      <c r="CY27" s="698"/>
      <c r="CZ27" s="681">
        <v>15.2</v>
      </c>
      <c r="DA27" s="699"/>
      <c r="DB27" s="699"/>
      <c r="DC27" s="700"/>
      <c r="DD27" s="684">
        <v>341470</v>
      </c>
      <c r="DE27" s="697"/>
      <c r="DF27" s="697"/>
      <c r="DG27" s="697"/>
      <c r="DH27" s="697"/>
      <c r="DI27" s="697"/>
      <c r="DJ27" s="697"/>
      <c r="DK27" s="698"/>
      <c r="DL27" s="684">
        <v>341228</v>
      </c>
      <c r="DM27" s="697"/>
      <c r="DN27" s="697"/>
      <c r="DO27" s="697"/>
      <c r="DP27" s="697"/>
      <c r="DQ27" s="697"/>
      <c r="DR27" s="697"/>
      <c r="DS27" s="697"/>
      <c r="DT27" s="697"/>
      <c r="DU27" s="697"/>
      <c r="DV27" s="698"/>
      <c r="DW27" s="681">
        <v>8.5</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6192</v>
      </c>
      <c r="S28" s="679"/>
      <c r="T28" s="679"/>
      <c r="U28" s="679"/>
      <c r="V28" s="679"/>
      <c r="W28" s="679"/>
      <c r="X28" s="679"/>
      <c r="Y28" s="680"/>
      <c r="Z28" s="715">
        <v>0.1</v>
      </c>
      <c r="AA28" s="715"/>
      <c r="AB28" s="715"/>
      <c r="AC28" s="715"/>
      <c r="AD28" s="716" t="s">
        <v>227</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550456</v>
      </c>
      <c r="CS28" s="679"/>
      <c r="CT28" s="679"/>
      <c r="CU28" s="679"/>
      <c r="CV28" s="679"/>
      <c r="CW28" s="679"/>
      <c r="CX28" s="679"/>
      <c r="CY28" s="680"/>
      <c r="CZ28" s="681">
        <v>8.5</v>
      </c>
      <c r="DA28" s="699"/>
      <c r="DB28" s="699"/>
      <c r="DC28" s="700"/>
      <c r="DD28" s="684">
        <v>550456</v>
      </c>
      <c r="DE28" s="679"/>
      <c r="DF28" s="679"/>
      <c r="DG28" s="679"/>
      <c r="DH28" s="679"/>
      <c r="DI28" s="679"/>
      <c r="DJ28" s="679"/>
      <c r="DK28" s="680"/>
      <c r="DL28" s="684">
        <v>550456</v>
      </c>
      <c r="DM28" s="679"/>
      <c r="DN28" s="679"/>
      <c r="DO28" s="679"/>
      <c r="DP28" s="679"/>
      <c r="DQ28" s="679"/>
      <c r="DR28" s="679"/>
      <c r="DS28" s="679"/>
      <c r="DT28" s="679"/>
      <c r="DU28" s="679"/>
      <c r="DV28" s="680"/>
      <c r="DW28" s="681">
        <v>13.7</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56584</v>
      </c>
      <c r="S29" s="679"/>
      <c r="T29" s="679"/>
      <c r="U29" s="679"/>
      <c r="V29" s="679"/>
      <c r="W29" s="679"/>
      <c r="X29" s="679"/>
      <c r="Y29" s="680"/>
      <c r="Z29" s="715">
        <v>0.9</v>
      </c>
      <c r="AA29" s="715"/>
      <c r="AB29" s="715"/>
      <c r="AC29" s="715"/>
      <c r="AD29" s="716">
        <v>16433</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550438</v>
      </c>
      <c r="CS29" s="697"/>
      <c r="CT29" s="697"/>
      <c r="CU29" s="697"/>
      <c r="CV29" s="697"/>
      <c r="CW29" s="697"/>
      <c r="CX29" s="697"/>
      <c r="CY29" s="698"/>
      <c r="CZ29" s="681">
        <v>8.5</v>
      </c>
      <c r="DA29" s="699"/>
      <c r="DB29" s="699"/>
      <c r="DC29" s="700"/>
      <c r="DD29" s="684">
        <v>550438</v>
      </c>
      <c r="DE29" s="697"/>
      <c r="DF29" s="697"/>
      <c r="DG29" s="697"/>
      <c r="DH29" s="697"/>
      <c r="DI29" s="697"/>
      <c r="DJ29" s="697"/>
      <c r="DK29" s="698"/>
      <c r="DL29" s="684">
        <v>550438</v>
      </c>
      <c r="DM29" s="697"/>
      <c r="DN29" s="697"/>
      <c r="DO29" s="697"/>
      <c r="DP29" s="697"/>
      <c r="DQ29" s="697"/>
      <c r="DR29" s="697"/>
      <c r="DS29" s="697"/>
      <c r="DT29" s="697"/>
      <c r="DU29" s="697"/>
      <c r="DV29" s="698"/>
      <c r="DW29" s="681">
        <v>13.7</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55027</v>
      </c>
      <c r="S30" s="679"/>
      <c r="T30" s="679"/>
      <c r="U30" s="679"/>
      <c r="V30" s="679"/>
      <c r="W30" s="679"/>
      <c r="X30" s="679"/>
      <c r="Y30" s="680"/>
      <c r="Z30" s="715">
        <v>0.8</v>
      </c>
      <c r="AA30" s="715"/>
      <c r="AB30" s="715"/>
      <c r="AC30" s="715"/>
      <c r="AD30" s="716" t="s">
        <v>233</v>
      </c>
      <c r="AE30" s="716"/>
      <c r="AF30" s="716"/>
      <c r="AG30" s="716"/>
      <c r="AH30" s="716"/>
      <c r="AI30" s="716"/>
      <c r="AJ30" s="716"/>
      <c r="AK30" s="716"/>
      <c r="AL30" s="681" t="s">
        <v>227</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511397</v>
      </c>
      <c r="CS30" s="679"/>
      <c r="CT30" s="679"/>
      <c r="CU30" s="679"/>
      <c r="CV30" s="679"/>
      <c r="CW30" s="679"/>
      <c r="CX30" s="679"/>
      <c r="CY30" s="680"/>
      <c r="CZ30" s="681">
        <v>7.9</v>
      </c>
      <c r="DA30" s="699"/>
      <c r="DB30" s="699"/>
      <c r="DC30" s="700"/>
      <c r="DD30" s="684">
        <v>511397</v>
      </c>
      <c r="DE30" s="679"/>
      <c r="DF30" s="679"/>
      <c r="DG30" s="679"/>
      <c r="DH30" s="679"/>
      <c r="DI30" s="679"/>
      <c r="DJ30" s="679"/>
      <c r="DK30" s="680"/>
      <c r="DL30" s="684">
        <v>511397</v>
      </c>
      <c r="DM30" s="679"/>
      <c r="DN30" s="679"/>
      <c r="DO30" s="679"/>
      <c r="DP30" s="679"/>
      <c r="DQ30" s="679"/>
      <c r="DR30" s="679"/>
      <c r="DS30" s="679"/>
      <c r="DT30" s="679"/>
      <c r="DU30" s="679"/>
      <c r="DV30" s="680"/>
      <c r="DW30" s="681">
        <v>12.8</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600901</v>
      </c>
      <c r="S31" s="679"/>
      <c r="T31" s="679"/>
      <c r="U31" s="679"/>
      <c r="V31" s="679"/>
      <c r="W31" s="679"/>
      <c r="X31" s="679"/>
      <c r="Y31" s="680"/>
      <c r="Z31" s="715">
        <v>9.1999999999999993</v>
      </c>
      <c r="AA31" s="715"/>
      <c r="AB31" s="715"/>
      <c r="AC31" s="715"/>
      <c r="AD31" s="716" t="s">
        <v>233</v>
      </c>
      <c r="AE31" s="716"/>
      <c r="AF31" s="716"/>
      <c r="AG31" s="716"/>
      <c r="AH31" s="716"/>
      <c r="AI31" s="716"/>
      <c r="AJ31" s="716"/>
      <c r="AK31" s="716"/>
      <c r="AL31" s="681" t="s">
        <v>227</v>
      </c>
      <c r="AM31" s="682"/>
      <c r="AN31" s="682"/>
      <c r="AO31" s="717"/>
      <c r="AP31" s="754" t="s">
        <v>311</v>
      </c>
      <c r="AQ31" s="755"/>
      <c r="AR31" s="755"/>
      <c r="AS31" s="755"/>
      <c r="AT31" s="760" t="s">
        <v>312</v>
      </c>
      <c r="AU31" s="231"/>
      <c r="AV31" s="231"/>
      <c r="AW31" s="231"/>
      <c r="AX31" s="744" t="s">
        <v>188</v>
      </c>
      <c r="AY31" s="745"/>
      <c r="AZ31" s="745"/>
      <c r="BA31" s="745"/>
      <c r="BB31" s="745"/>
      <c r="BC31" s="745"/>
      <c r="BD31" s="745"/>
      <c r="BE31" s="745"/>
      <c r="BF31" s="746"/>
      <c r="BG31" s="747">
        <v>99.3</v>
      </c>
      <c r="BH31" s="748"/>
      <c r="BI31" s="748"/>
      <c r="BJ31" s="748"/>
      <c r="BK31" s="748"/>
      <c r="BL31" s="748"/>
      <c r="BM31" s="749">
        <v>96.3</v>
      </c>
      <c r="BN31" s="748"/>
      <c r="BO31" s="748"/>
      <c r="BP31" s="748"/>
      <c r="BQ31" s="750"/>
      <c r="BR31" s="747">
        <v>99</v>
      </c>
      <c r="BS31" s="748"/>
      <c r="BT31" s="748"/>
      <c r="BU31" s="748"/>
      <c r="BV31" s="748"/>
      <c r="BW31" s="748"/>
      <c r="BX31" s="749">
        <v>95.6</v>
      </c>
      <c r="BY31" s="748"/>
      <c r="BZ31" s="748"/>
      <c r="CA31" s="748"/>
      <c r="CB31" s="750"/>
      <c r="CD31" s="765"/>
      <c r="CE31" s="766"/>
      <c r="CF31" s="711" t="s">
        <v>313</v>
      </c>
      <c r="CG31" s="712"/>
      <c r="CH31" s="712"/>
      <c r="CI31" s="712"/>
      <c r="CJ31" s="712"/>
      <c r="CK31" s="712"/>
      <c r="CL31" s="712"/>
      <c r="CM31" s="712"/>
      <c r="CN31" s="712"/>
      <c r="CO31" s="712"/>
      <c r="CP31" s="712"/>
      <c r="CQ31" s="713"/>
      <c r="CR31" s="678">
        <v>39041</v>
      </c>
      <c r="CS31" s="697"/>
      <c r="CT31" s="697"/>
      <c r="CU31" s="697"/>
      <c r="CV31" s="697"/>
      <c r="CW31" s="697"/>
      <c r="CX31" s="697"/>
      <c r="CY31" s="698"/>
      <c r="CZ31" s="681">
        <v>0.6</v>
      </c>
      <c r="DA31" s="699"/>
      <c r="DB31" s="699"/>
      <c r="DC31" s="700"/>
      <c r="DD31" s="684">
        <v>39041</v>
      </c>
      <c r="DE31" s="697"/>
      <c r="DF31" s="697"/>
      <c r="DG31" s="697"/>
      <c r="DH31" s="697"/>
      <c r="DI31" s="697"/>
      <c r="DJ31" s="697"/>
      <c r="DK31" s="698"/>
      <c r="DL31" s="684">
        <v>39041</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233</v>
      </c>
      <c r="S32" s="679"/>
      <c r="T32" s="679"/>
      <c r="U32" s="679"/>
      <c r="V32" s="679"/>
      <c r="W32" s="679"/>
      <c r="X32" s="679"/>
      <c r="Y32" s="680"/>
      <c r="Z32" s="715" t="s">
        <v>233</v>
      </c>
      <c r="AA32" s="715"/>
      <c r="AB32" s="715"/>
      <c r="AC32" s="715"/>
      <c r="AD32" s="716" t="s">
        <v>233</v>
      </c>
      <c r="AE32" s="716"/>
      <c r="AF32" s="716"/>
      <c r="AG32" s="716"/>
      <c r="AH32" s="716"/>
      <c r="AI32" s="716"/>
      <c r="AJ32" s="716"/>
      <c r="AK32" s="716"/>
      <c r="AL32" s="681" t="s">
        <v>233</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99.3</v>
      </c>
      <c r="BH32" s="697"/>
      <c r="BI32" s="697"/>
      <c r="BJ32" s="697"/>
      <c r="BK32" s="697"/>
      <c r="BL32" s="697"/>
      <c r="BM32" s="682">
        <v>98.6</v>
      </c>
      <c r="BN32" s="743"/>
      <c r="BO32" s="743"/>
      <c r="BP32" s="743"/>
      <c r="BQ32" s="721"/>
      <c r="BR32" s="751">
        <v>99.1</v>
      </c>
      <c r="BS32" s="697"/>
      <c r="BT32" s="697"/>
      <c r="BU32" s="697"/>
      <c r="BV32" s="697"/>
      <c r="BW32" s="697"/>
      <c r="BX32" s="682">
        <v>97.9</v>
      </c>
      <c r="BY32" s="743"/>
      <c r="BZ32" s="743"/>
      <c r="CA32" s="743"/>
      <c r="CB32" s="721"/>
      <c r="CD32" s="767"/>
      <c r="CE32" s="768"/>
      <c r="CF32" s="711" t="s">
        <v>317</v>
      </c>
      <c r="CG32" s="712"/>
      <c r="CH32" s="712"/>
      <c r="CI32" s="712"/>
      <c r="CJ32" s="712"/>
      <c r="CK32" s="712"/>
      <c r="CL32" s="712"/>
      <c r="CM32" s="712"/>
      <c r="CN32" s="712"/>
      <c r="CO32" s="712"/>
      <c r="CP32" s="712"/>
      <c r="CQ32" s="713"/>
      <c r="CR32" s="678">
        <v>18</v>
      </c>
      <c r="CS32" s="679"/>
      <c r="CT32" s="679"/>
      <c r="CU32" s="679"/>
      <c r="CV32" s="679"/>
      <c r="CW32" s="679"/>
      <c r="CX32" s="679"/>
      <c r="CY32" s="680"/>
      <c r="CZ32" s="681">
        <v>0</v>
      </c>
      <c r="DA32" s="699"/>
      <c r="DB32" s="699"/>
      <c r="DC32" s="700"/>
      <c r="DD32" s="684">
        <v>18</v>
      </c>
      <c r="DE32" s="679"/>
      <c r="DF32" s="679"/>
      <c r="DG32" s="679"/>
      <c r="DH32" s="679"/>
      <c r="DI32" s="679"/>
      <c r="DJ32" s="679"/>
      <c r="DK32" s="680"/>
      <c r="DL32" s="684">
        <v>18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465855</v>
      </c>
      <c r="S33" s="679"/>
      <c r="T33" s="679"/>
      <c r="U33" s="679"/>
      <c r="V33" s="679"/>
      <c r="W33" s="679"/>
      <c r="X33" s="679"/>
      <c r="Y33" s="680"/>
      <c r="Z33" s="715">
        <v>7.1</v>
      </c>
      <c r="AA33" s="715"/>
      <c r="AB33" s="715"/>
      <c r="AC33" s="715"/>
      <c r="AD33" s="716" t="s">
        <v>233</v>
      </c>
      <c r="AE33" s="716"/>
      <c r="AF33" s="716"/>
      <c r="AG33" s="716"/>
      <c r="AH33" s="716"/>
      <c r="AI33" s="716"/>
      <c r="AJ33" s="716"/>
      <c r="AK33" s="716"/>
      <c r="AL33" s="681" t="s">
        <v>233</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99.2</v>
      </c>
      <c r="BH33" s="663"/>
      <c r="BI33" s="663"/>
      <c r="BJ33" s="663"/>
      <c r="BK33" s="663"/>
      <c r="BL33" s="663"/>
      <c r="BM33" s="706">
        <v>92.8</v>
      </c>
      <c r="BN33" s="663"/>
      <c r="BO33" s="663"/>
      <c r="BP33" s="663"/>
      <c r="BQ33" s="727"/>
      <c r="BR33" s="742">
        <v>98.7</v>
      </c>
      <c r="BS33" s="663"/>
      <c r="BT33" s="663"/>
      <c r="BU33" s="663"/>
      <c r="BV33" s="663"/>
      <c r="BW33" s="663"/>
      <c r="BX33" s="706">
        <v>91.7</v>
      </c>
      <c r="BY33" s="663"/>
      <c r="BZ33" s="663"/>
      <c r="CA33" s="663"/>
      <c r="CB33" s="727"/>
      <c r="CD33" s="711" t="s">
        <v>320</v>
      </c>
      <c r="CE33" s="712"/>
      <c r="CF33" s="712"/>
      <c r="CG33" s="712"/>
      <c r="CH33" s="712"/>
      <c r="CI33" s="712"/>
      <c r="CJ33" s="712"/>
      <c r="CK33" s="712"/>
      <c r="CL33" s="712"/>
      <c r="CM33" s="712"/>
      <c r="CN33" s="712"/>
      <c r="CO33" s="712"/>
      <c r="CP33" s="712"/>
      <c r="CQ33" s="713"/>
      <c r="CR33" s="678">
        <v>2476705</v>
      </c>
      <c r="CS33" s="697"/>
      <c r="CT33" s="697"/>
      <c r="CU33" s="697"/>
      <c r="CV33" s="697"/>
      <c r="CW33" s="697"/>
      <c r="CX33" s="697"/>
      <c r="CY33" s="698"/>
      <c r="CZ33" s="681">
        <v>38.4</v>
      </c>
      <c r="DA33" s="699"/>
      <c r="DB33" s="699"/>
      <c r="DC33" s="700"/>
      <c r="DD33" s="684">
        <v>2042839</v>
      </c>
      <c r="DE33" s="697"/>
      <c r="DF33" s="697"/>
      <c r="DG33" s="697"/>
      <c r="DH33" s="697"/>
      <c r="DI33" s="697"/>
      <c r="DJ33" s="697"/>
      <c r="DK33" s="698"/>
      <c r="DL33" s="684">
        <v>1652158</v>
      </c>
      <c r="DM33" s="697"/>
      <c r="DN33" s="697"/>
      <c r="DO33" s="697"/>
      <c r="DP33" s="697"/>
      <c r="DQ33" s="697"/>
      <c r="DR33" s="697"/>
      <c r="DS33" s="697"/>
      <c r="DT33" s="697"/>
      <c r="DU33" s="697"/>
      <c r="DV33" s="698"/>
      <c r="DW33" s="681">
        <v>41.2</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5608</v>
      </c>
      <c r="S34" s="679"/>
      <c r="T34" s="679"/>
      <c r="U34" s="679"/>
      <c r="V34" s="679"/>
      <c r="W34" s="679"/>
      <c r="X34" s="679"/>
      <c r="Y34" s="680"/>
      <c r="Z34" s="715">
        <v>0.1</v>
      </c>
      <c r="AA34" s="715"/>
      <c r="AB34" s="715"/>
      <c r="AC34" s="715"/>
      <c r="AD34" s="716" t="s">
        <v>227</v>
      </c>
      <c r="AE34" s="716"/>
      <c r="AF34" s="716"/>
      <c r="AG34" s="716"/>
      <c r="AH34" s="716"/>
      <c r="AI34" s="716"/>
      <c r="AJ34" s="716"/>
      <c r="AK34" s="716"/>
      <c r="AL34" s="681" t="s">
        <v>227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1018316</v>
      </c>
      <c r="CS34" s="679"/>
      <c r="CT34" s="679"/>
      <c r="CU34" s="679"/>
      <c r="CV34" s="679"/>
      <c r="CW34" s="679"/>
      <c r="CX34" s="679"/>
      <c r="CY34" s="680"/>
      <c r="CZ34" s="681">
        <v>15.8</v>
      </c>
      <c r="DA34" s="699"/>
      <c r="DB34" s="699"/>
      <c r="DC34" s="700"/>
      <c r="DD34" s="684">
        <v>804498</v>
      </c>
      <c r="DE34" s="679"/>
      <c r="DF34" s="679"/>
      <c r="DG34" s="679"/>
      <c r="DH34" s="679"/>
      <c r="DI34" s="679"/>
      <c r="DJ34" s="679"/>
      <c r="DK34" s="680"/>
      <c r="DL34" s="684">
        <v>674249</v>
      </c>
      <c r="DM34" s="679"/>
      <c r="DN34" s="679"/>
      <c r="DO34" s="679"/>
      <c r="DP34" s="679"/>
      <c r="DQ34" s="679"/>
      <c r="DR34" s="679"/>
      <c r="DS34" s="679"/>
      <c r="DT34" s="679"/>
      <c r="DU34" s="679"/>
      <c r="DV34" s="680"/>
      <c r="DW34" s="681">
        <v>16.8</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11655</v>
      </c>
      <c r="S35" s="679"/>
      <c r="T35" s="679"/>
      <c r="U35" s="679"/>
      <c r="V35" s="679"/>
      <c r="W35" s="679"/>
      <c r="X35" s="679"/>
      <c r="Y35" s="680"/>
      <c r="Z35" s="715">
        <v>0.2</v>
      </c>
      <c r="AA35" s="715"/>
      <c r="AB35" s="715"/>
      <c r="AC35" s="715"/>
      <c r="AD35" s="716" t="s">
        <v>233</v>
      </c>
      <c r="AE35" s="716"/>
      <c r="AF35" s="716"/>
      <c r="AG35" s="716"/>
      <c r="AH35" s="716"/>
      <c r="AI35" s="716"/>
      <c r="AJ35" s="716"/>
      <c r="AK35" s="716"/>
      <c r="AL35" s="681" t="s">
        <v>233</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12618</v>
      </c>
      <c r="CS35" s="697"/>
      <c r="CT35" s="697"/>
      <c r="CU35" s="697"/>
      <c r="CV35" s="697"/>
      <c r="CW35" s="697"/>
      <c r="CX35" s="697"/>
      <c r="CY35" s="698"/>
      <c r="CZ35" s="681">
        <v>0.2</v>
      </c>
      <c r="DA35" s="699"/>
      <c r="DB35" s="699"/>
      <c r="DC35" s="700"/>
      <c r="DD35" s="684">
        <v>12618</v>
      </c>
      <c r="DE35" s="697"/>
      <c r="DF35" s="697"/>
      <c r="DG35" s="697"/>
      <c r="DH35" s="697"/>
      <c r="DI35" s="697"/>
      <c r="DJ35" s="697"/>
      <c r="DK35" s="698"/>
      <c r="DL35" s="684">
        <v>12618</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177923</v>
      </c>
      <c r="S36" s="679"/>
      <c r="T36" s="679"/>
      <c r="U36" s="679"/>
      <c r="V36" s="679"/>
      <c r="W36" s="679"/>
      <c r="X36" s="679"/>
      <c r="Y36" s="680"/>
      <c r="Z36" s="715">
        <v>2.7</v>
      </c>
      <c r="AA36" s="715"/>
      <c r="AB36" s="715"/>
      <c r="AC36" s="715"/>
      <c r="AD36" s="716" t="s">
        <v>227</v>
      </c>
      <c r="AE36" s="716"/>
      <c r="AF36" s="716"/>
      <c r="AG36" s="716"/>
      <c r="AH36" s="716"/>
      <c r="AI36" s="716"/>
      <c r="AJ36" s="716"/>
      <c r="AK36" s="716"/>
      <c r="AL36" s="681" t="s">
        <v>227</v>
      </c>
      <c r="AM36" s="682"/>
      <c r="AN36" s="682"/>
      <c r="AO36" s="717"/>
      <c r="AP36" s="235"/>
      <c r="AQ36" s="730" t="s">
        <v>328</v>
      </c>
      <c r="AR36" s="731"/>
      <c r="AS36" s="731"/>
      <c r="AT36" s="731"/>
      <c r="AU36" s="731"/>
      <c r="AV36" s="731"/>
      <c r="AW36" s="731"/>
      <c r="AX36" s="731"/>
      <c r="AY36" s="732"/>
      <c r="AZ36" s="733">
        <v>844017</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74576</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805370</v>
      </c>
      <c r="CS36" s="679"/>
      <c r="CT36" s="679"/>
      <c r="CU36" s="679"/>
      <c r="CV36" s="679"/>
      <c r="CW36" s="679"/>
      <c r="CX36" s="679"/>
      <c r="CY36" s="680"/>
      <c r="CZ36" s="681">
        <v>12.5</v>
      </c>
      <c r="DA36" s="699"/>
      <c r="DB36" s="699"/>
      <c r="DC36" s="700"/>
      <c r="DD36" s="684">
        <v>703792</v>
      </c>
      <c r="DE36" s="679"/>
      <c r="DF36" s="679"/>
      <c r="DG36" s="679"/>
      <c r="DH36" s="679"/>
      <c r="DI36" s="679"/>
      <c r="DJ36" s="679"/>
      <c r="DK36" s="680"/>
      <c r="DL36" s="684">
        <v>485316</v>
      </c>
      <c r="DM36" s="679"/>
      <c r="DN36" s="679"/>
      <c r="DO36" s="679"/>
      <c r="DP36" s="679"/>
      <c r="DQ36" s="679"/>
      <c r="DR36" s="679"/>
      <c r="DS36" s="679"/>
      <c r="DT36" s="679"/>
      <c r="DU36" s="679"/>
      <c r="DV36" s="680"/>
      <c r="DW36" s="681">
        <v>12.1</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79519</v>
      </c>
      <c r="S37" s="679"/>
      <c r="T37" s="679"/>
      <c r="U37" s="679"/>
      <c r="V37" s="679"/>
      <c r="W37" s="679"/>
      <c r="X37" s="679"/>
      <c r="Y37" s="680"/>
      <c r="Z37" s="715">
        <v>1.2</v>
      </c>
      <c r="AA37" s="715"/>
      <c r="AB37" s="715"/>
      <c r="AC37" s="715"/>
      <c r="AD37" s="716" t="s">
        <v>233</v>
      </c>
      <c r="AE37" s="716"/>
      <c r="AF37" s="716"/>
      <c r="AG37" s="716"/>
      <c r="AH37" s="716"/>
      <c r="AI37" s="716"/>
      <c r="AJ37" s="716"/>
      <c r="AK37" s="716"/>
      <c r="AL37" s="681" t="s">
        <v>227</v>
      </c>
      <c r="AM37" s="682"/>
      <c r="AN37" s="682"/>
      <c r="AO37" s="717"/>
      <c r="AQ37" s="718" t="s">
        <v>332</v>
      </c>
      <c r="AR37" s="719"/>
      <c r="AS37" s="719"/>
      <c r="AT37" s="719"/>
      <c r="AU37" s="719"/>
      <c r="AV37" s="719"/>
      <c r="AW37" s="719"/>
      <c r="AX37" s="719"/>
      <c r="AY37" s="720"/>
      <c r="AZ37" s="678">
        <v>188404</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48039</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115953</v>
      </c>
      <c r="CS37" s="697"/>
      <c r="CT37" s="697"/>
      <c r="CU37" s="697"/>
      <c r="CV37" s="697"/>
      <c r="CW37" s="697"/>
      <c r="CX37" s="697"/>
      <c r="CY37" s="698"/>
      <c r="CZ37" s="681">
        <v>1.8</v>
      </c>
      <c r="DA37" s="699"/>
      <c r="DB37" s="699"/>
      <c r="DC37" s="700"/>
      <c r="DD37" s="684">
        <v>115953</v>
      </c>
      <c r="DE37" s="697"/>
      <c r="DF37" s="697"/>
      <c r="DG37" s="697"/>
      <c r="DH37" s="697"/>
      <c r="DI37" s="697"/>
      <c r="DJ37" s="697"/>
      <c r="DK37" s="698"/>
      <c r="DL37" s="684">
        <v>85288</v>
      </c>
      <c r="DM37" s="697"/>
      <c r="DN37" s="697"/>
      <c r="DO37" s="697"/>
      <c r="DP37" s="697"/>
      <c r="DQ37" s="697"/>
      <c r="DR37" s="697"/>
      <c r="DS37" s="697"/>
      <c r="DT37" s="697"/>
      <c r="DU37" s="697"/>
      <c r="DV37" s="698"/>
      <c r="DW37" s="681">
        <v>2.1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77102</v>
      </c>
      <c r="S38" s="679"/>
      <c r="T38" s="679"/>
      <c r="U38" s="679"/>
      <c r="V38" s="679"/>
      <c r="W38" s="679"/>
      <c r="X38" s="679"/>
      <c r="Y38" s="680"/>
      <c r="Z38" s="715">
        <v>1.2</v>
      </c>
      <c r="AA38" s="715"/>
      <c r="AB38" s="715"/>
      <c r="AC38" s="715"/>
      <c r="AD38" s="716">
        <v>18468</v>
      </c>
      <c r="AE38" s="716"/>
      <c r="AF38" s="716"/>
      <c r="AG38" s="716"/>
      <c r="AH38" s="716"/>
      <c r="AI38" s="716"/>
      <c r="AJ38" s="716"/>
      <c r="AK38" s="716"/>
      <c r="AL38" s="681">
        <v>0.5</v>
      </c>
      <c r="AM38" s="682"/>
      <c r="AN38" s="682"/>
      <c r="AO38" s="717"/>
      <c r="AQ38" s="718" t="s">
        <v>336</v>
      </c>
      <c r="AR38" s="719"/>
      <c r="AS38" s="719"/>
      <c r="AT38" s="719"/>
      <c r="AU38" s="719"/>
      <c r="AV38" s="719"/>
      <c r="AW38" s="719"/>
      <c r="AX38" s="719"/>
      <c r="AY38" s="720"/>
      <c r="AZ38" s="678">
        <v>30872</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2233</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624741</v>
      </c>
      <c r="CS38" s="679"/>
      <c r="CT38" s="679"/>
      <c r="CU38" s="679"/>
      <c r="CV38" s="679"/>
      <c r="CW38" s="679"/>
      <c r="CX38" s="679"/>
      <c r="CY38" s="680"/>
      <c r="CZ38" s="681">
        <v>9.6999999999999993</v>
      </c>
      <c r="DA38" s="699"/>
      <c r="DB38" s="699"/>
      <c r="DC38" s="700"/>
      <c r="DD38" s="684">
        <v>508517</v>
      </c>
      <c r="DE38" s="679"/>
      <c r="DF38" s="679"/>
      <c r="DG38" s="679"/>
      <c r="DH38" s="679"/>
      <c r="DI38" s="679"/>
      <c r="DJ38" s="679"/>
      <c r="DK38" s="680"/>
      <c r="DL38" s="684">
        <v>479975</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996900</v>
      </c>
      <c r="S39" s="679"/>
      <c r="T39" s="679"/>
      <c r="U39" s="679"/>
      <c r="V39" s="679"/>
      <c r="W39" s="679"/>
      <c r="X39" s="679"/>
      <c r="Y39" s="680"/>
      <c r="Z39" s="715">
        <v>15.3</v>
      </c>
      <c r="AA39" s="715"/>
      <c r="AB39" s="715"/>
      <c r="AC39" s="715"/>
      <c r="AD39" s="716" t="s">
        <v>227</v>
      </c>
      <c r="AE39" s="716"/>
      <c r="AF39" s="716"/>
      <c r="AG39" s="716"/>
      <c r="AH39" s="716"/>
      <c r="AI39" s="716"/>
      <c r="AJ39" s="716"/>
      <c r="AK39" s="716"/>
      <c r="AL39" s="681" t="s">
        <v>227</v>
      </c>
      <c r="AM39" s="682"/>
      <c r="AN39" s="682"/>
      <c r="AO39" s="717"/>
      <c r="AQ39" s="718" t="s">
        <v>340</v>
      </c>
      <c r="AR39" s="719"/>
      <c r="AS39" s="719"/>
      <c r="AT39" s="719"/>
      <c r="AU39" s="719"/>
      <c r="AV39" s="719"/>
      <c r="AW39" s="719"/>
      <c r="AX39" s="719"/>
      <c r="AY39" s="720"/>
      <c r="AZ39" s="678" t="s">
        <v>227</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3656</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15660</v>
      </c>
      <c r="CS39" s="697"/>
      <c r="CT39" s="697"/>
      <c r="CU39" s="697"/>
      <c r="CV39" s="697"/>
      <c r="CW39" s="697"/>
      <c r="CX39" s="697"/>
      <c r="CY39" s="698"/>
      <c r="CZ39" s="681">
        <v>0.2</v>
      </c>
      <c r="DA39" s="699"/>
      <c r="DB39" s="699"/>
      <c r="DC39" s="700"/>
      <c r="DD39" s="684">
        <v>13414</v>
      </c>
      <c r="DE39" s="697"/>
      <c r="DF39" s="697"/>
      <c r="DG39" s="697"/>
      <c r="DH39" s="697"/>
      <c r="DI39" s="697"/>
      <c r="DJ39" s="697"/>
      <c r="DK39" s="698"/>
      <c r="DL39" s="684" t="s">
        <v>227</v>
      </c>
      <c r="DM39" s="697"/>
      <c r="DN39" s="697"/>
      <c r="DO39" s="697"/>
      <c r="DP39" s="697"/>
      <c r="DQ39" s="697"/>
      <c r="DR39" s="697"/>
      <c r="DS39" s="697"/>
      <c r="DT39" s="697"/>
      <c r="DU39" s="697"/>
      <c r="DV39" s="698"/>
      <c r="DW39" s="681" t="s">
        <v>227</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227</v>
      </c>
      <c r="S40" s="679"/>
      <c r="T40" s="679"/>
      <c r="U40" s="679"/>
      <c r="V40" s="679"/>
      <c r="W40" s="679"/>
      <c r="X40" s="679"/>
      <c r="Y40" s="680"/>
      <c r="Z40" s="715" t="s">
        <v>233</v>
      </c>
      <c r="AA40" s="715"/>
      <c r="AB40" s="715"/>
      <c r="AC40" s="715"/>
      <c r="AD40" s="716" t="s">
        <v>233</v>
      </c>
      <c r="AE40" s="716"/>
      <c r="AF40" s="716"/>
      <c r="AG40" s="716"/>
      <c r="AH40" s="716"/>
      <c r="AI40" s="716"/>
      <c r="AJ40" s="716"/>
      <c r="AK40" s="716"/>
      <c r="AL40" s="681" t="s">
        <v>227</v>
      </c>
      <c r="AM40" s="682"/>
      <c r="AN40" s="682"/>
      <c r="AO40" s="717"/>
      <c r="AQ40" s="718" t="s">
        <v>344</v>
      </c>
      <c r="AR40" s="719"/>
      <c r="AS40" s="719"/>
      <c r="AT40" s="719"/>
      <c r="AU40" s="719"/>
      <c r="AV40" s="719"/>
      <c r="AW40" s="719"/>
      <c r="AX40" s="719"/>
      <c r="AY40" s="720"/>
      <c r="AZ40" s="678" t="s">
        <v>233</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101</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t="s">
        <v>233</v>
      </c>
      <c r="CS40" s="679"/>
      <c r="CT40" s="679"/>
      <c r="CU40" s="679"/>
      <c r="CV40" s="679"/>
      <c r="CW40" s="679"/>
      <c r="CX40" s="679"/>
      <c r="CY40" s="680"/>
      <c r="CZ40" s="681" t="s">
        <v>233</v>
      </c>
      <c r="DA40" s="699"/>
      <c r="DB40" s="699"/>
      <c r="DC40" s="700"/>
      <c r="DD40" s="684" t="s">
        <v>233</v>
      </c>
      <c r="DE40" s="679"/>
      <c r="DF40" s="679"/>
      <c r="DG40" s="679"/>
      <c r="DH40" s="679"/>
      <c r="DI40" s="679"/>
      <c r="DJ40" s="679"/>
      <c r="DK40" s="680"/>
      <c r="DL40" s="684" t="s">
        <v>227</v>
      </c>
      <c r="DM40" s="679"/>
      <c r="DN40" s="679"/>
      <c r="DO40" s="679"/>
      <c r="DP40" s="679"/>
      <c r="DQ40" s="679"/>
      <c r="DR40" s="679"/>
      <c r="DS40" s="679"/>
      <c r="DT40" s="679"/>
      <c r="DU40" s="679"/>
      <c r="DV40" s="680"/>
      <c r="DW40" s="681" t="s">
        <v>233</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177000</v>
      </c>
      <c r="S41" s="679"/>
      <c r="T41" s="679"/>
      <c r="U41" s="679"/>
      <c r="V41" s="679"/>
      <c r="W41" s="679"/>
      <c r="X41" s="679"/>
      <c r="Y41" s="680"/>
      <c r="Z41" s="715">
        <v>2.7</v>
      </c>
      <c r="AA41" s="715"/>
      <c r="AB41" s="715"/>
      <c r="AC41" s="715"/>
      <c r="AD41" s="716" t="s">
        <v>233</v>
      </c>
      <c r="AE41" s="716"/>
      <c r="AF41" s="716"/>
      <c r="AG41" s="716"/>
      <c r="AH41" s="716"/>
      <c r="AI41" s="716"/>
      <c r="AJ41" s="716"/>
      <c r="AK41" s="716"/>
      <c r="AL41" s="681" t="s">
        <v>227</v>
      </c>
      <c r="AM41" s="682"/>
      <c r="AN41" s="682"/>
      <c r="AO41" s="717"/>
      <c r="AQ41" s="718" t="s">
        <v>349</v>
      </c>
      <c r="AR41" s="719"/>
      <c r="AS41" s="719"/>
      <c r="AT41" s="719"/>
      <c r="AU41" s="719"/>
      <c r="AV41" s="719"/>
      <c r="AW41" s="719"/>
      <c r="AX41" s="719"/>
      <c r="AY41" s="720"/>
      <c r="AZ41" s="678">
        <v>168276</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233</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233</v>
      </c>
      <c r="DA41" s="699"/>
      <c r="DB41" s="699"/>
      <c r="DC41" s="700"/>
      <c r="DD41" s="684" t="s">
        <v>233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6525328</v>
      </c>
      <c r="S42" s="701"/>
      <c r="T42" s="701"/>
      <c r="U42" s="701"/>
      <c r="V42" s="701"/>
      <c r="W42" s="701"/>
      <c r="X42" s="701"/>
      <c r="Y42" s="703"/>
      <c r="Z42" s="704">
        <v>100</v>
      </c>
      <c r="AA42" s="704"/>
      <c r="AB42" s="704"/>
      <c r="AC42" s="704"/>
      <c r="AD42" s="705">
        <v>3830982</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456465</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322</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1189143</v>
      </c>
      <c r="CS42" s="679"/>
      <c r="CT42" s="679"/>
      <c r="CU42" s="679"/>
      <c r="CV42" s="679"/>
      <c r="CW42" s="679"/>
      <c r="CX42" s="679"/>
      <c r="CY42" s="680"/>
      <c r="CZ42" s="681">
        <v>18.399999999999999</v>
      </c>
      <c r="DA42" s="682"/>
      <c r="DB42" s="682"/>
      <c r="DC42" s="683"/>
      <c r="DD42" s="684">
        <v>225383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41438</v>
      </c>
      <c r="CS43" s="697"/>
      <c r="CT43" s="697"/>
      <c r="CU43" s="697"/>
      <c r="CV43" s="697"/>
      <c r="CW43" s="697"/>
      <c r="CX43" s="697"/>
      <c r="CY43" s="698"/>
      <c r="CZ43" s="681">
        <v>0.6</v>
      </c>
      <c r="DA43" s="699"/>
      <c r="DB43" s="699"/>
      <c r="DC43" s="700"/>
      <c r="DD43" s="684">
        <v>41438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1189143</v>
      </c>
      <c r="CS44" s="679"/>
      <c r="CT44" s="679"/>
      <c r="CU44" s="679"/>
      <c r="CV44" s="679"/>
      <c r="CW44" s="679"/>
      <c r="CX44" s="679"/>
      <c r="CY44" s="680"/>
      <c r="CZ44" s="681">
        <v>18.399999999999999</v>
      </c>
      <c r="DA44" s="682"/>
      <c r="DB44" s="682"/>
      <c r="DC44" s="683"/>
      <c r="DD44" s="684">
        <v>225383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194539</v>
      </c>
      <c r="CS45" s="697"/>
      <c r="CT45" s="697"/>
      <c r="CU45" s="697"/>
      <c r="CV45" s="697"/>
      <c r="CW45" s="697"/>
      <c r="CX45" s="697"/>
      <c r="CY45" s="698"/>
      <c r="CZ45" s="681">
        <v>3</v>
      </c>
      <c r="DA45" s="699"/>
      <c r="DB45" s="699"/>
      <c r="DC45" s="700"/>
      <c r="DD45" s="684">
        <v>15701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987642</v>
      </c>
      <c r="CS46" s="679"/>
      <c r="CT46" s="679"/>
      <c r="CU46" s="679"/>
      <c r="CV46" s="679"/>
      <c r="CW46" s="679"/>
      <c r="CX46" s="679"/>
      <c r="CY46" s="680"/>
      <c r="CZ46" s="681">
        <v>15.3</v>
      </c>
      <c r="DA46" s="682"/>
      <c r="DB46" s="682"/>
      <c r="DC46" s="683"/>
      <c r="DD46" s="684">
        <v>202720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t="s">
        <v>227</v>
      </c>
      <c r="CS47" s="697"/>
      <c r="CT47" s="697"/>
      <c r="CU47" s="697"/>
      <c r="CV47" s="697"/>
      <c r="CW47" s="697"/>
      <c r="CX47" s="697"/>
      <c r="CY47" s="698"/>
      <c r="CZ47" s="681" t="s">
        <v>233</v>
      </c>
      <c r="DA47" s="699"/>
      <c r="DB47" s="699"/>
      <c r="DC47" s="700"/>
      <c r="DD47" s="684" t="s">
        <v>233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233</v>
      </c>
      <c r="CS48" s="679"/>
      <c r="CT48" s="679"/>
      <c r="CU48" s="679"/>
      <c r="CV48" s="679"/>
      <c r="CW48" s="679"/>
      <c r="CX48" s="679"/>
      <c r="CY48" s="680"/>
      <c r="CZ48" s="681" t="s">
        <v>227</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6445461</v>
      </c>
      <c r="CS49" s="663"/>
      <c r="CT49" s="663"/>
      <c r="CU49" s="663"/>
      <c r="CV49" s="663"/>
      <c r="CW49" s="663"/>
      <c r="CX49" s="663"/>
      <c r="CY49" s="664"/>
      <c r="CZ49" s="665">
        <v>100</v>
      </c>
      <c r="DA49" s="666"/>
      <c r="DB49" s="666"/>
      <c r="DC49" s="667"/>
      <c r="DD49" s="668">
        <v>4316258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l0eeb4TyQD5kf0/FquE4NAWCxCn8GsA1ZTLEB55Uv/U2yLjeXk0De3/BM2aP4vfBrj3MItPLxEM0zSjrUWMA==" saltValue="j0I/eyzZWNDOXT6vZ/+a+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6528</v>
      </c>
      <c r="R7" s="1198"/>
      <c r="S7" s="1198"/>
      <c r="T7" s="1198"/>
      <c r="U7" s="1198"/>
      <c r="V7" s="1198">
        <v>6448</v>
      </c>
      <c r="W7" s="1198"/>
      <c r="X7" s="1198"/>
      <c r="Y7" s="1198"/>
      <c r="Z7" s="1198"/>
      <c r="AA7" s="1198">
        <v>80</v>
      </c>
      <c r="AB7" s="1198"/>
      <c r="AC7" s="1198"/>
      <c r="AD7" s="1198"/>
      <c r="AE7" s="1199"/>
      <c r="AF7" s="1200">
        <v>75</v>
      </c>
      <c r="AG7" s="1201"/>
      <c r="AH7" s="1201"/>
      <c r="AI7" s="1201"/>
      <c r="AJ7" s="1202"/>
      <c r="AK7" s="1184" t="s">
        <v>583</v>
      </c>
      <c r="AL7" s="1185"/>
      <c r="AM7" s="1185"/>
      <c r="AN7" s="1185"/>
      <c r="AO7" s="1185"/>
      <c r="AP7" s="1185">
        <v>6523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591</v>
      </c>
      <c r="BS7" s="1188" t="s">
        <v>592</v>
      </c>
      <c r="BT7" s="1189"/>
      <c r="BU7" s="1189"/>
      <c r="BV7" s="1189"/>
      <c r="BW7" s="1189"/>
      <c r="BX7" s="1189"/>
      <c r="BY7" s="1189"/>
      <c r="BZ7" s="1189"/>
      <c r="CA7" s="1189"/>
      <c r="CB7" s="1189"/>
      <c r="CC7" s="1189"/>
      <c r="CD7" s="1189"/>
      <c r="CE7" s="1189"/>
      <c r="CF7" s="1189"/>
      <c r="CG7" s="1190"/>
      <c r="CH7" s="1181">
        <v>0</v>
      </c>
      <c r="CI7" s="1182"/>
      <c r="CJ7" s="1182"/>
      <c r="CK7" s="1182"/>
      <c r="CL7" s="1183"/>
      <c r="CM7" s="1181">
        <v>41</v>
      </c>
      <c r="CN7" s="1182"/>
      <c r="CO7" s="1182"/>
      <c r="CP7" s="1182"/>
      <c r="CQ7" s="1183"/>
      <c r="CR7" s="1181">
        <v>10</v>
      </c>
      <c r="CS7" s="1182"/>
      <c r="CT7" s="1182"/>
      <c r="CU7" s="1182"/>
      <c r="CV7" s="1183"/>
      <c r="CW7" s="1181" t="s">
        <v>593</v>
      </c>
      <c r="CX7" s="1182"/>
      <c r="CY7" s="1182"/>
      <c r="CZ7" s="1182"/>
      <c r="DA7" s="1183"/>
      <c r="DB7" s="1181">
        <v>110</v>
      </c>
      <c r="DC7" s="1182"/>
      <c r="DD7" s="1182"/>
      <c r="DE7" s="1182"/>
      <c r="DF7" s="1183"/>
      <c r="DG7" s="1181" t="s">
        <v>583</v>
      </c>
      <c r="DH7" s="1182"/>
      <c r="DI7" s="1182"/>
      <c r="DJ7" s="1182"/>
      <c r="DK7" s="1183"/>
      <c r="DL7" s="1181" t="s">
        <v>594</v>
      </c>
      <c r="DM7" s="1182"/>
      <c r="DN7" s="1182"/>
      <c r="DO7" s="1182"/>
      <c r="DP7" s="1183"/>
      <c r="DQ7" s="1181" t="s">
        <v>583</v>
      </c>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2</v>
      </c>
      <c r="R8" s="1137"/>
      <c r="S8" s="1137"/>
      <c r="T8" s="1137"/>
      <c r="U8" s="1137"/>
      <c r="V8" s="1137">
        <v>2</v>
      </c>
      <c r="W8" s="1137"/>
      <c r="X8" s="1137"/>
      <c r="Y8" s="1137"/>
      <c r="Z8" s="1137"/>
      <c r="AA8" s="1137" t="s">
        <v>583</v>
      </c>
      <c r="AB8" s="1137"/>
      <c r="AC8" s="1137"/>
      <c r="AD8" s="1137"/>
      <c r="AE8" s="1138"/>
      <c r="AF8" s="1112" t="s">
        <v>233</v>
      </c>
      <c r="AG8" s="1113"/>
      <c r="AH8" s="1113"/>
      <c r="AI8" s="1113"/>
      <c r="AJ8" s="1114"/>
      <c r="AK8" s="1179" t="s">
        <v>583</v>
      </c>
      <c r="AL8" s="1180"/>
      <c r="AM8" s="1180"/>
      <c r="AN8" s="1180"/>
      <c r="AO8" s="1180"/>
      <c r="AP8" s="1180" t="s">
        <v>583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6529</v>
      </c>
      <c r="R23" s="1162"/>
      <c r="S23" s="1162"/>
      <c r="T23" s="1162"/>
      <c r="U23" s="1162"/>
      <c r="V23" s="1162">
        <v>6449</v>
      </c>
      <c r="W23" s="1162"/>
      <c r="X23" s="1162"/>
      <c r="Y23" s="1162"/>
      <c r="Z23" s="1162"/>
      <c r="AA23" s="1162">
        <v>80</v>
      </c>
      <c r="AB23" s="1162"/>
      <c r="AC23" s="1162"/>
      <c r="AD23" s="1162"/>
      <c r="AE23" s="1163"/>
      <c r="AF23" s="1164">
        <v>75</v>
      </c>
      <c r="AG23" s="1162"/>
      <c r="AH23" s="1162"/>
      <c r="AI23" s="1162"/>
      <c r="AJ23" s="1165"/>
      <c r="AK23" s="1166"/>
      <c r="AL23" s="1167"/>
      <c r="AM23" s="1167"/>
      <c r="AN23" s="1167"/>
      <c r="AO23" s="1167"/>
      <c r="AP23" s="1162">
        <v>6523</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1875</v>
      </c>
      <c r="R28" s="1147"/>
      <c r="S28" s="1147"/>
      <c r="T28" s="1147"/>
      <c r="U28" s="1147"/>
      <c r="V28" s="1147">
        <v>1801</v>
      </c>
      <c r="W28" s="1147"/>
      <c r="X28" s="1147"/>
      <c r="Y28" s="1147"/>
      <c r="Z28" s="1147"/>
      <c r="AA28" s="1147">
        <v>75</v>
      </c>
      <c r="AB28" s="1147"/>
      <c r="AC28" s="1147"/>
      <c r="AD28" s="1147"/>
      <c r="AE28" s="1148"/>
      <c r="AF28" s="1149">
        <v>75</v>
      </c>
      <c r="AG28" s="1147"/>
      <c r="AH28" s="1147"/>
      <c r="AI28" s="1147"/>
      <c r="AJ28" s="1150"/>
      <c r="AK28" s="1151">
        <v>168</v>
      </c>
      <c r="AL28" s="1139"/>
      <c r="AM28" s="1139"/>
      <c r="AN28" s="1139"/>
      <c r="AO28" s="1139"/>
      <c r="AP28" s="1139" t="s">
        <v>583</v>
      </c>
      <c r="AQ28" s="1139"/>
      <c r="AR28" s="1139"/>
      <c r="AS28" s="1139"/>
      <c r="AT28" s="1139"/>
      <c r="AU28" s="1139" t="s">
        <v>583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1564</v>
      </c>
      <c r="R29" s="1137"/>
      <c r="S29" s="1137"/>
      <c r="T29" s="1137"/>
      <c r="U29" s="1137"/>
      <c r="V29" s="1137">
        <v>1496</v>
      </c>
      <c r="W29" s="1137"/>
      <c r="X29" s="1137"/>
      <c r="Y29" s="1137"/>
      <c r="Z29" s="1137"/>
      <c r="AA29" s="1137">
        <v>68</v>
      </c>
      <c r="AB29" s="1137"/>
      <c r="AC29" s="1137"/>
      <c r="AD29" s="1137"/>
      <c r="AE29" s="1138"/>
      <c r="AF29" s="1112">
        <v>68</v>
      </c>
      <c r="AG29" s="1113"/>
      <c r="AH29" s="1113"/>
      <c r="AI29" s="1113"/>
      <c r="AJ29" s="1114"/>
      <c r="AK29" s="1073">
        <v>225</v>
      </c>
      <c r="AL29" s="1064"/>
      <c r="AM29" s="1064"/>
      <c r="AN29" s="1064"/>
      <c r="AO29" s="1064"/>
      <c r="AP29" s="1064" t="s">
        <v>583</v>
      </c>
      <c r="AQ29" s="1064"/>
      <c r="AR29" s="1064"/>
      <c r="AS29" s="1064"/>
      <c r="AT29" s="1064"/>
      <c r="AU29" s="1064" t="s">
        <v>583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271</v>
      </c>
      <c r="R30" s="1137"/>
      <c r="S30" s="1137"/>
      <c r="T30" s="1137"/>
      <c r="U30" s="1137"/>
      <c r="V30" s="1137">
        <v>269</v>
      </c>
      <c r="W30" s="1137"/>
      <c r="X30" s="1137"/>
      <c r="Y30" s="1137"/>
      <c r="Z30" s="1137"/>
      <c r="AA30" s="1137">
        <v>3</v>
      </c>
      <c r="AB30" s="1137"/>
      <c r="AC30" s="1137"/>
      <c r="AD30" s="1137"/>
      <c r="AE30" s="1138"/>
      <c r="AF30" s="1112">
        <v>3</v>
      </c>
      <c r="AG30" s="1113"/>
      <c r="AH30" s="1113"/>
      <c r="AI30" s="1113"/>
      <c r="AJ30" s="1114"/>
      <c r="AK30" s="1073">
        <v>46</v>
      </c>
      <c r="AL30" s="1064"/>
      <c r="AM30" s="1064"/>
      <c r="AN30" s="1064"/>
      <c r="AO30" s="1064"/>
      <c r="AP30" s="1064" t="s">
        <v>583</v>
      </c>
      <c r="AQ30" s="1064"/>
      <c r="AR30" s="1064"/>
      <c r="AS30" s="1064"/>
      <c r="AT30" s="1064"/>
      <c r="AU30" s="1064" t="s">
        <v>583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389</v>
      </c>
      <c r="R31" s="1137"/>
      <c r="S31" s="1137"/>
      <c r="T31" s="1137"/>
      <c r="U31" s="1137"/>
      <c r="V31" s="1137">
        <v>410</v>
      </c>
      <c r="W31" s="1137"/>
      <c r="X31" s="1137"/>
      <c r="Y31" s="1137"/>
      <c r="Z31" s="1137"/>
      <c r="AA31" s="1137">
        <v>-20</v>
      </c>
      <c r="AB31" s="1137"/>
      <c r="AC31" s="1137"/>
      <c r="AD31" s="1137"/>
      <c r="AE31" s="1138"/>
      <c r="AF31" s="1112">
        <v>873</v>
      </c>
      <c r="AG31" s="1113"/>
      <c r="AH31" s="1113"/>
      <c r="AI31" s="1113"/>
      <c r="AJ31" s="1114"/>
      <c r="AK31" s="1073">
        <v>31</v>
      </c>
      <c r="AL31" s="1064"/>
      <c r="AM31" s="1064"/>
      <c r="AN31" s="1064"/>
      <c r="AO31" s="1064"/>
      <c r="AP31" s="1064">
        <v>423</v>
      </c>
      <c r="AQ31" s="1064"/>
      <c r="AR31" s="1064"/>
      <c r="AS31" s="1064"/>
      <c r="AT31" s="1064"/>
      <c r="AU31" s="1064">
        <v>215</v>
      </c>
      <c r="AV31" s="1064"/>
      <c r="AW31" s="1064"/>
      <c r="AX31" s="1064"/>
      <c r="AY31" s="1064"/>
      <c r="AZ31" s="1135" t="s">
        <v>583</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465</v>
      </c>
      <c r="R32" s="1137"/>
      <c r="S32" s="1137"/>
      <c r="T32" s="1137"/>
      <c r="U32" s="1137"/>
      <c r="V32" s="1137">
        <v>460</v>
      </c>
      <c r="W32" s="1137"/>
      <c r="X32" s="1137"/>
      <c r="Y32" s="1137"/>
      <c r="Z32" s="1137"/>
      <c r="AA32" s="1137">
        <v>5</v>
      </c>
      <c r="AB32" s="1137"/>
      <c r="AC32" s="1137"/>
      <c r="AD32" s="1137"/>
      <c r="AE32" s="1138"/>
      <c r="AF32" s="1112">
        <v>11</v>
      </c>
      <c r="AG32" s="1113"/>
      <c r="AH32" s="1113"/>
      <c r="AI32" s="1113"/>
      <c r="AJ32" s="1114"/>
      <c r="AK32" s="1073">
        <v>135</v>
      </c>
      <c r="AL32" s="1064"/>
      <c r="AM32" s="1064"/>
      <c r="AN32" s="1064"/>
      <c r="AO32" s="1064"/>
      <c r="AP32" s="1064">
        <v>3288</v>
      </c>
      <c r="AQ32" s="1064"/>
      <c r="AR32" s="1064"/>
      <c r="AS32" s="1064"/>
      <c r="AT32" s="1064"/>
      <c r="AU32" s="1064">
        <v>1795</v>
      </c>
      <c r="AV32" s="1064"/>
      <c r="AW32" s="1064"/>
      <c r="AX32" s="1064"/>
      <c r="AY32" s="1064"/>
      <c r="AZ32" s="1135" t="s">
        <v>583</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1029</v>
      </c>
      <c r="AG63" s="1052"/>
      <c r="AH63" s="1052"/>
      <c r="AI63" s="1052"/>
      <c r="AJ63" s="1123"/>
      <c r="AK63" s="1124"/>
      <c r="AL63" s="1056"/>
      <c r="AM63" s="1056"/>
      <c r="AN63" s="1056"/>
      <c r="AO63" s="1056"/>
      <c r="AP63" s="1052">
        <v>3711</v>
      </c>
      <c r="AQ63" s="1052"/>
      <c r="AR63" s="1052"/>
      <c r="AS63" s="1052"/>
      <c r="AT63" s="1052"/>
      <c r="AU63" s="1052">
        <v>2010</v>
      </c>
      <c r="AV63" s="1052"/>
      <c r="AW63" s="1052"/>
      <c r="AX63" s="1052"/>
      <c r="AY63" s="1052"/>
      <c r="AZ63" s="1118"/>
      <c r="BA63" s="1118"/>
      <c r="BB63" s="1118"/>
      <c r="BC63" s="1118"/>
      <c r="BD63" s="1118"/>
      <c r="BE63" s="1053"/>
      <c r="BF63" s="1053"/>
      <c r="BG63" s="1053"/>
      <c r="BH63" s="1053"/>
      <c r="BI63" s="1054"/>
      <c r="BJ63" s="1119" t="s">
        <v>233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400</v>
      </c>
      <c r="AL66" s="1089"/>
      <c r="AM66" s="1089"/>
      <c r="AN66" s="1089"/>
      <c r="AO66" s="1090"/>
      <c r="AP66" s="1094" t="s">
        <v>401</v>
      </c>
      <c r="AQ66" s="1095"/>
      <c r="AR66" s="1095"/>
      <c r="AS66" s="1095"/>
      <c r="AT66" s="1096"/>
      <c r="AU66" s="1094" t="s">
        <v>419</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2403</v>
      </c>
      <c r="R68" s="1075"/>
      <c r="S68" s="1075"/>
      <c r="T68" s="1075"/>
      <c r="U68" s="1075"/>
      <c r="V68" s="1075">
        <v>2284</v>
      </c>
      <c r="W68" s="1075"/>
      <c r="X68" s="1075"/>
      <c r="Y68" s="1075"/>
      <c r="Z68" s="1075"/>
      <c r="AA68" s="1075">
        <v>119</v>
      </c>
      <c r="AB68" s="1075"/>
      <c r="AC68" s="1075"/>
      <c r="AD68" s="1075"/>
      <c r="AE68" s="1075"/>
      <c r="AF68" s="1075">
        <v>119</v>
      </c>
      <c r="AG68" s="1075"/>
      <c r="AH68" s="1075"/>
      <c r="AI68" s="1075"/>
      <c r="AJ68" s="1075"/>
      <c r="AK68" s="1075">
        <v>63</v>
      </c>
      <c r="AL68" s="1075"/>
      <c r="AM68" s="1075"/>
      <c r="AN68" s="1075"/>
      <c r="AO68" s="1075"/>
      <c r="AP68" s="1075">
        <v>61</v>
      </c>
      <c r="AQ68" s="1075"/>
      <c r="AR68" s="1075"/>
      <c r="AS68" s="1075"/>
      <c r="AT68" s="1075"/>
      <c r="AU68" s="1075">
        <v>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203</v>
      </c>
      <c r="R69" s="1064"/>
      <c r="S69" s="1064"/>
      <c r="T69" s="1064"/>
      <c r="U69" s="1064"/>
      <c r="V69" s="1064">
        <v>189</v>
      </c>
      <c r="W69" s="1064"/>
      <c r="X69" s="1064"/>
      <c r="Y69" s="1064"/>
      <c r="Z69" s="1064"/>
      <c r="AA69" s="1064">
        <v>14</v>
      </c>
      <c r="AB69" s="1064"/>
      <c r="AC69" s="1064"/>
      <c r="AD69" s="1064"/>
      <c r="AE69" s="1064"/>
      <c r="AF69" s="1064">
        <v>14</v>
      </c>
      <c r="AG69" s="1064"/>
      <c r="AH69" s="1064"/>
      <c r="AI69" s="1064"/>
      <c r="AJ69" s="1064"/>
      <c r="AK69" s="1064" t="s">
        <v>589</v>
      </c>
      <c r="AL69" s="1064"/>
      <c r="AM69" s="1064"/>
      <c r="AN69" s="1064"/>
      <c r="AO69" s="1064"/>
      <c r="AP69" s="1064" t="s">
        <v>590</v>
      </c>
      <c r="AQ69" s="1064"/>
      <c r="AR69" s="1064"/>
      <c r="AS69" s="1064"/>
      <c r="AT69" s="1064"/>
      <c r="AU69" s="1064" t="s">
        <v>583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1218363</v>
      </c>
      <c r="R70" s="1064"/>
      <c r="S70" s="1064"/>
      <c r="T70" s="1064"/>
      <c r="U70" s="1064"/>
      <c r="V70" s="1064">
        <v>1197433</v>
      </c>
      <c r="W70" s="1064"/>
      <c r="X70" s="1064"/>
      <c r="Y70" s="1064"/>
      <c r="Z70" s="1064"/>
      <c r="AA70" s="1064">
        <v>20930</v>
      </c>
      <c r="AB70" s="1064"/>
      <c r="AC70" s="1064"/>
      <c r="AD70" s="1064"/>
      <c r="AE70" s="1064"/>
      <c r="AF70" s="1064">
        <v>20930</v>
      </c>
      <c r="AG70" s="1064"/>
      <c r="AH70" s="1064"/>
      <c r="AI70" s="1064"/>
      <c r="AJ70" s="1064"/>
      <c r="AK70" s="1064">
        <v>7055</v>
      </c>
      <c r="AL70" s="1064"/>
      <c r="AM70" s="1064"/>
      <c r="AN70" s="1064"/>
      <c r="AO70" s="1064"/>
      <c r="AP70" s="1064" t="s">
        <v>583</v>
      </c>
      <c r="AQ70" s="1064"/>
      <c r="AR70" s="1064"/>
      <c r="AS70" s="1064"/>
      <c r="AT70" s="1064"/>
      <c r="AU70" s="1064" t="s">
        <v>583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39402</v>
      </c>
      <c r="R71" s="1064"/>
      <c r="S71" s="1064"/>
      <c r="T71" s="1064"/>
      <c r="U71" s="1064"/>
      <c r="V71" s="1064">
        <v>34057</v>
      </c>
      <c r="W71" s="1064"/>
      <c r="X71" s="1064"/>
      <c r="Y71" s="1064"/>
      <c r="Z71" s="1064"/>
      <c r="AA71" s="1064">
        <v>5344</v>
      </c>
      <c r="AB71" s="1064"/>
      <c r="AC71" s="1064"/>
      <c r="AD71" s="1064"/>
      <c r="AE71" s="1064"/>
      <c r="AF71" s="1064">
        <v>19453</v>
      </c>
      <c r="AG71" s="1064"/>
      <c r="AH71" s="1064"/>
      <c r="AI71" s="1064"/>
      <c r="AJ71" s="1064"/>
      <c r="AK71" s="1064" t="s">
        <v>590</v>
      </c>
      <c r="AL71" s="1064"/>
      <c r="AM71" s="1064"/>
      <c r="AN71" s="1064"/>
      <c r="AO71" s="1064"/>
      <c r="AP71" s="1064">
        <v>119226</v>
      </c>
      <c r="AQ71" s="1064"/>
      <c r="AR71" s="1064"/>
      <c r="AS71" s="1064"/>
      <c r="AT71" s="1064"/>
      <c r="AU71" s="1064" t="s">
        <v>583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7725</v>
      </c>
      <c r="R72" s="1064"/>
      <c r="S72" s="1064"/>
      <c r="T72" s="1064"/>
      <c r="U72" s="1064"/>
      <c r="V72" s="1064">
        <v>6053</v>
      </c>
      <c r="W72" s="1064"/>
      <c r="X72" s="1064"/>
      <c r="Y72" s="1064"/>
      <c r="Z72" s="1064"/>
      <c r="AA72" s="1064">
        <v>1672</v>
      </c>
      <c r="AB72" s="1064"/>
      <c r="AC72" s="1064"/>
      <c r="AD72" s="1064"/>
      <c r="AE72" s="1064"/>
      <c r="AF72" s="1064">
        <v>16867</v>
      </c>
      <c r="AG72" s="1064"/>
      <c r="AH72" s="1064"/>
      <c r="AI72" s="1064"/>
      <c r="AJ72" s="1064"/>
      <c r="AK72" s="1064" t="s">
        <v>583</v>
      </c>
      <c r="AL72" s="1064"/>
      <c r="AM72" s="1064"/>
      <c r="AN72" s="1064"/>
      <c r="AO72" s="1064"/>
      <c r="AP72" s="1064">
        <v>13994</v>
      </c>
      <c r="AQ72" s="1064"/>
      <c r="AR72" s="1064"/>
      <c r="AS72" s="1064"/>
      <c r="AT72" s="1064"/>
      <c r="AU72" s="1064" t="s">
        <v>583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57383</v>
      </c>
      <c r="AG88" s="1052"/>
      <c r="AH88" s="1052"/>
      <c r="AI88" s="1052"/>
      <c r="AJ88" s="1052"/>
      <c r="AK88" s="1056"/>
      <c r="AL88" s="1056"/>
      <c r="AM88" s="1056"/>
      <c r="AN88" s="1056"/>
      <c r="AO88" s="1056"/>
      <c r="AP88" s="1052">
        <v>133281</v>
      </c>
      <c r="AQ88" s="1052"/>
      <c r="AR88" s="1052"/>
      <c r="AS88" s="1052"/>
      <c r="AT88" s="1052"/>
      <c r="AU88" s="1052">
        <v>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v>
      </c>
      <c r="CS102" s="1044"/>
      <c r="CT102" s="1044"/>
      <c r="CU102" s="1044"/>
      <c r="CV102" s="1045"/>
      <c r="CW102" s="1043" t="s">
        <v>583</v>
      </c>
      <c r="CX102" s="1044"/>
      <c r="CY102" s="1044"/>
      <c r="CZ102" s="1044"/>
      <c r="DA102" s="1045"/>
      <c r="DB102" s="1043">
        <v>110</v>
      </c>
      <c r="DC102" s="1044"/>
      <c r="DD102" s="1044"/>
      <c r="DE102" s="1044"/>
      <c r="DF102" s="1045"/>
      <c r="DG102" s="1043" t="s">
        <v>583</v>
      </c>
      <c r="DH102" s="1044"/>
      <c r="DI102" s="1044"/>
      <c r="DJ102" s="1044"/>
      <c r="DK102" s="1045"/>
      <c r="DL102" s="1043" t="s">
        <v>595</v>
      </c>
      <c r="DM102" s="1044"/>
      <c r="DN102" s="1044"/>
      <c r="DO102" s="1044"/>
      <c r="DP102" s="1045"/>
      <c r="DQ102" s="1043" t="s">
        <v>594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308</v>
      </c>
      <c r="AG109" s="987"/>
      <c r="AH109" s="987"/>
      <c r="AI109" s="987"/>
      <c r="AJ109" s="988"/>
      <c r="AK109" s="989" t="s">
        <v>307</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308</v>
      </c>
      <c r="BW109" s="987"/>
      <c r="BX109" s="987"/>
      <c r="BY109" s="987"/>
      <c r="BZ109" s="988"/>
      <c r="CA109" s="989" t="s">
        <v>307</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308</v>
      </c>
      <c r="DM109" s="987"/>
      <c r="DN109" s="987"/>
      <c r="DO109" s="987"/>
      <c r="DP109" s="988"/>
      <c r="DQ109" s="989" t="s">
        <v>307</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566211</v>
      </c>
      <c r="AB110" s="980"/>
      <c r="AC110" s="980"/>
      <c r="AD110" s="980"/>
      <c r="AE110" s="981"/>
      <c r="AF110" s="982">
        <v>593307</v>
      </c>
      <c r="AG110" s="980"/>
      <c r="AH110" s="980"/>
      <c r="AI110" s="980"/>
      <c r="AJ110" s="981"/>
      <c r="AK110" s="982">
        <v>550438</v>
      </c>
      <c r="AL110" s="980"/>
      <c r="AM110" s="980"/>
      <c r="AN110" s="980"/>
      <c r="AO110" s="981"/>
      <c r="AP110" s="983">
        <v>16</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5967569</v>
      </c>
      <c r="BR110" s="927"/>
      <c r="BS110" s="927"/>
      <c r="BT110" s="927"/>
      <c r="BU110" s="927"/>
      <c r="BV110" s="927">
        <v>6037523</v>
      </c>
      <c r="BW110" s="927"/>
      <c r="BX110" s="927"/>
      <c r="BY110" s="927"/>
      <c r="BZ110" s="927"/>
      <c r="CA110" s="927">
        <v>6523026</v>
      </c>
      <c r="CB110" s="927"/>
      <c r="CC110" s="927"/>
      <c r="CD110" s="927"/>
      <c r="CE110" s="927"/>
      <c r="CF110" s="951">
        <v>189.2</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233</v>
      </c>
      <c r="DH110" s="927"/>
      <c r="DI110" s="927"/>
      <c r="DJ110" s="927"/>
      <c r="DK110" s="927"/>
      <c r="DL110" s="927" t="s">
        <v>436</v>
      </c>
      <c r="DM110" s="927"/>
      <c r="DN110" s="927"/>
      <c r="DO110" s="927"/>
      <c r="DP110" s="927"/>
      <c r="DQ110" s="927" t="s">
        <v>233</v>
      </c>
      <c r="DR110" s="927"/>
      <c r="DS110" s="927"/>
      <c r="DT110" s="927"/>
      <c r="DU110" s="927"/>
      <c r="DV110" s="928" t="s">
        <v>436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233</v>
      </c>
      <c r="AB111" s="1008"/>
      <c r="AC111" s="1008"/>
      <c r="AD111" s="1008"/>
      <c r="AE111" s="1009"/>
      <c r="AF111" s="1010" t="s">
        <v>436</v>
      </c>
      <c r="AG111" s="1008"/>
      <c r="AH111" s="1008"/>
      <c r="AI111" s="1008"/>
      <c r="AJ111" s="1009"/>
      <c r="AK111" s="1010" t="s">
        <v>233</v>
      </c>
      <c r="AL111" s="1008"/>
      <c r="AM111" s="1008"/>
      <c r="AN111" s="1008"/>
      <c r="AO111" s="1009"/>
      <c r="AP111" s="1011" t="s">
        <v>233</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448501</v>
      </c>
      <c r="BR111" s="899"/>
      <c r="BS111" s="899"/>
      <c r="BT111" s="899"/>
      <c r="BU111" s="899"/>
      <c r="BV111" s="899">
        <v>421501</v>
      </c>
      <c r="BW111" s="899"/>
      <c r="BX111" s="899"/>
      <c r="BY111" s="899"/>
      <c r="BZ111" s="899"/>
      <c r="CA111" s="899">
        <v>361363</v>
      </c>
      <c r="CB111" s="899"/>
      <c r="CC111" s="899"/>
      <c r="CD111" s="899"/>
      <c r="CE111" s="899"/>
      <c r="CF111" s="960">
        <v>10.5</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436</v>
      </c>
      <c r="DH111" s="899"/>
      <c r="DI111" s="899"/>
      <c r="DJ111" s="899"/>
      <c r="DK111" s="899"/>
      <c r="DL111" s="899" t="s">
        <v>233</v>
      </c>
      <c r="DM111" s="899"/>
      <c r="DN111" s="899"/>
      <c r="DO111" s="899"/>
      <c r="DP111" s="899"/>
      <c r="DQ111" s="899" t="s">
        <v>436</v>
      </c>
      <c r="DR111" s="899"/>
      <c r="DS111" s="899"/>
      <c r="DT111" s="899"/>
      <c r="DU111" s="899"/>
      <c r="DV111" s="876" t="s">
        <v>233</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442</v>
      </c>
      <c r="AG112" s="862"/>
      <c r="AH112" s="862"/>
      <c r="AI112" s="862"/>
      <c r="AJ112" s="863"/>
      <c r="AK112" s="864" t="s">
        <v>436</v>
      </c>
      <c r="AL112" s="862"/>
      <c r="AM112" s="862"/>
      <c r="AN112" s="862"/>
      <c r="AO112" s="863"/>
      <c r="AP112" s="909" t="s">
        <v>436</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2360789</v>
      </c>
      <c r="BR112" s="899"/>
      <c r="BS112" s="899"/>
      <c r="BT112" s="899"/>
      <c r="BU112" s="899"/>
      <c r="BV112" s="899">
        <v>2207776</v>
      </c>
      <c r="BW112" s="899"/>
      <c r="BX112" s="899"/>
      <c r="BY112" s="899"/>
      <c r="BZ112" s="899"/>
      <c r="CA112" s="899">
        <v>2010328</v>
      </c>
      <c r="CB112" s="899"/>
      <c r="CC112" s="899"/>
      <c r="CD112" s="899"/>
      <c r="CE112" s="899"/>
      <c r="CF112" s="960">
        <v>58.3</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233</v>
      </c>
      <c r="DH112" s="899"/>
      <c r="DI112" s="899"/>
      <c r="DJ112" s="899"/>
      <c r="DK112" s="899"/>
      <c r="DL112" s="899" t="s">
        <v>233</v>
      </c>
      <c r="DM112" s="899"/>
      <c r="DN112" s="899"/>
      <c r="DO112" s="899"/>
      <c r="DP112" s="899"/>
      <c r="DQ112" s="899" t="s">
        <v>233</v>
      </c>
      <c r="DR112" s="899"/>
      <c r="DS112" s="899"/>
      <c r="DT112" s="899"/>
      <c r="DU112" s="899"/>
      <c r="DV112" s="876" t="s">
        <v>436</v>
      </c>
      <c r="DW112" s="876"/>
      <c r="DX112" s="876"/>
      <c r="DY112" s="876"/>
      <c r="DZ112" s="877"/>
    </row>
    <row r="113" spans="1:130" s="247"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137290</v>
      </c>
      <c r="AB113" s="1008"/>
      <c r="AC113" s="1008"/>
      <c r="AD113" s="1008"/>
      <c r="AE113" s="1009"/>
      <c r="AF113" s="1010">
        <v>129733</v>
      </c>
      <c r="AG113" s="1008"/>
      <c r="AH113" s="1008"/>
      <c r="AI113" s="1008"/>
      <c r="AJ113" s="1009"/>
      <c r="AK113" s="1010">
        <v>130069</v>
      </c>
      <c r="AL113" s="1008"/>
      <c r="AM113" s="1008"/>
      <c r="AN113" s="1008"/>
      <c r="AO113" s="1009"/>
      <c r="AP113" s="1011">
        <v>3.8</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2785</v>
      </c>
      <c r="BR113" s="899"/>
      <c r="BS113" s="899"/>
      <c r="BT113" s="899"/>
      <c r="BU113" s="899"/>
      <c r="BV113" s="899">
        <v>770</v>
      </c>
      <c r="BW113" s="899"/>
      <c r="BX113" s="899"/>
      <c r="BY113" s="899"/>
      <c r="BZ113" s="899"/>
      <c r="CA113" s="899">
        <v>3760</v>
      </c>
      <c r="CB113" s="899"/>
      <c r="CC113" s="899"/>
      <c r="CD113" s="899"/>
      <c r="CE113" s="899"/>
      <c r="CF113" s="960">
        <v>0.1</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233</v>
      </c>
      <c r="DH113" s="862"/>
      <c r="DI113" s="862"/>
      <c r="DJ113" s="862"/>
      <c r="DK113" s="863"/>
      <c r="DL113" s="864" t="s">
        <v>436</v>
      </c>
      <c r="DM113" s="862"/>
      <c r="DN113" s="862"/>
      <c r="DO113" s="862"/>
      <c r="DP113" s="863"/>
      <c r="DQ113" s="864" t="s">
        <v>436</v>
      </c>
      <c r="DR113" s="862"/>
      <c r="DS113" s="862"/>
      <c r="DT113" s="862"/>
      <c r="DU113" s="863"/>
      <c r="DV113" s="909" t="s">
        <v>436</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2104</v>
      </c>
      <c r="AB114" s="862"/>
      <c r="AC114" s="862"/>
      <c r="AD114" s="862"/>
      <c r="AE114" s="863"/>
      <c r="AF114" s="864">
        <v>2226</v>
      </c>
      <c r="AG114" s="862"/>
      <c r="AH114" s="862"/>
      <c r="AI114" s="862"/>
      <c r="AJ114" s="863"/>
      <c r="AK114" s="864">
        <v>402</v>
      </c>
      <c r="AL114" s="862"/>
      <c r="AM114" s="862"/>
      <c r="AN114" s="862"/>
      <c r="AO114" s="863"/>
      <c r="AP114" s="909">
        <v>0</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990850</v>
      </c>
      <c r="BR114" s="899"/>
      <c r="BS114" s="899"/>
      <c r="BT114" s="899"/>
      <c r="BU114" s="899"/>
      <c r="BV114" s="899">
        <v>914775</v>
      </c>
      <c r="BW114" s="899"/>
      <c r="BX114" s="899"/>
      <c r="BY114" s="899"/>
      <c r="BZ114" s="899"/>
      <c r="CA114" s="899">
        <v>870694</v>
      </c>
      <c r="CB114" s="899"/>
      <c r="CC114" s="899"/>
      <c r="CD114" s="899"/>
      <c r="CE114" s="899"/>
      <c r="CF114" s="960">
        <v>25.3</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436</v>
      </c>
      <c r="DH114" s="862"/>
      <c r="DI114" s="862"/>
      <c r="DJ114" s="862"/>
      <c r="DK114" s="863"/>
      <c r="DL114" s="864" t="s">
        <v>233</v>
      </c>
      <c r="DM114" s="862"/>
      <c r="DN114" s="862"/>
      <c r="DO114" s="862"/>
      <c r="DP114" s="863"/>
      <c r="DQ114" s="864" t="s">
        <v>436</v>
      </c>
      <c r="DR114" s="862"/>
      <c r="DS114" s="862"/>
      <c r="DT114" s="862"/>
      <c r="DU114" s="863"/>
      <c r="DV114" s="909" t="s">
        <v>233</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233</v>
      </c>
      <c r="AB115" s="1008"/>
      <c r="AC115" s="1008"/>
      <c r="AD115" s="1008"/>
      <c r="AE115" s="1009"/>
      <c r="AF115" s="1010" t="s">
        <v>442</v>
      </c>
      <c r="AG115" s="1008"/>
      <c r="AH115" s="1008"/>
      <c r="AI115" s="1008"/>
      <c r="AJ115" s="1009"/>
      <c r="AK115" s="1010" t="s">
        <v>436</v>
      </c>
      <c r="AL115" s="1008"/>
      <c r="AM115" s="1008"/>
      <c r="AN115" s="1008"/>
      <c r="AO115" s="1009"/>
      <c r="AP115" s="1011" t="s">
        <v>233</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233</v>
      </c>
      <c r="BR115" s="899"/>
      <c r="BS115" s="899"/>
      <c r="BT115" s="899"/>
      <c r="BU115" s="899"/>
      <c r="BV115" s="899" t="s">
        <v>233</v>
      </c>
      <c r="BW115" s="899"/>
      <c r="BX115" s="899"/>
      <c r="BY115" s="899"/>
      <c r="BZ115" s="899"/>
      <c r="CA115" s="899" t="s">
        <v>233</v>
      </c>
      <c r="CB115" s="899"/>
      <c r="CC115" s="899"/>
      <c r="CD115" s="899"/>
      <c r="CE115" s="899"/>
      <c r="CF115" s="960" t="s">
        <v>436</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151501</v>
      </c>
      <c r="DH115" s="862"/>
      <c r="DI115" s="862"/>
      <c r="DJ115" s="862"/>
      <c r="DK115" s="863"/>
      <c r="DL115" s="864">
        <v>151501</v>
      </c>
      <c r="DM115" s="862"/>
      <c r="DN115" s="862"/>
      <c r="DO115" s="862"/>
      <c r="DP115" s="863"/>
      <c r="DQ115" s="864">
        <v>113863</v>
      </c>
      <c r="DR115" s="862"/>
      <c r="DS115" s="862"/>
      <c r="DT115" s="862"/>
      <c r="DU115" s="863"/>
      <c r="DV115" s="909">
        <v>3.3</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436</v>
      </c>
      <c r="AG116" s="862"/>
      <c r="AH116" s="862"/>
      <c r="AI116" s="862"/>
      <c r="AJ116" s="863"/>
      <c r="AK116" s="864" t="s">
        <v>233</v>
      </c>
      <c r="AL116" s="862"/>
      <c r="AM116" s="862"/>
      <c r="AN116" s="862"/>
      <c r="AO116" s="863"/>
      <c r="AP116" s="909" t="s">
        <v>233</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436</v>
      </c>
      <c r="BR116" s="899"/>
      <c r="BS116" s="899"/>
      <c r="BT116" s="899"/>
      <c r="BU116" s="899"/>
      <c r="BV116" s="899" t="s">
        <v>436</v>
      </c>
      <c r="BW116" s="899"/>
      <c r="BX116" s="899"/>
      <c r="BY116" s="899"/>
      <c r="BZ116" s="899"/>
      <c r="CA116" s="899" t="s">
        <v>233</v>
      </c>
      <c r="CB116" s="899"/>
      <c r="CC116" s="899"/>
      <c r="CD116" s="899"/>
      <c r="CE116" s="899"/>
      <c r="CF116" s="960" t="s">
        <v>436</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436</v>
      </c>
      <c r="DH116" s="862"/>
      <c r="DI116" s="862"/>
      <c r="DJ116" s="862"/>
      <c r="DK116" s="863"/>
      <c r="DL116" s="864" t="s">
        <v>233</v>
      </c>
      <c r="DM116" s="862"/>
      <c r="DN116" s="862"/>
      <c r="DO116" s="862"/>
      <c r="DP116" s="863"/>
      <c r="DQ116" s="864" t="s">
        <v>436</v>
      </c>
      <c r="DR116" s="862"/>
      <c r="DS116" s="862"/>
      <c r="DT116" s="862"/>
      <c r="DU116" s="863"/>
      <c r="DV116" s="909" t="s">
        <v>233</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705605</v>
      </c>
      <c r="AB117" s="994"/>
      <c r="AC117" s="994"/>
      <c r="AD117" s="994"/>
      <c r="AE117" s="995"/>
      <c r="AF117" s="996">
        <v>725266</v>
      </c>
      <c r="AG117" s="994"/>
      <c r="AH117" s="994"/>
      <c r="AI117" s="994"/>
      <c r="AJ117" s="995"/>
      <c r="AK117" s="996">
        <v>680909</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442</v>
      </c>
      <c r="BR117" s="899"/>
      <c r="BS117" s="899"/>
      <c r="BT117" s="899"/>
      <c r="BU117" s="899"/>
      <c r="BV117" s="899" t="s">
        <v>442</v>
      </c>
      <c r="BW117" s="899"/>
      <c r="BX117" s="899"/>
      <c r="BY117" s="899"/>
      <c r="BZ117" s="899"/>
      <c r="CA117" s="899" t="s">
        <v>442</v>
      </c>
      <c r="CB117" s="899"/>
      <c r="CC117" s="899"/>
      <c r="CD117" s="899"/>
      <c r="CE117" s="899"/>
      <c r="CF117" s="960" t="s">
        <v>436</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436</v>
      </c>
      <c r="DH117" s="862"/>
      <c r="DI117" s="862"/>
      <c r="DJ117" s="862"/>
      <c r="DK117" s="863"/>
      <c r="DL117" s="864" t="s">
        <v>233</v>
      </c>
      <c r="DM117" s="862"/>
      <c r="DN117" s="862"/>
      <c r="DO117" s="862"/>
      <c r="DP117" s="863"/>
      <c r="DQ117" s="864" t="s">
        <v>233</v>
      </c>
      <c r="DR117" s="862"/>
      <c r="DS117" s="862"/>
      <c r="DT117" s="862"/>
      <c r="DU117" s="863"/>
      <c r="DV117" s="909" t="s">
        <v>436</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308</v>
      </c>
      <c r="AG118" s="987"/>
      <c r="AH118" s="987"/>
      <c r="AI118" s="987"/>
      <c r="AJ118" s="988"/>
      <c r="AK118" s="989" t="s">
        <v>307</v>
      </c>
      <c r="AL118" s="987"/>
      <c r="AM118" s="987"/>
      <c r="AN118" s="987"/>
      <c r="AO118" s="988"/>
      <c r="AP118" s="990" t="s">
        <v>430</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233</v>
      </c>
      <c r="BR118" s="930"/>
      <c r="BS118" s="930"/>
      <c r="BT118" s="930"/>
      <c r="BU118" s="930"/>
      <c r="BV118" s="930" t="s">
        <v>233</v>
      </c>
      <c r="BW118" s="930"/>
      <c r="BX118" s="930"/>
      <c r="BY118" s="930"/>
      <c r="BZ118" s="930"/>
      <c r="CA118" s="930" t="s">
        <v>233</v>
      </c>
      <c r="CB118" s="930"/>
      <c r="CC118" s="930"/>
      <c r="CD118" s="930"/>
      <c r="CE118" s="930"/>
      <c r="CF118" s="960" t="s">
        <v>233</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442</v>
      </c>
      <c r="DH118" s="862"/>
      <c r="DI118" s="862"/>
      <c r="DJ118" s="862"/>
      <c r="DK118" s="863"/>
      <c r="DL118" s="864" t="s">
        <v>233</v>
      </c>
      <c r="DM118" s="862"/>
      <c r="DN118" s="862"/>
      <c r="DO118" s="862"/>
      <c r="DP118" s="863"/>
      <c r="DQ118" s="864" t="s">
        <v>233</v>
      </c>
      <c r="DR118" s="862"/>
      <c r="DS118" s="862"/>
      <c r="DT118" s="862"/>
      <c r="DU118" s="863"/>
      <c r="DV118" s="909" t="s">
        <v>442</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233</v>
      </c>
      <c r="AB119" s="980"/>
      <c r="AC119" s="980"/>
      <c r="AD119" s="980"/>
      <c r="AE119" s="981"/>
      <c r="AF119" s="982" t="s">
        <v>233</v>
      </c>
      <c r="AG119" s="980"/>
      <c r="AH119" s="980"/>
      <c r="AI119" s="980"/>
      <c r="AJ119" s="981"/>
      <c r="AK119" s="982" t="s">
        <v>233</v>
      </c>
      <c r="AL119" s="980"/>
      <c r="AM119" s="980"/>
      <c r="AN119" s="980"/>
      <c r="AO119" s="981"/>
      <c r="AP119" s="983" t="s">
        <v>233</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462</v>
      </c>
      <c r="BP119" s="963"/>
      <c r="BQ119" s="967">
        <v>9770494</v>
      </c>
      <c r="BR119" s="930"/>
      <c r="BS119" s="930"/>
      <c r="BT119" s="930"/>
      <c r="BU119" s="930"/>
      <c r="BV119" s="930">
        <v>9582345</v>
      </c>
      <c r="BW119" s="930"/>
      <c r="BX119" s="930"/>
      <c r="BY119" s="930"/>
      <c r="BZ119" s="930"/>
      <c r="CA119" s="930">
        <v>9769171</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297000</v>
      </c>
      <c r="DH119" s="845"/>
      <c r="DI119" s="845"/>
      <c r="DJ119" s="845"/>
      <c r="DK119" s="846"/>
      <c r="DL119" s="847">
        <v>270000</v>
      </c>
      <c r="DM119" s="845"/>
      <c r="DN119" s="845"/>
      <c r="DO119" s="845"/>
      <c r="DP119" s="846"/>
      <c r="DQ119" s="847">
        <v>247500</v>
      </c>
      <c r="DR119" s="845"/>
      <c r="DS119" s="845"/>
      <c r="DT119" s="845"/>
      <c r="DU119" s="846"/>
      <c r="DV119" s="933">
        <v>7.2</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233</v>
      </c>
      <c r="AB120" s="862"/>
      <c r="AC120" s="862"/>
      <c r="AD120" s="862"/>
      <c r="AE120" s="863"/>
      <c r="AF120" s="864" t="s">
        <v>442</v>
      </c>
      <c r="AG120" s="862"/>
      <c r="AH120" s="862"/>
      <c r="AI120" s="862"/>
      <c r="AJ120" s="863"/>
      <c r="AK120" s="864" t="s">
        <v>233</v>
      </c>
      <c r="AL120" s="862"/>
      <c r="AM120" s="862"/>
      <c r="AN120" s="862"/>
      <c r="AO120" s="863"/>
      <c r="AP120" s="909" t="s">
        <v>436</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2848175</v>
      </c>
      <c r="BR120" s="927"/>
      <c r="BS120" s="927"/>
      <c r="BT120" s="927"/>
      <c r="BU120" s="927"/>
      <c r="BV120" s="927">
        <v>2766671</v>
      </c>
      <c r="BW120" s="927"/>
      <c r="BX120" s="927"/>
      <c r="BY120" s="927"/>
      <c r="BZ120" s="927"/>
      <c r="CA120" s="927">
        <v>2675868</v>
      </c>
      <c r="CB120" s="927"/>
      <c r="CC120" s="927"/>
      <c r="CD120" s="927"/>
      <c r="CE120" s="927"/>
      <c r="CF120" s="951">
        <v>77.599999999999994</v>
      </c>
      <c r="CG120" s="952"/>
      <c r="CH120" s="952"/>
      <c r="CI120" s="952"/>
      <c r="CJ120" s="952"/>
      <c r="CK120" s="953" t="s">
        <v>466</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t="s">
        <v>233</v>
      </c>
      <c r="DH120" s="927"/>
      <c r="DI120" s="927"/>
      <c r="DJ120" s="927"/>
      <c r="DK120" s="927"/>
      <c r="DL120" s="927" t="s">
        <v>233</v>
      </c>
      <c r="DM120" s="927"/>
      <c r="DN120" s="927"/>
      <c r="DO120" s="927"/>
      <c r="DP120" s="927"/>
      <c r="DQ120" s="927">
        <v>1795125</v>
      </c>
      <c r="DR120" s="927"/>
      <c r="DS120" s="927"/>
      <c r="DT120" s="927"/>
      <c r="DU120" s="927"/>
      <c r="DV120" s="928">
        <v>52.1</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442</v>
      </c>
      <c r="AB121" s="862"/>
      <c r="AC121" s="862"/>
      <c r="AD121" s="862"/>
      <c r="AE121" s="863"/>
      <c r="AF121" s="864" t="s">
        <v>233</v>
      </c>
      <c r="AG121" s="862"/>
      <c r="AH121" s="862"/>
      <c r="AI121" s="862"/>
      <c r="AJ121" s="863"/>
      <c r="AK121" s="864" t="s">
        <v>233</v>
      </c>
      <c r="AL121" s="862"/>
      <c r="AM121" s="862"/>
      <c r="AN121" s="862"/>
      <c r="AO121" s="863"/>
      <c r="AP121" s="909" t="s">
        <v>233</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108964</v>
      </c>
      <c r="BR121" s="899"/>
      <c r="BS121" s="899"/>
      <c r="BT121" s="899"/>
      <c r="BU121" s="899"/>
      <c r="BV121" s="899">
        <v>108964</v>
      </c>
      <c r="BW121" s="899"/>
      <c r="BX121" s="899"/>
      <c r="BY121" s="899"/>
      <c r="BZ121" s="899"/>
      <c r="CA121" s="899">
        <v>110108</v>
      </c>
      <c r="CB121" s="899"/>
      <c r="CC121" s="899"/>
      <c r="CD121" s="899"/>
      <c r="CE121" s="899"/>
      <c r="CF121" s="960">
        <v>3.2</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199619</v>
      </c>
      <c r="DH121" s="899"/>
      <c r="DI121" s="899"/>
      <c r="DJ121" s="899"/>
      <c r="DK121" s="899"/>
      <c r="DL121" s="899">
        <v>229556</v>
      </c>
      <c r="DM121" s="899"/>
      <c r="DN121" s="899"/>
      <c r="DO121" s="899"/>
      <c r="DP121" s="899"/>
      <c r="DQ121" s="899">
        <v>215203</v>
      </c>
      <c r="DR121" s="899"/>
      <c r="DS121" s="899"/>
      <c r="DT121" s="899"/>
      <c r="DU121" s="899"/>
      <c r="DV121" s="876">
        <v>6.2</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233</v>
      </c>
      <c r="AB122" s="862"/>
      <c r="AC122" s="862"/>
      <c r="AD122" s="862"/>
      <c r="AE122" s="863"/>
      <c r="AF122" s="864" t="s">
        <v>436</v>
      </c>
      <c r="AG122" s="862"/>
      <c r="AH122" s="862"/>
      <c r="AI122" s="862"/>
      <c r="AJ122" s="863"/>
      <c r="AK122" s="864" t="s">
        <v>233</v>
      </c>
      <c r="AL122" s="862"/>
      <c r="AM122" s="862"/>
      <c r="AN122" s="862"/>
      <c r="AO122" s="863"/>
      <c r="AP122" s="909" t="s">
        <v>233</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6047953</v>
      </c>
      <c r="BR122" s="930"/>
      <c r="BS122" s="930"/>
      <c r="BT122" s="930"/>
      <c r="BU122" s="930"/>
      <c r="BV122" s="930">
        <v>5965248</v>
      </c>
      <c r="BW122" s="930"/>
      <c r="BX122" s="930"/>
      <c r="BY122" s="930"/>
      <c r="BZ122" s="930"/>
      <c r="CA122" s="930">
        <v>6120148</v>
      </c>
      <c r="CB122" s="930"/>
      <c r="CC122" s="930"/>
      <c r="CD122" s="930"/>
      <c r="CE122" s="930"/>
      <c r="CF122" s="931">
        <v>177.6</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98" t="s">
        <v>442</v>
      </c>
      <c r="DH122" s="899"/>
      <c r="DI122" s="899"/>
      <c r="DJ122" s="899"/>
      <c r="DK122" s="899"/>
      <c r="DL122" s="899" t="s">
        <v>442</v>
      </c>
      <c r="DM122" s="899"/>
      <c r="DN122" s="899"/>
      <c r="DO122" s="899"/>
      <c r="DP122" s="899"/>
      <c r="DQ122" s="899" t="s">
        <v>442</v>
      </c>
      <c r="DR122" s="899"/>
      <c r="DS122" s="899"/>
      <c r="DT122" s="899"/>
      <c r="DU122" s="899"/>
      <c r="DV122" s="876" t="s">
        <v>442</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233</v>
      </c>
      <c r="AB123" s="862"/>
      <c r="AC123" s="862"/>
      <c r="AD123" s="862"/>
      <c r="AE123" s="863"/>
      <c r="AF123" s="864" t="s">
        <v>233</v>
      </c>
      <c r="AG123" s="862"/>
      <c r="AH123" s="862"/>
      <c r="AI123" s="862"/>
      <c r="AJ123" s="863"/>
      <c r="AK123" s="864" t="s">
        <v>233</v>
      </c>
      <c r="AL123" s="862"/>
      <c r="AM123" s="862"/>
      <c r="AN123" s="862"/>
      <c r="AO123" s="863"/>
      <c r="AP123" s="909" t="s">
        <v>442</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471</v>
      </c>
      <c r="BP123" s="963"/>
      <c r="BQ123" s="917">
        <v>9005092</v>
      </c>
      <c r="BR123" s="918"/>
      <c r="BS123" s="918"/>
      <c r="BT123" s="918"/>
      <c r="BU123" s="918"/>
      <c r="BV123" s="918">
        <v>8840883</v>
      </c>
      <c r="BW123" s="918"/>
      <c r="BX123" s="918"/>
      <c r="BY123" s="918"/>
      <c r="BZ123" s="918"/>
      <c r="CA123" s="918">
        <v>8906124</v>
      </c>
      <c r="CB123" s="918"/>
      <c r="CC123" s="918"/>
      <c r="CD123" s="918"/>
      <c r="CE123" s="918"/>
      <c r="CF123" s="828"/>
      <c r="CG123" s="829"/>
      <c r="CH123" s="829"/>
      <c r="CI123" s="829"/>
      <c r="CJ123" s="919"/>
      <c r="CK123" s="954"/>
      <c r="CL123" s="940"/>
      <c r="CM123" s="940"/>
      <c r="CN123" s="940"/>
      <c r="CO123" s="941"/>
      <c r="CP123" s="920" t="s">
        <v>472</v>
      </c>
      <c r="CQ123" s="921"/>
      <c r="CR123" s="921"/>
      <c r="CS123" s="921"/>
      <c r="CT123" s="921"/>
      <c r="CU123" s="921"/>
      <c r="CV123" s="921"/>
      <c r="CW123" s="921"/>
      <c r="CX123" s="921"/>
      <c r="CY123" s="921"/>
      <c r="CZ123" s="921"/>
      <c r="DA123" s="921"/>
      <c r="DB123" s="921"/>
      <c r="DC123" s="921"/>
      <c r="DD123" s="921"/>
      <c r="DE123" s="921"/>
      <c r="DF123" s="922"/>
      <c r="DG123" s="861" t="s">
        <v>473</v>
      </c>
      <c r="DH123" s="862"/>
      <c r="DI123" s="862"/>
      <c r="DJ123" s="862"/>
      <c r="DK123" s="863"/>
      <c r="DL123" s="864" t="s">
        <v>233</v>
      </c>
      <c r="DM123" s="862"/>
      <c r="DN123" s="862"/>
      <c r="DO123" s="862"/>
      <c r="DP123" s="863"/>
      <c r="DQ123" s="864" t="s">
        <v>233</v>
      </c>
      <c r="DR123" s="862"/>
      <c r="DS123" s="862"/>
      <c r="DT123" s="862"/>
      <c r="DU123" s="863"/>
      <c r="DV123" s="909" t="s">
        <v>473</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233</v>
      </c>
      <c r="AB124" s="862"/>
      <c r="AC124" s="862"/>
      <c r="AD124" s="862"/>
      <c r="AE124" s="863"/>
      <c r="AF124" s="864" t="s">
        <v>473</v>
      </c>
      <c r="AG124" s="862"/>
      <c r="AH124" s="862"/>
      <c r="AI124" s="862"/>
      <c r="AJ124" s="863"/>
      <c r="AK124" s="864" t="s">
        <v>233</v>
      </c>
      <c r="AL124" s="862"/>
      <c r="AM124" s="862"/>
      <c r="AN124" s="862"/>
      <c r="AO124" s="863"/>
      <c r="AP124" s="909" t="s">
        <v>233</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22.8</v>
      </c>
      <c r="BR124" s="916"/>
      <c r="BS124" s="916"/>
      <c r="BT124" s="916"/>
      <c r="BU124" s="916"/>
      <c r="BV124" s="916">
        <v>21.8</v>
      </c>
      <c r="BW124" s="916"/>
      <c r="BX124" s="916"/>
      <c r="BY124" s="916"/>
      <c r="BZ124" s="916"/>
      <c r="CA124" s="916">
        <v>25</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v>2161170</v>
      </c>
      <c r="DH124" s="845"/>
      <c r="DI124" s="845"/>
      <c r="DJ124" s="845"/>
      <c r="DK124" s="846"/>
      <c r="DL124" s="847">
        <v>1978220</v>
      </c>
      <c r="DM124" s="845"/>
      <c r="DN124" s="845"/>
      <c r="DO124" s="845"/>
      <c r="DP124" s="846"/>
      <c r="DQ124" s="847" t="s">
        <v>233</v>
      </c>
      <c r="DR124" s="845"/>
      <c r="DS124" s="845"/>
      <c r="DT124" s="845"/>
      <c r="DU124" s="846"/>
      <c r="DV124" s="933" t="s">
        <v>233</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233</v>
      </c>
      <c r="AB125" s="862"/>
      <c r="AC125" s="862"/>
      <c r="AD125" s="862"/>
      <c r="AE125" s="863"/>
      <c r="AF125" s="864" t="s">
        <v>233</v>
      </c>
      <c r="AG125" s="862"/>
      <c r="AH125" s="862"/>
      <c r="AI125" s="862"/>
      <c r="AJ125" s="863"/>
      <c r="AK125" s="864" t="s">
        <v>233</v>
      </c>
      <c r="AL125" s="862"/>
      <c r="AM125" s="862"/>
      <c r="AN125" s="862"/>
      <c r="AO125" s="863"/>
      <c r="AP125" s="909" t="s">
        <v>473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473</v>
      </c>
      <c r="DH125" s="927"/>
      <c r="DI125" s="927"/>
      <c r="DJ125" s="927"/>
      <c r="DK125" s="927"/>
      <c r="DL125" s="927" t="s">
        <v>233</v>
      </c>
      <c r="DM125" s="927"/>
      <c r="DN125" s="927"/>
      <c r="DO125" s="927"/>
      <c r="DP125" s="927"/>
      <c r="DQ125" s="927" t="s">
        <v>233</v>
      </c>
      <c r="DR125" s="927"/>
      <c r="DS125" s="927"/>
      <c r="DT125" s="927"/>
      <c r="DU125" s="927"/>
      <c r="DV125" s="928" t="s">
        <v>233</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233</v>
      </c>
      <c r="AB126" s="862"/>
      <c r="AC126" s="862"/>
      <c r="AD126" s="862"/>
      <c r="AE126" s="863"/>
      <c r="AF126" s="864" t="s">
        <v>233</v>
      </c>
      <c r="AG126" s="862"/>
      <c r="AH126" s="862"/>
      <c r="AI126" s="862"/>
      <c r="AJ126" s="863"/>
      <c r="AK126" s="864" t="s">
        <v>233</v>
      </c>
      <c r="AL126" s="862"/>
      <c r="AM126" s="862"/>
      <c r="AN126" s="862"/>
      <c r="AO126" s="863"/>
      <c r="AP126" s="909" t="s">
        <v>233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473</v>
      </c>
      <c r="DH126" s="899"/>
      <c r="DI126" s="899"/>
      <c r="DJ126" s="899"/>
      <c r="DK126" s="899"/>
      <c r="DL126" s="899" t="s">
        <v>233</v>
      </c>
      <c r="DM126" s="899"/>
      <c r="DN126" s="899"/>
      <c r="DO126" s="899"/>
      <c r="DP126" s="899"/>
      <c r="DQ126" s="899" t="s">
        <v>473</v>
      </c>
      <c r="DR126" s="899"/>
      <c r="DS126" s="899"/>
      <c r="DT126" s="899"/>
      <c r="DU126" s="899"/>
      <c r="DV126" s="876" t="s">
        <v>233</v>
      </c>
      <c r="DW126" s="876"/>
      <c r="DX126" s="876"/>
      <c r="DY126" s="876"/>
      <c r="DZ126" s="877"/>
    </row>
    <row r="127" spans="1:130" s="247" customFormat="1" ht="26.25" customHeight="1" x14ac:dyDescent="0.15">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480</v>
      </c>
      <c r="AB127" s="862"/>
      <c r="AC127" s="862"/>
      <c r="AD127" s="862"/>
      <c r="AE127" s="863"/>
      <c r="AF127" s="864" t="s">
        <v>233</v>
      </c>
      <c r="AG127" s="862"/>
      <c r="AH127" s="862"/>
      <c r="AI127" s="862"/>
      <c r="AJ127" s="863"/>
      <c r="AK127" s="864" t="s">
        <v>233</v>
      </c>
      <c r="AL127" s="862"/>
      <c r="AM127" s="862"/>
      <c r="AN127" s="862"/>
      <c r="AO127" s="863"/>
      <c r="AP127" s="909" t="s">
        <v>233</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233</v>
      </c>
      <c r="DH127" s="899"/>
      <c r="DI127" s="899"/>
      <c r="DJ127" s="899"/>
      <c r="DK127" s="899"/>
      <c r="DL127" s="899" t="s">
        <v>473</v>
      </c>
      <c r="DM127" s="899"/>
      <c r="DN127" s="899"/>
      <c r="DO127" s="899"/>
      <c r="DP127" s="899"/>
      <c r="DQ127" s="899" t="s">
        <v>473</v>
      </c>
      <c r="DR127" s="899"/>
      <c r="DS127" s="899"/>
      <c r="DT127" s="899"/>
      <c r="DU127" s="899"/>
      <c r="DV127" s="876" t="s">
        <v>480</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t="s">
        <v>473</v>
      </c>
      <c r="AB128" s="883"/>
      <c r="AC128" s="883"/>
      <c r="AD128" s="883"/>
      <c r="AE128" s="884"/>
      <c r="AF128" s="885" t="s">
        <v>233</v>
      </c>
      <c r="AG128" s="883"/>
      <c r="AH128" s="883"/>
      <c r="AI128" s="883"/>
      <c r="AJ128" s="884"/>
      <c r="AK128" s="885" t="s">
        <v>480</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473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233</v>
      </c>
      <c r="DH128" s="873"/>
      <c r="DI128" s="873"/>
      <c r="DJ128" s="873"/>
      <c r="DK128" s="873"/>
      <c r="DL128" s="873" t="s">
        <v>480</v>
      </c>
      <c r="DM128" s="873"/>
      <c r="DN128" s="873"/>
      <c r="DO128" s="873"/>
      <c r="DP128" s="873"/>
      <c r="DQ128" s="873" t="s">
        <v>233</v>
      </c>
      <c r="DR128" s="873"/>
      <c r="DS128" s="873"/>
      <c r="DT128" s="873"/>
      <c r="DU128" s="873"/>
      <c r="DV128" s="874" t="s">
        <v>233</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3862290</v>
      </c>
      <c r="AB129" s="862"/>
      <c r="AC129" s="862"/>
      <c r="AD129" s="862"/>
      <c r="AE129" s="863"/>
      <c r="AF129" s="864">
        <v>3916771</v>
      </c>
      <c r="AG129" s="862"/>
      <c r="AH129" s="862"/>
      <c r="AI129" s="862"/>
      <c r="AJ129" s="863"/>
      <c r="AK129" s="864">
        <v>3943234</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233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505348</v>
      </c>
      <c r="AB130" s="862"/>
      <c r="AC130" s="862"/>
      <c r="AD130" s="862"/>
      <c r="AE130" s="863"/>
      <c r="AF130" s="864">
        <v>521989</v>
      </c>
      <c r="AG130" s="862"/>
      <c r="AH130" s="862"/>
      <c r="AI130" s="862"/>
      <c r="AJ130" s="863"/>
      <c r="AK130" s="864">
        <v>496362</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5.7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3356942</v>
      </c>
      <c r="AB131" s="845"/>
      <c r="AC131" s="845"/>
      <c r="AD131" s="845"/>
      <c r="AE131" s="846"/>
      <c r="AF131" s="847">
        <v>3394782</v>
      </c>
      <c r="AG131" s="845"/>
      <c r="AH131" s="845"/>
      <c r="AI131" s="845"/>
      <c r="AJ131" s="846"/>
      <c r="AK131" s="847">
        <v>3446872</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v>25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5.9654590399999998</v>
      </c>
      <c r="AB132" s="825"/>
      <c r="AC132" s="825"/>
      <c r="AD132" s="825"/>
      <c r="AE132" s="826"/>
      <c r="AF132" s="827">
        <v>5.9879249980000004</v>
      </c>
      <c r="AG132" s="825"/>
      <c r="AH132" s="825"/>
      <c r="AI132" s="825"/>
      <c r="AJ132" s="826"/>
      <c r="AK132" s="827">
        <v>5.3540427380000004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6.2</v>
      </c>
      <c r="AB133" s="804"/>
      <c r="AC133" s="804"/>
      <c r="AD133" s="804"/>
      <c r="AE133" s="805"/>
      <c r="AF133" s="803">
        <v>5.9</v>
      </c>
      <c r="AG133" s="804"/>
      <c r="AH133" s="804"/>
      <c r="AI133" s="804"/>
      <c r="AJ133" s="805"/>
      <c r="AK133" s="803">
        <v>5.7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UY3T/LmsYG7LnK2frN9FNpl0YTk6Hys7qlbiBwFUzn45wkltugoxvReqJ0K8ndK6gdkdJ8H5GNHEVMVpwsW4Q==" saltValue="5j4uSHGHHVa43XPRl6Rq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yJJ94m9NKQ65gRVb1K4jIbhZYHppcZ7tmiFw11nH7ES+WuJxBecOfU/DJsO3C81xWRWOFY/VoXpx3+6Wq8e6Q==" saltValue="NBwafJ+WOjvZLzdZWfsr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3qYZTKcFfJU5+QpCD7s7fJ6OOHMVRpkrqLbM2A/X0YXIoTzdJSeNuculbm1DsZojE2mnVJ2sCq5dl7oSKpOcQ==" saltValue="c5HxobJBQT3Zq6vcFgi2J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1248960</v>
      </c>
      <c r="AP9" s="313">
        <v>80521</v>
      </c>
      <c r="AQ9" s="314">
        <v>81607</v>
      </c>
      <c r="AR9" s="315">
        <v>-1.3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75640</v>
      </c>
      <c r="AP10" s="316">
        <v>4877</v>
      </c>
      <c r="AQ10" s="317">
        <v>8429</v>
      </c>
      <c r="AR10" s="318">
        <v>-42.1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16289</v>
      </c>
      <c r="AP11" s="316">
        <v>1050</v>
      </c>
      <c r="AQ11" s="317">
        <v>12564</v>
      </c>
      <c r="AR11" s="318">
        <v>-91.6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v>20068</v>
      </c>
      <c r="AP12" s="316">
        <v>1294</v>
      </c>
      <c r="AQ12" s="317">
        <v>603</v>
      </c>
      <c r="AR12" s="318">
        <v>114.6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513</v>
      </c>
      <c r="AP13" s="316" t="s">
        <v>513</v>
      </c>
      <c r="AQ13" s="317">
        <v>5</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59685</v>
      </c>
      <c r="AP14" s="316">
        <v>3848</v>
      </c>
      <c r="AQ14" s="317">
        <v>4049</v>
      </c>
      <c r="AR14" s="318">
        <v>-5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41438</v>
      </c>
      <c r="AP15" s="316">
        <v>2672</v>
      </c>
      <c r="AQ15" s="317">
        <v>2220</v>
      </c>
      <c r="AR15" s="318">
        <v>20.399999999999999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-120604</v>
      </c>
      <c r="AP16" s="316">
        <v>-7775</v>
      </c>
      <c r="AQ16" s="317">
        <v>-7287</v>
      </c>
      <c r="AR16" s="318">
        <v>6.7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1341476</v>
      </c>
      <c r="AP17" s="316">
        <v>86485</v>
      </c>
      <c r="AQ17" s="317">
        <v>102189</v>
      </c>
      <c r="AR17" s="318">
        <v>-15.4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8.06</v>
      </c>
      <c r="AP21" s="329">
        <v>9.43</v>
      </c>
      <c r="AQ21" s="330">
        <v>-1.37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102.5</v>
      </c>
      <c r="AP22" s="334">
        <v>96.9</v>
      </c>
      <c r="AQ22" s="335">
        <v>5.6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550438</v>
      </c>
      <c r="AP32" s="343">
        <v>35487</v>
      </c>
      <c r="AQ32" s="344">
        <v>48351</v>
      </c>
      <c r="AR32" s="345">
        <v>-26.6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513</v>
      </c>
      <c r="AP34" s="343" t="s">
        <v>513</v>
      </c>
      <c r="AQ34" s="344">
        <v>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130069</v>
      </c>
      <c r="AP35" s="343">
        <v>8386</v>
      </c>
      <c r="AQ35" s="344">
        <v>15327</v>
      </c>
      <c r="AR35" s="345">
        <v>-45.3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402</v>
      </c>
      <c r="AP36" s="343">
        <v>26</v>
      </c>
      <c r="AQ36" s="344">
        <v>3222</v>
      </c>
      <c r="AR36" s="345">
        <v>-99.2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t="s">
        <v>513</v>
      </c>
      <c r="AP37" s="343" t="s">
        <v>513</v>
      </c>
      <c r="AQ37" s="344">
        <v>486</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t="s">
        <v>513</v>
      </c>
      <c r="AP38" s="346" t="s">
        <v>513</v>
      </c>
      <c r="AQ38" s="347">
        <v>7</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t="s">
        <v>513</v>
      </c>
      <c r="AP39" s="343" t="s">
        <v>513</v>
      </c>
      <c r="AQ39" s="344">
        <v>-3375</v>
      </c>
      <c r="AR39" s="345" t="s">
        <v>513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-496362</v>
      </c>
      <c r="AP40" s="343">
        <v>-32001</v>
      </c>
      <c r="AQ40" s="344">
        <v>-44517</v>
      </c>
      <c r="AR40" s="345">
        <v>-28.1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184547</v>
      </c>
      <c r="AP41" s="343">
        <v>11898</v>
      </c>
      <c r="AQ41" s="344">
        <v>19506</v>
      </c>
      <c r="AR41" s="345">
        <v>-39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388630</v>
      </c>
      <c r="AN51" s="365">
        <v>24508</v>
      </c>
      <c r="AO51" s="366">
        <v>-58.5</v>
      </c>
      <c r="AP51" s="367">
        <v>69469</v>
      </c>
      <c r="AQ51" s="368">
        <v>-18.5</v>
      </c>
      <c r="AR51" s="369">
        <v>-40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236802</v>
      </c>
      <c r="AN52" s="373">
        <v>14934</v>
      </c>
      <c r="AO52" s="374">
        <v>-46</v>
      </c>
      <c r="AP52" s="375">
        <v>38215</v>
      </c>
      <c r="AQ52" s="376">
        <v>-1.6</v>
      </c>
      <c r="AR52" s="377">
        <v>-44.4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386969</v>
      </c>
      <c r="AN53" s="365">
        <v>24476</v>
      </c>
      <c r="AO53" s="366">
        <v>-0.1</v>
      </c>
      <c r="AP53" s="367">
        <v>67293</v>
      </c>
      <c r="AQ53" s="368">
        <v>-3.1</v>
      </c>
      <c r="AR53" s="369">
        <v>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230738</v>
      </c>
      <c r="AN54" s="373">
        <v>14594</v>
      </c>
      <c r="AO54" s="374">
        <v>-2.2999999999999998</v>
      </c>
      <c r="AP54" s="375">
        <v>35076</v>
      </c>
      <c r="AQ54" s="376">
        <v>-8.1999999999999993</v>
      </c>
      <c r="AR54" s="377">
        <v>5.9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705043</v>
      </c>
      <c r="AN55" s="365">
        <v>44824</v>
      </c>
      <c r="AO55" s="366">
        <v>83.1</v>
      </c>
      <c r="AP55" s="367">
        <v>67343</v>
      </c>
      <c r="AQ55" s="368">
        <v>0.1</v>
      </c>
      <c r="AR55" s="369">
        <v>83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528606</v>
      </c>
      <c r="AN56" s="373">
        <v>33607</v>
      </c>
      <c r="AO56" s="374">
        <v>130.30000000000001</v>
      </c>
      <c r="AP56" s="375">
        <v>32865</v>
      </c>
      <c r="AQ56" s="376">
        <v>-6.3</v>
      </c>
      <c r="AR56" s="377">
        <v>136.6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790571</v>
      </c>
      <c r="AN57" s="365">
        <v>50564</v>
      </c>
      <c r="AO57" s="366">
        <v>12.8</v>
      </c>
      <c r="AP57" s="367">
        <v>73475</v>
      </c>
      <c r="AQ57" s="368">
        <v>9.1</v>
      </c>
      <c r="AR57" s="369">
        <v>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413230</v>
      </c>
      <c r="AN58" s="373">
        <v>26430</v>
      </c>
      <c r="AO58" s="374">
        <v>-21.4</v>
      </c>
      <c r="AP58" s="375">
        <v>43072</v>
      </c>
      <c r="AQ58" s="376">
        <v>31.1</v>
      </c>
      <c r="AR58" s="377">
        <v>-52.5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1189143</v>
      </c>
      <c r="AN59" s="365">
        <v>76664</v>
      </c>
      <c r="AO59" s="366">
        <v>51.6</v>
      </c>
      <c r="AP59" s="367">
        <v>87464</v>
      </c>
      <c r="AQ59" s="368">
        <v>19</v>
      </c>
      <c r="AR59" s="369">
        <v>32.6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987642</v>
      </c>
      <c r="AN60" s="373">
        <v>63674</v>
      </c>
      <c r="AO60" s="374">
        <v>140.9</v>
      </c>
      <c r="AP60" s="375">
        <v>47479</v>
      </c>
      <c r="AQ60" s="376">
        <v>10.199999999999999</v>
      </c>
      <c r="AR60" s="377">
        <v>130.69999999999999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692071</v>
      </c>
      <c r="AN61" s="380">
        <v>44207</v>
      </c>
      <c r="AO61" s="381">
        <v>17.8</v>
      </c>
      <c r="AP61" s="382">
        <v>73009</v>
      </c>
      <c r="AQ61" s="383">
        <v>1.3</v>
      </c>
      <c r="AR61" s="369">
        <v>16.5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479404</v>
      </c>
      <c r="AN62" s="373">
        <v>30648</v>
      </c>
      <c r="AO62" s="374">
        <v>40.299999999999997</v>
      </c>
      <c r="AP62" s="375">
        <v>39341</v>
      </c>
      <c r="AQ62" s="376">
        <v>5</v>
      </c>
      <c r="AR62" s="377">
        <v>35.299999999999997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5h3lmD6MXXJojTEPmXr4QfFNHLAD/1AxaNN7u9xgwvyhIE8GxIKEd9swV6h5owy1LCC/p3HOPwoyDOs4g+i0Q==" saltValue="xon1A7TZgPrdqfyFyz+2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uDgvWn3EBlsc/EOwMgzszuDWhmhBwsOW6jNZwZOPT9MKb3ZkpU69KGzePpUKGIaARlMg7vS/dUewqbUfmVEXUg==" saltValue="yzDx4bi4+G3VZUm6Dk9d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hoLViKW+V917RAvuBF4O21StRtQE2vMlZwyf6ya2Vg5BYDcMVNn9FT3Opw13NFEGGl/C9STtO/CBGRnLCqcLmw==" saltValue="h2ly/da6WDII9wfpyQIL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31.24</v>
      </c>
      <c r="G47" s="12">
        <v>33.54</v>
      </c>
      <c r="H47" s="12">
        <v>31.98</v>
      </c>
      <c r="I47" s="12">
        <v>30.05</v>
      </c>
      <c r="J47" s="13">
        <v>29.11</v>
      </c>
    </row>
    <row r="48" spans="2:10" ht="57.75" customHeight="1" x14ac:dyDescent="0.15">
      <c r="B48" s="14"/>
      <c r="C48" s="1238" t="s">
        <v>4</v>
      </c>
      <c r="D48" s="1238"/>
      <c r="E48" s="1239"/>
      <c r="F48" s="15">
        <v>3.59</v>
      </c>
      <c r="G48" s="16">
        <v>2.68</v>
      </c>
      <c r="H48" s="16">
        <v>3.47</v>
      </c>
      <c r="I48" s="16">
        <v>3.5</v>
      </c>
      <c r="J48" s="17">
        <v>1.91</v>
      </c>
    </row>
    <row r="49" spans="2:10" ht="57.75" customHeight="1" thickBot="1" x14ac:dyDescent="0.2">
      <c r="B49" s="18"/>
      <c r="C49" s="1240" t="s">
        <v>5</v>
      </c>
      <c r="D49" s="1240"/>
      <c r="E49" s="1241"/>
      <c r="F49" s="19">
        <v>0.81</v>
      </c>
      <c r="G49" s="20" t="s">
        <v>559</v>
      </c>
      <c r="H49" s="20" t="s">
        <v>560</v>
      </c>
      <c r="I49" s="20" t="s">
        <v>561</v>
      </c>
      <c r="J49" s="21" t="s">
        <v>562</v>
      </c>
    </row>
    <row r="50" spans="2:10" ht="13.5" customHeight="1" x14ac:dyDescent="0.15"/>
  </sheetData>
  <sheetProtection algorithmName="SHA-512" hashValue="POIsQgncly2IasH0lNQzV6UXKCKor9vPG2C/HJlwIyWQLwbr7i6gj1wfkdDKLB4baPAkPfzt2BbECIpyItuxiA==" saltValue="6/LSargbJN9BJW89d8AV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2021-03-12T04:11:08Z</cp:lastPrinted>
  <dcterms:created xsi:type="dcterms:W3CDTF">2021-03-22T00:33:58Z</dcterms:created>
  <dcterms:modified xsi:type="dcterms:W3CDTF">2021-10-29T08:21:22Z</dcterms:modified>
</cp:coreProperties>
</file>