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9200" windowHeight="10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AM34" i="10"/>
  <c r="BE34" i="10" s="1"/>
  <c r="BE35" i="10" s="1"/>
  <c r="CO34" i="10" l="1"/>
</calcChain>
</file>

<file path=xl/sharedStrings.xml><?xml version="1.0" encoding="utf-8"?>
<sst xmlns="http://schemas.openxmlformats.org/spreadsheetml/2006/main" count="1177" uniqueCount="613">
  <si>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</si>
  <si>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</si>
  <si>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</si>
  <si>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</si>
  <si>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</si>
  <si>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</si>
  <si>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</si>
  <si>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</si>
  <si>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</si>
  <si>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</si>
  <si>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</si>
  <si>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</si>
  <si>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</si>
  <si>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</si>
  <si>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</si>
  <si>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</si>
  <si>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</si>
  <si>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</si>
  <si>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</si>
  <si>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</si>
  <si>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</si>
  <si>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</si>
  <si>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</si>
  <si>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</si>
  <si>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</si>
  <si>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</si>
  <si>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</si>
  <si>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</si>
  <si>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</si>
  <si>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</si>
  <si>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</si>
  <si>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</si>
  <si>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</si>
  <si>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</si>
  <si>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</si>
  <si>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</si>
  <si>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</si>
  <si>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</si>
  <si>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</si>
  <si>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</si>
  <si>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</si>
  <si>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</si>
  <si>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</si>
  <si>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</si>
  <si>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</si>
  <si>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</si>
  <si>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</si>
  <si>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</si>
  <si>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</si>
  <si>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</si>
  <si>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</si>
  <si>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</si>
  <si>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</si>
  <si>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</si>
  <si>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</si>
  <si>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</si>
  <si>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</si>
  <si>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</si>
  <si>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</si>
  <si>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</si>
  <si>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</si>
  <si>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</si>
  <si>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</si>
  <si>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</si>
  <si>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</si>
  <si>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</si>
  <si>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</si>
  <si>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</si>
  <si>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</si>
  <si>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</si>
  <si>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</si>
  <si>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</si>
  <si>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</si>
  <si>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</si>
  <si>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</si>
  <si>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</si>
  <si>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</si>
  <si>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</si>
  <si>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</si>
  <si>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</si>
  <si>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</si>
  <si>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</si>
  <si>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</si>
  <si>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</si>
  <si>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</si>
  <si>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</si>
  <si>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</si>
  <si>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</si>
  <si>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</si>
  <si>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</si>
  <si>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</si>
  <si>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</si>
  <si>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</si>
  <si>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</si>
  <si>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</si>
  <si>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</si>
  <si>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</si>
  <si>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</si>
  <si>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</si>
  <si>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</si>
  <si>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</si>
  <si>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</si>
  <si>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</si>
  <si>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</si>
  <si>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</si>
  <si>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</si>
  <si>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</si>
  <si>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</si>
  <si>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</si>
  <si>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</si>
  <si>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</si>
  <si>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</si>
  <si>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</si>
  <si>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</si>
  <si>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</si>
  <si>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</si>
  <si>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</si>
  <si>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</si>
  <si>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</si>
  <si>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</si>
  <si>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</si>
  <si>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</si>
  <si>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</si>
  <si>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</si>
  <si>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</si>
  <si>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</si>
  <si>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</si>
  <si>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</si>
  <si>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</si>
  <si>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</si>
  <si>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</si>
  <si>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</si>
  <si>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</si>
  <si>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</si>
  <si>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</si>
  <si>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</si>
  <si>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</si>
  <si>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</si>
  <si>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</si>
  <si>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</si>
  <si>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</si>
  <si>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</si>
  <si>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</si>
  <si>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</si>
  <si>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</si>
  <si>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</si>
  <si>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</si>
  <si>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</si>
  <si>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</si>
  <si>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</si>
  <si>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</si>
  <si>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</si>
  <si>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</si>
  <si>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</si>
  <si>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</si>
  <si>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</si>
  <si>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</si>
  <si>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</si>
  <si>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</si>
  <si>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</si>
  <si>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</si>
  <si>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</si>
  <si>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</si>
  <si>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</si>
  <si>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</si>
  <si>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</si>
  <si>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</si>
  <si>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</si>
  <si>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</si>
  <si>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</si>
  <si>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</si>
  <si>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</si>
  <si>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</si>
  <si>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</si>
  <si>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</si>
  <si>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</si>
  <si>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</si>
  <si>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</si>
  <si>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</si>
  <si>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</si>
  <si>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</si>
  <si>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</si>
  <si>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</si>
  <si>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</si>
  <si>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</si>
  <si>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</si>
  <si>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</si>
  <si>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</si>
  <si>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</si>
  <si>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</si>
  <si>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</si>
  <si>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</si>
  <si>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</si>
  <si>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</si>
  <si>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</si>
  <si>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</si>
  <si>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</si>
  <si>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</si>
  <si>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</si>
  <si>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</si>
  <si>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</si>
  <si>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</si>
  <si>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</si>
  <si>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</si>
  <si>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</si>
  <si>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</si>
  <si>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</si>
  <si>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</si>
  <si>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</si>
  <si>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</si>
  <si>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</si>
  <si>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</si>
  <si>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</si>
  <si>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大阪府能勢町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</si>
  <si>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</si>
  <si>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</si>
  <si>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</si>
  <si>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</si>
  <si>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</si>
  <si>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</si>
  <si>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</si>
  <si>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</si>
  <si>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</si>
  <si>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</si>
  <si>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</si>
  <si>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</si>
  <si>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</si>
  <si>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</si>
  <si>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</si>
  <si>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</si>
  <si>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</si>
  <si>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</si>
  <si>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</si>
  <si>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</si>
  <si>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</si>
  <si>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</si>
  <si>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</si>
  <si>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</si>
  <si>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</si>
  <si>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</si>
  <si>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</si>
  <si>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</si>
  <si>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</si>
  <si>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</si>
  <si>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</si>
  <si>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</si>
  <si>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</si>
  <si>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</si>
  <si>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</si>
  <si>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</si>
  <si>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</si>
  <si>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</si>
  <si>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</si>
  <si>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</si>
  <si>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</si>
  <si>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</si>
  <si>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</si>
  <si>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</si>
  <si>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</si>
  <si>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</si>
  <si>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</si>
  <si>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</si>
  <si>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</si>
  <si>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</si>
  <si>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</si>
  <si>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</si>
  <si>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</si>
  <si>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</si>
  <si>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</si>
  <si>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</si>
  <si>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</si>
  <si>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</si>
  <si>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</si>
  <si>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</si>
  <si>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</si>
  <si>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</si>
  <si>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</si>
  <si>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</si>
  <si>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</si>
  <si>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</si>
  <si>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</si>
  <si>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</si>
  <si>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</si>
  <si>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</si>
  <si>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</si>
  <si>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</si>
  <si>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</si>
  <si>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</si>
  <si>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</si>
  <si>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</si>
  <si>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</si>
  <si>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</si>
  <si>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</si>
  <si>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</si>
  <si>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</si>
  <si>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</si>
  <si>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</si>
  <si>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</si>
  <si>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</si>
  <si>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</si>
  <si>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</si>
  <si>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</si>
  <si>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</si>
  <si>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</si>
  <si>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</si>
  <si>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</si>
  <si>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</si>
  <si>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</si>
  <si>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</si>
  <si>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</si>
  <si>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</si>
  <si>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</si>
  <si>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</si>
  <si>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</si>
  <si>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</si>
  <si>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</si>
  <si>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</si>
  <si>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</si>
  <si>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</si>
  <si>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</si>
  <si>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</si>
  <si>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</si>
  <si>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</si>
  <si>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</si>
  <si>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</si>
  <si>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</si>
  <si>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</si>
  <si>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</si>
  <si>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</si>
  <si>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</si>
  <si>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</si>
  <si>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</si>
  <si>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</si>
  <si>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</si>
  <si>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</si>
  <si>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</si>
  <si>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</si>
  <si>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</si>
  <si>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</si>
  <si>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</si>
  <si>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</si>
  <si>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</si>
  <si>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</si>
  <si>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</si>
  <si>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</si>
  <si>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</si>
  <si>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</si>
  <si>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</si>
  <si>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</si>
  <si>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</si>
  <si>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</si>
  <si>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</si>
  <si>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</si>
  <si>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</si>
  <si>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</si>
  <si>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</si>
  <si>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</si>
  <si>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</si>
  <si>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</si>
  <si>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</si>
  <si>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</si>
  <si>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</si>
  <si>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</si>
  <si>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</si>
  <si>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</si>
  <si>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</si>
  <si>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</si>
  <si>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</si>
  <si>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大阪府能勢町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</si>
  <si>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</si>
  <si>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</si>
  <si>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</si>
  <si>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</si>
  <si>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</si>
  <si>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</si>
  <si>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</si>
  <si>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</si>
  <si>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</si>
  <si>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</si>
  <si>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</si>
  <si>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</si>
  <si>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</si>
  <si>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</si>
  <si>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</si>
  <si>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</si>
  <si>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</si>
  <si>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</si>
  <si>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</si>
  <si>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</si>
  <si>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介護サービス事業会計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</si>
  <si>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</si>
  <si>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</si>
  <si>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</si>
  <si>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</si>
  <si>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</si>
  <si>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</si>
  <si>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</si>
  <si>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</si>
  <si>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</si>
  <si>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</si>
  <si>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</si>
  <si>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</si>
  <si>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</si>
  <si>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</si>
  <si>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</si>
  <si>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</si>
  <si>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</si>
  <si>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</si>
  <si>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</si>
  <si>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</si>
  <si>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</si>
  <si>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</si>
  <si>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</si>
  <si>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</si>
  <si>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</si>
  <si>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</si>
  <si>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</si>
  <si>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</si>
  <si>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</si>
  <si>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</si>
  <si>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</si>
  <si>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</si>
  <si>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</si>
  <si>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</si>
  <si>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</si>
  <si>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</si>
  <si>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</si>
  <si>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</si>
  <si>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</si>
  <si>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</si>
  <si>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</si>
  <si>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</si>
  <si>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</si>
  <si>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</si>
  <si>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</si>
  <si>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</si>
  <si>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</si>
  <si>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</si>
  <si>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</si>
  <si>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</si>
  <si>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</si>
  <si>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</si>
  <si>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</si>
  <si>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</si>
  <si>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</si>
  <si>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</si>
  <si>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</si>
  <si>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</si>
  <si>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</si>
  <si>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</si>
  <si>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</si>
  <si>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</si>
  <si>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</si>
  <si>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</si>
  <si>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</si>
  <si>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</si>
  <si>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</si>
  <si>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</si>
  <si>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</si>
  <si>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</si>
  <si>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</si>
  <si>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</si>
  <si>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</si>
  <si>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</si>
  <si>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</si>
  <si>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</si>
  <si>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</si>
  <si>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</si>
  <si>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</si>
  <si>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</si>
  <si>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</si>
  <si>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</si>
  <si>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</si>
  <si>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</si>
  <si>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</si>
  <si>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</si>
  <si>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</si>
  <si>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</si>
  <si>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</si>
  <si>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</si>
  <si>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</si>
  <si>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</si>
  <si>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</si>
  <si>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</si>
  <si>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</si>
  <si>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</si>
  <si>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</si>
  <si>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</si>
  <si>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</si>
  <si>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</si>
  <si>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</si>
  <si>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</si>
  <si>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</si>
  <si>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</si>
  <si>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</si>
  <si>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</si>
  <si>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</si>
  <si>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</si>
  <si>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</si>
  <si>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</si>
  <si>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</si>
  <si>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</si>
  <si>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</si>
  <si>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</si>
  <si>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</si>
  <si>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</si>
  <si>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</si>
  <si>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</si>
  <si>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</si>
  <si>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</si>
  <si>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</si>
  <si>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</si>
  <si>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</si>
  <si>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</si>
  <si>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</si>
  <si>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</si>
  <si>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</si>
  <si>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</si>
  <si>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</si>
  <si>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</si>
  <si>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</si>
  <si>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</si>
  <si>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</si>
  <si>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</si>
  <si>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</si>
  <si>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</si>
  <si>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</si>
  <si>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</si>
  <si>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</si>
  <si>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</si>
  <si>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</si>
  <si>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</si>
  <si>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</si>
  <si>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</si>
  <si>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</si>
  <si>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</si>
  <si>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</si>
  <si>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</si>
  <si>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</si>
  <si>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</si>
  <si>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</si>
  <si>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</si>
  <si>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</si>
  <si>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</si>
  <si>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</si>
  <si>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</si>
  <si>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</si>
  <si>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</si>
  <si>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</si>
  <si>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</si>
  <si>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</si>
  <si>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</si>
  <si>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</si>
  <si>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</si>
  <si>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</si>
  <si>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</si>
  <si>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</si>
  <si>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</si>
  <si>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</si>
  <si>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</si>
  <si>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</si>
  <si>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</si>
  <si>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</si>
  <si>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</si>
  <si>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</si>
  <si>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</si>
  <si>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</si>
  <si>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51.47</t>
  </si>
  <si>
    <t>▲ 2.10</t>
  </si>
  <si>
    <t>▲ 0.55</t>
  </si>
  <si>
    <t>▲ 4.43</t>
  </si>
  <si>
    <t>水道事業会計</t>
  </si>
  <si>
    <t>一般会計</t>
  </si>
  <si>
    <t>国民健康保険特別会計</t>
  </si>
  <si>
    <t>介護保険特別会計</t>
  </si>
  <si>
    <t>国民健康保険診療所特別会計</t>
  </si>
  <si>
    <t>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</si>
  <si>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</si>
  <si>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</si>
  <si>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</si>
  <si>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</si>
  <si>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</si>
  <si>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</si>
  <si>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</si>
  <si>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</si>
  <si>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</si>
  <si>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</si>
  <si>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</si>
  <si>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</si>
  <si>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2"/>
  </si>
  <si>
    <t>大阪府後期高齢者医療広域連合
（後期高齢者医療特別会計）</t>
  </si>
  <si>
    <t>大阪広域水道企業団
（水道事業会計）</t>
  </si>
  <si>
    <t>大阪広域水道企業団
（工業用水道事業会計）</t>
  </si>
  <si>
    <t>-</t>
    <phoneticPr fontId="2"/>
  </si>
  <si>
    <t>能勢物産センター</t>
    <rPh sb="0" eb="2">
      <t>ノセ</t>
    </rPh>
    <rPh sb="2" eb="4">
      <t>ブッサン</t>
    </rPh>
    <phoneticPr fontId="2"/>
  </si>
  <si>
    <t>退職手当基金</t>
    <rPh sb="0" eb="2">
      <t>タイショク</t>
    </rPh>
    <rPh sb="2" eb="4">
      <t>テアテ</t>
    </rPh>
    <rPh sb="4" eb="6">
      <t>キキン</t>
    </rPh>
    <phoneticPr fontId="18"/>
  </si>
  <si>
    <t>災害対策基金</t>
    <rPh sb="0" eb="2">
      <t>サイガイ</t>
    </rPh>
    <rPh sb="2" eb="4">
      <t>タイサク</t>
    </rPh>
    <rPh sb="4" eb="6">
      <t>キキン</t>
    </rPh>
    <phoneticPr fontId="18"/>
  </si>
  <si>
    <t>地域福祉基金</t>
    <rPh sb="0" eb="2">
      <t>チイキ</t>
    </rPh>
    <rPh sb="2" eb="4">
      <t>フクシ</t>
    </rPh>
    <rPh sb="4" eb="6">
      <t>キキン</t>
    </rPh>
    <phoneticPr fontId="18"/>
  </si>
  <si>
    <t>芸術文化振興基金</t>
    <rPh sb="0" eb="2">
      <t>ゲイジュツ</t>
    </rPh>
    <rPh sb="2" eb="4">
      <t>ブンカ</t>
    </rPh>
    <rPh sb="4" eb="6">
      <t>シンコウ</t>
    </rPh>
    <rPh sb="6" eb="8">
      <t>キキン</t>
    </rPh>
    <phoneticPr fontId="11"/>
  </si>
  <si>
    <t>住宅管理基金</t>
    <rPh sb="0" eb="2">
      <t>ジュウタク</t>
    </rPh>
    <rPh sb="2" eb="4">
      <t>カンリ</t>
    </rPh>
    <rPh sb="4" eb="6">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</si>
  <si>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</si>
  <si>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</si>
  <si>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</si>
  <si>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</si>
  <si>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より高い水準となっており、平成30年度と比較して悪化しています。将来負担比率は、公共施設再編整備事業による地方債発行額が増加したこと、有形固定資産減価償却率は、前述のとおり老朽化の激しい施設を多数保持していることが要因となっています。
　今後、公共施設再編整備事業を進めることで、将来負担比率の悪化が見込まれますが、施設更新により有形固定資産減価償却率が改善され、維持管理経費が減少することが見込まれます。</t>
    <rPh sb="1" eb="3">
      <t>ショウライ</t>
    </rPh>
    <rPh sb="3" eb="7">
      <t>フタンヒリツ</t>
    </rPh>
    <rPh sb="22" eb="27">
      <t>ルイジダンタイナイ</t>
    </rPh>
    <rPh sb="27" eb="29">
      <t>ヘイキン</t>
    </rPh>
    <rPh sb="29" eb="30">
      <t>アタイ</t>
    </rPh>
    <rPh sb="32" eb="33">
      <t>タカ</t>
    </rPh>
    <rPh sb="34" eb="36">
      <t>スイジュン</t>
    </rPh>
    <rPh sb="43" eb="45">
      <t>ヘイセイ</t>
    </rPh>
    <rPh sb="47" eb="49">
      <t>ネンド</t>
    </rPh>
    <rPh sb="50" eb="52">
      <t>ヒカク</t>
    </rPh>
    <rPh sb="54" eb="56">
      <t>アッカ</t>
    </rPh>
    <rPh sb="70" eb="74">
      <t>コウキョウシセツ</t>
    </rPh>
    <rPh sb="74" eb="80">
      <t>サイヘンセイビジギョウ</t>
    </rPh>
    <rPh sb="83" eb="86">
      <t>チホウサイ</t>
    </rPh>
    <rPh sb="86" eb="89">
      <t>ハッコウガク</t>
    </rPh>
    <rPh sb="90" eb="92">
      <t>ゾウカ</t>
    </rPh>
    <rPh sb="116" eb="119">
      <t>ロウキュウカ</t>
    </rPh>
    <rPh sb="120" eb="121">
      <t>ハゲ</t>
    </rPh>
    <rPh sb="123" eb="125">
      <t>シセツ</t>
    </rPh>
    <rPh sb="126" eb="128">
      <t>タスウ</t>
    </rPh>
    <rPh sb="128" eb="130">
      <t>ホジ</t>
    </rPh>
    <rPh sb="137" eb="139">
      <t>ヨウイン</t>
    </rPh>
    <rPh sb="152" eb="154">
      <t>コウキョウ</t>
    </rPh>
    <rPh sb="160" eb="162">
      <t>ジギョウ</t>
    </rPh>
    <rPh sb="170" eb="176">
      <t>ショウライフタンヒリツ</t>
    </rPh>
    <rPh sb="177" eb="179">
      <t>アッカ</t>
    </rPh>
    <rPh sb="180" eb="182">
      <t>ミコ</t>
    </rPh>
    <rPh sb="188" eb="190">
      <t>シセツ</t>
    </rPh>
    <rPh sb="190" eb="192">
      <t>コウシン</t>
    </rPh>
    <rPh sb="207" eb="209">
      <t>カイゼン</t>
    </rPh>
    <rPh sb="212" eb="218">
      <t>イジカンリケイヒ</t>
    </rPh>
    <rPh sb="219" eb="221">
      <t>ゲンショウ</t>
    </rPh>
    <rPh sb="226" eb="228">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</si>
  <si>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</si>
  <si>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</si>
  <si>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</si>
  <si>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</si>
  <si>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</si>
  <si>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</si>
  <si>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より高い水準となっており、平成30年度と比較して将来負担比率は悪化、実質公債費比率は横ばいとなっています。今後、将来負担比率においては公共施設再編整備事業による地方債の発行や財政調整基金の取崩しなどにより数値の悪化は避けられません。また、実質公債費比率においても、将来負担比率と同様に、公共施設再編整備事業による事業債の元金償還が開始されることにより、比率の悪化が見込まれます。
　この状況下においても、先述のとおり有形固定資産減価償却率の悪化傾向を踏まえると、公共施設再編整備事業の推進は必要であることから、今後、地方債の発行において、地方交付税の算入措置が見込まれる地方債を活用するなど、中長期の財政収支を視野に、将来負担比率の推移を見定め、実質公債費比率の把握に努めながら、事業の見直しなどにより経常経費の抑制を図る等、対策を講じていきます。</t>
    <rPh sb="8" eb="15">
      <t>ジッシツコウサイヒヒリツ</t>
    </rPh>
    <rPh sb="50" eb="56">
      <t>ショウライフタンヒリツ</t>
    </rPh>
    <rPh sb="60" eb="62">
      <t>ジッシツ</t>
    </rPh>
    <rPh sb="62" eb="67">
      <t>コウサイヒヒリツ</t>
    </rPh>
    <rPh sb="68" eb="69">
      <t>ヨコ</t>
    </rPh>
    <rPh sb="82" eb="86">
      <t>ショウライフタン</t>
    </rPh>
    <rPh sb="86" eb="88">
      <t>ヒリツ</t>
    </rPh>
    <rPh sb="101" eb="103">
      <t>ジギョウ</t>
    </rPh>
    <rPh sb="150" eb="152">
      <t>ヒリツ</t>
    </rPh>
    <rPh sb="158" eb="160">
      <t>ショウライ</t>
    </rPh>
    <rPh sb="160" eb="164">
      <t>フタンヒリツ</t>
    </rPh>
    <rPh sb="169" eb="179">
      <t>コウキョウシセツサイヘンセイビジギョウ</t>
    </rPh>
    <rPh sb="228" eb="230">
      <t>センジュツ</t>
    </rPh>
    <rPh sb="234" eb="240">
      <t>ユウケイコテイシサン</t>
    </rPh>
    <rPh sb="246" eb="248">
      <t>アッカ</t>
    </rPh>
    <rPh sb="248" eb="250">
      <t>ケイコウ</t>
    </rPh>
    <rPh sb="265" eb="267">
      <t>ジギョウ</t>
    </rPh>
    <rPh sb="268" eb="270">
      <t>スイシン</t>
    </rPh>
    <rPh sb="281" eb="283">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</si>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</sst>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39"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09" xfId="12" applyFont="1" applyBorder="1" applyAlignment="1" applyProtection="1">
      <alignment horizontal="center" vertical="center" shrinkToFit="1"/>
      <protection locked="0"/>
    </xf>
    <xf numFmtId="0" fontId="34" fillId="0" borderId="109" xfId="12" applyFont="1" applyFill="1" applyBorder="1" applyAlignment="1" applyProtection="1">
      <alignment horizontal="center" vertical="center" shrinkToFit="1"/>
      <protection locked="0"/>
    </xf>
    <xf numFmtId="0" fontId="34" fillId="0" borderId="120"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3" xfId="12" applyFont="1" applyBorder="1" applyAlignment="1" applyProtection="1">
      <alignment horizontal="center" vertical="center" shrinkToFit="1"/>
      <protection locked="0"/>
    </xf>
    <xf numFmtId="0" fontId="34" fillId="6" borderId="120"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2"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8"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0" xfId="14" applyNumberFormat="1" applyFont="1" applyFill="1" applyBorder="1" applyAlignment="1" applyProtection="1">
      <alignment horizontal="right" vertical="center" shrinkToFit="1"/>
    </xf>
    <xf numFmtId="177" fontId="34" fillId="6" borderId="171"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2"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6" xfId="14" applyNumberFormat="1" applyFont="1" applyFill="1" applyBorder="1" applyAlignment="1" applyProtection="1">
      <alignment horizontal="right" vertical="center" shrinkToFit="1"/>
    </xf>
    <xf numFmtId="187" fontId="34" fillId="6" borderId="127"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0"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0" xfId="12" applyNumberFormat="1" applyFont="1" applyFill="1" applyBorder="1" applyAlignment="1" applyProtection="1">
      <alignment horizontal="left" vertical="center" shrinkToFit="1"/>
      <protection locked="0"/>
    </xf>
    <xf numFmtId="0" fontId="34" fillId="6" borderId="111" xfId="12" applyNumberFormat="1" applyFont="1" applyFill="1" applyBorder="1" applyAlignment="1" applyProtection="1">
      <alignment horizontal="left" vertical="center" shrinkToFit="1"/>
      <protection locked="0"/>
    </xf>
    <xf numFmtId="0" fontId="34" fillId="6" borderId="117"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8" borderId="127" xfId="12" applyNumberFormat="1" applyFont="1" applyFill="1" applyBorder="1" applyAlignment="1" applyProtection="1">
      <alignment horizontal="right" vertical="center" shrinkToFit="1"/>
      <protection locked="0"/>
    </xf>
    <xf numFmtId="0" fontId="34" fillId="8" borderId="127" xfId="12" applyNumberFormat="1" applyFont="1" applyFill="1" applyBorder="1" applyAlignment="1" applyProtection="1">
      <alignment horizontal="left" vertical="center" shrinkToFit="1"/>
      <protection locked="0"/>
    </xf>
    <xf numFmtId="0" fontId="34" fillId="8" borderId="130" xfId="12" applyNumberFormat="1"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1" xfId="12" applyNumberFormat="1" applyFont="1" applyFill="1" applyBorder="1" applyAlignment="1" applyProtection="1">
      <alignment horizontal="right" vertical="center" shrinkToFit="1"/>
      <protection locked="0"/>
    </xf>
    <xf numFmtId="177" fontId="34" fillId="6" borderId="122" xfId="12" applyNumberFormat="1" applyFont="1" applyFill="1" applyBorder="1" applyAlignment="1" applyProtection="1">
      <alignment horizontal="right" vertical="center" shrinkToFit="1"/>
      <protection locked="0"/>
    </xf>
    <xf numFmtId="0" fontId="34" fillId="6" borderId="122" xfId="12" applyNumberFormat="1" applyFont="1" applyFill="1" applyBorder="1" applyAlignment="1" applyProtection="1">
      <alignment horizontal="left" vertical="center" shrinkToFit="1"/>
      <protection locked="0"/>
    </xf>
    <xf numFmtId="0" fontId="34" fillId="6" borderId="125" xfId="12" applyNumberFormat="1" applyFont="1" applyFill="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4"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38" fontId="34" fillId="9" borderId="113" xfId="20" applyFont="1" applyFill="1" applyBorder="1" applyAlignment="1" applyProtection="1">
      <alignment horizontal="right" vertical="center" shrinkToFit="1"/>
      <protection locked="0"/>
    </xf>
    <xf numFmtId="38" fontId="34" fillId="9" borderId="114" xfId="20" applyFont="1" applyFill="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7"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6"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6" borderId="118"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4" xfId="13" applyNumberFormat="1" applyFont="1" applyFill="1" applyBorder="1" applyAlignment="1" applyProtection="1">
      <alignment horizontal="right" vertical="center" shrinkToFit="1"/>
      <protection locked="0"/>
    </xf>
    <xf numFmtId="187" fontId="34" fillId="8" borderId="132"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0" borderId="114"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0" borderId="114" xfId="12"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5"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0" fontId="34" fillId="8" borderId="127" xfId="15" applyNumberFormat="1" applyFont="1" applyFill="1" applyBorder="1" applyAlignment="1" applyProtection="1">
      <alignment horizontal="left" vertical="center" shrinkToFit="1"/>
      <protection locked="0"/>
    </xf>
    <xf numFmtId="0" fontId="34" fillId="8" borderId="130" xfId="15" applyNumberFormat="1" applyFont="1" applyFill="1" applyBorder="1" applyAlignment="1" applyProtection="1">
      <alignment horizontal="left" vertical="center" shrinkToFit="1"/>
      <protection locked="0"/>
    </xf>
    <xf numFmtId="177" fontId="34" fillId="0" borderId="124" xfId="15" applyNumberFormat="1" applyFont="1" applyBorder="1" applyAlignment="1" applyProtection="1">
      <alignment horizontal="right" vertical="center" shrinkToFit="1"/>
      <protection locked="0"/>
    </xf>
    <xf numFmtId="177" fontId="34" fillId="0" borderId="122" xfId="15" applyNumberFormat="1" applyFont="1" applyBorder="1" applyAlignment="1" applyProtection="1">
      <alignment horizontal="right" vertical="center" shrinkToFit="1"/>
      <protection locked="0"/>
    </xf>
    <xf numFmtId="0" fontId="34" fillId="0" borderId="122" xfId="15" applyNumberFormat="1" applyFont="1" applyBorder="1" applyAlignment="1" applyProtection="1">
      <alignment horizontal="left" vertical="center" shrinkToFit="1"/>
      <protection locked="0"/>
    </xf>
    <xf numFmtId="0" fontId="34" fillId="0" borderId="125" xfId="15" applyNumberFormat="1" applyFont="1" applyBorder="1" applyAlignment="1" applyProtection="1">
      <alignment horizontal="lef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0" fontId="34" fillId="0" borderId="114"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6"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xf numFmtId="180" fontId="1" fillId="0" borderId="0" xfId="16" applyNumberFormat="1" applyFont="1">
      <alignment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30B6-4DF9-9AE1-43D0A63766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392372</c:v>
                </c:pt>
                <c:pt idx="1">
                  <c:v>20465</c:v>
                </c:pt>
                <c:pt idx="2">
                  <c:v>24783</c:v>
                </c:pt>
                <c:pt idx="3">
                  <c:v>36573</c:v>
                </c:pt>
                <c:pt idx="4">
                  <c:v>107351</c:v>
                </c:pt>
              </c:numCache>
            </c:numRef>
          </c:val>
          <c:smooth val="0"/>
          <c:extLst>
            <c:ext xmlns:c16="http://schemas.microsoft.com/office/drawing/2014/chart" uri="{C3380CC4-5D6E-409C-BE32-E72D297353CC}">
              <c16:uniqueId val="{00000001-30B6-4DF9-9AE1-43D0A63766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4.55</c:v>
                </c:pt>
                <c:pt idx="1">
                  <c:v>5.27</c:v>
                </c:pt>
                <c:pt idx="2">
                  <c:v>4.75</c:v>
                </c:pt>
                <c:pt idx="3">
                  <c:v>4.47</c:v>
                </c:pt>
                <c:pt idx="4">
                  <c:v>4.6399999999999997</c:v>
                </c:pt>
              </c:numCache>
            </c:numRef>
          </c:val>
          <c:extLst>
            <c:ext xmlns:c16="http://schemas.microsoft.com/office/drawing/2014/chart" uri="{C3380CC4-5D6E-409C-BE32-E72D297353CC}">
              <c16:uniqueId val="{00000000-8569-4EBB-9E8F-3EB3024598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46.04</c:v>
                </c:pt>
                <c:pt idx="1">
                  <c:v>42.7</c:v>
                </c:pt>
                <c:pt idx="2">
                  <c:v>43.6</c:v>
                </c:pt>
                <c:pt idx="3">
                  <c:v>44.91</c:v>
                </c:pt>
                <c:pt idx="4">
                  <c:v>40.630000000000003</c:v>
                </c:pt>
              </c:numCache>
            </c:numRef>
          </c:val>
          <c:extLst>
            <c:ext xmlns:c16="http://schemas.microsoft.com/office/drawing/2014/chart" uri="{C3380CC4-5D6E-409C-BE32-E72D297353CC}">
              <c16:uniqueId val="{00000001-8569-4EBB-9E8F-3EB3024598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-51.47</c:v>
                </c:pt>
                <c:pt idx="1">
                  <c:v>-2.1</c:v>
                </c:pt>
                <c:pt idx="2">
                  <c:v>-0.55000000000000004</c:v>
                </c:pt>
                <c:pt idx="3">
                  <c:v>0.82</c:v>
                </c:pt>
                <c:pt idx="4">
                  <c:v>-4.43</c:v>
                </c:pt>
              </c:numCache>
            </c:numRef>
          </c:val>
          <c:smooth val="0"/>
          <c:extLst>
            <c:ext xmlns:c16="http://schemas.microsoft.com/office/drawing/2014/chart" uri="{C3380CC4-5D6E-409C-BE32-E72D297353CC}">
              <c16:uniqueId val="{00000002-8569-4EBB-9E8F-3EB3024598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94D0-4934-9DB5-7C106E9B2A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D0-4934-9DB5-7C106E9B2AF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2-94D0-4934-9DB5-7C106E9B2AF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0.09</c:v>
                </c:pt>
                <c:pt idx="6">
                  <c:v>#N/A</c:v>
                </c:pt>
                <c:pt idx="7">
                  <c:v>0.08</c:v>
                </c:pt>
                <c:pt idx="8">
                  <c:v>#N/A</c:v>
                </c:pt>
                <c:pt idx="9">
                  <c:v>0.09</c:v>
                </c:pt>
              </c:numCache>
            </c:numRef>
          </c:val>
          <c:extLst>
            <c:ext xmlns:c16="http://schemas.microsoft.com/office/drawing/2014/chart" uri="{C3380CC4-5D6E-409C-BE32-E72D297353CC}">
              <c16:uniqueId val="{00000003-94D0-4934-9DB5-7C106E9B2AF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c:v>
                </c:pt>
                <c:pt idx="2">
                  <c:v>#N/A</c:v>
                </c:pt>
                <c:pt idx="3">
                  <c:v>0.25</c:v>
                </c:pt>
                <c:pt idx="4">
                  <c:v>#N/A</c:v>
                </c:pt>
                <c:pt idx="5">
                  <c:v>0.14000000000000001</c:v>
                </c:pt>
                <c:pt idx="6">
                  <c:v>#N/A</c:v>
                </c:pt>
                <c:pt idx="7">
                  <c:v>0.22</c:v>
                </c:pt>
                <c:pt idx="8">
                  <c:v>#N/A</c:v>
                </c:pt>
                <c:pt idx="9">
                  <c:v>0.27</c:v>
                </c:pt>
              </c:numCache>
            </c:numRef>
          </c:val>
          <c:extLst>
            <c:ext xmlns:c16="http://schemas.microsoft.com/office/drawing/2014/chart" uri="{C3380CC4-5D6E-409C-BE32-E72D297353CC}">
              <c16:uniqueId val="{00000004-94D0-4934-9DB5-7C106E9B2AFD}"/>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0.08</c:v>
                </c:pt>
                <c:pt idx="4">
                  <c:v>#N/A</c:v>
                </c:pt>
                <c:pt idx="5">
                  <c:v>0.22</c:v>
                </c:pt>
                <c:pt idx="6">
                  <c:v>#N/A</c:v>
                </c:pt>
                <c:pt idx="7">
                  <c:v>0.38</c:v>
                </c:pt>
                <c:pt idx="8">
                  <c:v>#N/A</c:v>
                </c:pt>
                <c:pt idx="9">
                  <c:v>0.35</c:v>
                </c:pt>
              </c:numCache>
            </c:numRef>
          </c:val>
          <c:extLst>
            <c:ext xmlns:c16="http://schemas.microsoft.com/office/drawing/2014/chart" uri="{C3380CC4-5D6E-409C-BE32-E72D297353CC}">
              <c16:uniqueId val="{00000005-94D0-4934-9DB5-7C106E9B2A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0.67</c:v>
                </c:pt>
                <c:pt idx="4">
                  <c:v>#N/A</c:v>
                </c:pt>
                <c:pt idx="5">
                  <c:v>0.73</c:v>
                </c:pt>
                <c:pt idx="6">
                  <c:v>#N/A</c:v>
                </c:pt>
                <c:pt idx="7">
                  <c:v>0.65</c:v>
                </c:pt>
                <c:pt idx="8">
                  <c:v>#N/A</c:v>
                </c:pt>
                <c:pt idx="9">
                  <c:v>0.38</c:v>
                </c:pt>
              </c:numCache>
            </c:numRef>
          </c:val>
          <c:extLst>
            <c:ext xmlns:c16="http://schemas.microsoft.com/office/drawing/2014/chart" uri="{C3380CC4-5D6E-409C-BE32-E72D297353CC}">
              <c16:uniqueId val="{00000006-94D0-4934-9DB5-7C106E9B2A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1.96</c:v>
                </c:pt>
                <c:pt idx="2">
                  <c:v>#N/A</c:v>
                </c:pt>
                <c:pt idx="3">
                  <c:v>5.37</c:v>
                </c:pt>
                <c:pt idx="4">
                  <c:v>#N/A</c:v>
                </c:pt>
                <c:pt idx="5">
                  <c:v>7.32</c:v>
                </c:pt>
                <c:pt idx="6">
                  <c:v>#N/A</c:v>
                </c:pt>
                <c:pt idx="7">
                  <c:v>3.36</c:v>
                </c:pt>
                <c:pt idx="8">
                  <c:v>#N/A</c:v>
                </c:pt>
                <c:pt idx="9">
                  <c:v>3.74</c:v>
                </c:pt>
              </c:numCache>
            </c:numRef>
          </c:val>
          <c:extLst>
            <c:ext xmlns:c16="http://schemas.microsoft.com/office/drawing/2014/chart" uri="{C3380CC4-5D6E-409C-BE32-E72D297353CC}">
              <c16:uniqueId val="{00000007-94D0-4934-9DB5-7C106E9B2A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4.54</c:v>
                </c:pt>
                <c:pt idx="2">
                  <c:v>#N/A</c:v>
                </c:pt>
                <c:pt idx="3">
                  <c:v>5.27</c:v>
                </c:pt>
                <c:pt idx="4">
                  <c:v>#N/A</c:v>
                </c:pt>
                <c:pt idx="5">
                  <c:v>4.74</c:v>
                </c:pt>
                <c:pt idx="6">
                  <c:v>#N/A</c:v>
                </c:pt>
                <c:pt idx="7">
                  <c:v>4.46</c:v>
                </c:pt>
                <c:pt idx="8">
                  <c:v>#N/A</c:v>
                </c:pt>
                <c:pt idx="9">
                  <c:v>4.6399999999999997</c:v>
                </c:pt>
              </c:numCache>
            </c:numRef>
          </c:val>
          <c:extLst>
            <c:ext xmlns:c16="http://schemas.microsoft.com/office/drawing/2014/chart" uri="{C3380CC4-5D6E-409C-BE32-E72D297353CC}">
              <c16:uniqueId val="{00000008-94D0-4934-9DB5-7C106E9B2A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23.71</c:v>
                </c:pt>
                <c:pt idx="2">
                  <c:v>#N/A</c:v>
                </c:pt>
                <c:pt idx="3">
                  <c:v>23.97</c:v>
                </c:pt>
                <c:pt idx="4">
                  <c:v>#N/A</c:v>
                </c:pt>
                <c:pt idx="5">
                  <c:v>24.47</c:v>
                </c:pt>
                <c:pt idx="6">
                  <c:v>#N/A</c:v>
                </c:pt>
                <c:pt idx="7">
                  <c:v>25.18</c:v>
                </c:pt>
                <c:pt idx="8">
                  <c:v>#N/A</c:v>
                </c:pt>
                <c:pt idx="9">
                  <c:v>26.88</c:v>
                </c:pt>
              </c:numCache>
            </c:numRef>
          </c:val>
          <c:extLst>
            <c:ext xmlns:c16="http://schemas.microsoft.com/office/drawing/2014/chart" uri="{C3380CC4-5D6E-409C-BE32-E72D297353CC}">
              <c16:uniqueId val="{00000009-94D0-4934-9DB5-7C106E9B2A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447</c:v>
                </c:pt>
                <c:pt idx="5">
                  <c:v>456</c:v>
                </c:pt>
                <c:pt idx="8">
                  <c:v>463</c:v>
                </c:pt>
                <c:pt idx="11">
                  <c:v>486</c:v>
                </c:pt>
                <c:pt idx="14">
                  <c:v>502</c:v>
                </c:pt>
              </c:numCache>
            </c:numRef>
          </c:val>
          <c:extLst>
            <c:ext xmlns:c16="http://schemas.microsoft.com/office/drawing/2014/chart" uri="{C3380CC4-5D6E-409C-BE32-E72D297353CC}">
              <c16:uniqueId val="{00000000-FDE2-4991-96C4-FDAED29D45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E2-4991-96C4-FDAED29D45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E2-4991-96C4-FDAED29D45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86</c:v>
                </c:pt>
                <c:pt idx="3">
                  <c:v>86</c:v>
                </c:pt>
                <c:pt idx="6">
                  <c:v>86</c:v>
                </c:pt>
                <c:pt idx="9">
                  <c:v>86</c:v>
                </c:pt>
                <c:pt idx="12">
                  <c:v>80</c:v>
                </c:pt>
              </c:numCache>
            </c:numRef>
          </c:val>
          <c:extLst>
            <c:ext xmlns:c16="http://schemas.microsoft.com/office/drawing/2014/chart" uri="{C3380CC4-5D6E-409C-BE32-E72D297353CC}">
              <c16:uniqueId val="{00000003-FDE2-4991-96C4-FDAED29D45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336</c:v>
                </c:pt>
                <c:pt idx="3">
                  <c:v>374</c:v>
                </c:pt>
                <c:pt idx="6">
                  <c:v>339</c:v>
                </c:pt>
                <c:pt idx="9">
                  <c:v>337</c:v>
                </c:pt>
                <c:pt idx="12">
                  <c:v>339</c:v>
                </c:pt>
              </c:numCache>
            </c:numRef>
          </c:val>
          <c:extLst>
            <c:ext xmlns:c16="http://schemas.microsoft.com/office/drawing/2014/chart" uri="{C3380CC4-5D6E-409C-BE32-E72D297353CC}">
              <c16:uniqueId val="{00000004-FDE2-4991-96C4-FDAED29D45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E2-4991-96C4-FDAED29D45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E2-4991-96C4-FDAED29D45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419</c:v>
                </c:pt>
                <c:pt idx="3">
                  <c:v>460</c:v>
                </c:pt>
                <c:pt idx="6">
                  <c:v>482</c:v>
                </c:pt>
                <c:pt idx="9">
                  <c:v>509</c:v>
                </c:pt>
                <c:pt idx="12">
                  <c:v>523</c:v>
                </c:pt>
              </c:numCache>
            </c:numRef>
          </c:val>
          <c:extLst>
            <c:ext xmlns:c16="http://schemas.microsoft.com/office/drawing/2014/chart" uri="{C3380CC4-5D6E-409C-BE32-E72D297353CC}">
              <c16:uniqueId val="{00000007-FDE2-4991-96C4-FDAED29D45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394</c:v>
                </c:pt>
                <c:pt idx="2">
                  <c:v>#N/A</c:v>
                </c:pt>
                <c:pt idx="3">
                  <c:v>#N/A</c:v>
                </c:pt>
                <c:pt idx="4">
                  <c:v>464</c:v>
                </c:pt>
                <c:pt idx="5">
                  <c:v>#N/A</c:v>
                </c:pt>
                <c:pt idx="6">
                  <c:v>#N/A</c:v>
                </c:pt>
                <c:pt idx="7">
                  <c:v>444</c:v>
                </c:pt>
                <c:pt idx="8">
                  <c:v>#N/A</c:v>
                </c:pt>
                <c:pt idx="9">
                  <c:v>#N/A</c:v>
                </c:pt>
                <c:pt idx="10">
                  <c:v>446</c:v>
                </c:pt>
                <c:pt idx="11">
                  <c:v>#N/A</c:v>
                </c:pt>
                <c:pt idx="12">
                  <c:v>#N/A</c:v>
                </c:pt>
                <c:pt idx="13">
                  <c:v>440</c:v>
                </c:pt>
                <c:pt idx="14">
                  <c:v>#N/A</c:v>
                </c:pt>
              </c:numCache>
            </c:numRef>
          </c:val>
          <c:smooth val="0"/>
          <c:extLst>
            <c:ext xmlns:c16="http://schemas.microsoft.com/office/drawing/2014/chart" uri="{C3380CC4-5D6E-409C-BE32-E72D297353CC}">
              <c16:uniqueId val="{00000008-FDE2-4991-96C4-FDAED29D45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6069</c:v>
                </c:pt>
                <c:pt idx="5">
                  <c:v>5900</c:v>
                </c:pt>
                <c:pt idx="8">
                  <c:v>5763</c:v>
                </c:pt>
                <c:pt idx="11">
                  <c:v>5760</c:v>
                </c:pt>
                <c:pt idx="14">
                  <c:v>6389</c:v>
                </c:pt>
              </c:numCache>
            </c:numRef>
          </c:val>
          <c:extLst>
            <c:ext xmlns:c16="http://schemas.microsoft.com/office/drawing/2014/chart" uri="{C3380CC4-5D6E-409C-BE32-E72D297353CC}">
              <c16:uniqueId val="{00000000-1FA3-48F0-B123-D44B889B5F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FA3-48F0-B123-D44B889B5F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2600</c:v>
                </c:pt>
                <c:pt idx="5">
                  <c:v>2426</c:v>
                </c:pt>
                <c:pt idx="8">
                  <c:v>2357</c:v>
                </c:pt>
                <c:pt idx="11">
                  <c:v>2356</c:v>
                </c:pt>
                <c:pt idx="14">
                  <c:v>2069</c:v>
                </c:pt>
              </c:numCache>
            </c:numRef>
          </c:val>
          <c:extLst>
            <c:ext xmlns:c16="http://schemas.microsoft.com/office/drawing/2014/chart" uri="{C3380CC4-5D6E-409C-BE32-E72D297353CC}">
              <c16:uniqueId val="{00000002-1FA3-48F0-B123-D44B889B5F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A3-48F0-B123-D44B889B5F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A3-48F0-B123-D44B889B5F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A3-48F0-B123-D44B889B5F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933</c:v>
                </c:pt>
                <c:pt idx="3">
                  <c:v>886</c:v>
                </c:pt>
                <c:pt idx="6">
                  <c:v>863</c:v>
                </c:pt>
                <c:pt idx="9">
                  <c:v>876</c:v>
                </c:pt>
                <c:pt idx="12">
                  <c:v>861</c:v>
                </c:pt>
              </c:numCache>
            </c:numRef>
          </c:val>
          <c:extLst>
            <c:ext xmlns:c16="http://schemas.microsoft.com/office/drawing/2014/chart" uri="{C3380CC4-5D6E-409C-BE32-E72D297353CC}">
              <c16:uniqueId val="{00000006-1FA3-48F0-B123-D44B889B5F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521</c:v>
                </c:pt>
                <c:pt idx="3">
                  <c:v>443</c:v>
                </c:pt>
                <c:pt idx="6">
                  <c:v>364</c:v>
                </c:pt>
                <c:pt idx="9">
                  <c:v>283</c:v>
                </c:pt>
                <c:pt idx="12">
                  <c:v>207</c:v>
                </c:pt>
              </c:numCache>
            </c:numRef>
          </c:val>
          <c:extLst>
            <c:ext xmlns:c16="http://schemas.microsoft.com/office/drawing/2014/chart" uri="{C3380CC4-5D6E-409C-BE32-E72D297353CC}">
              <c16:uniqueId val="{00000007-1FA3-48F0-B123-D44B889B5F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4983</c:v>
                </c:pt>
                <c:pt idx="3">
                  <c:v>4899</c:v>
                </c:pt>
                <c:pt idx="6">
                  <c:v>4786</c:v>
                </c:pt>
                <c:pt idx="9">
                  <c:v>4623</c:v>
                </c:pt>
                <c:pt idx="12">
                  <c:v>4486</c:v>
                </c:pt>
              </c:numCache>
            </c:numRef>
          </c:val>
          <c:extLst>
            <c:ext xmlns:c16="http://schemas.microsoft.com/office/drawing/2014/chart" uri="{C3380CC4-5D6E-409C-BE32-E72D297353CC}">
              <c16:uniqueId val="{00000008-1FA3-48F0-B123-D44B889B5F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A3-48F0-B123-D44B889B5F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6018</c:v>
                </c:pt>
                <c:pt idx="3">
                  <c:v>5826</c:v>
                </c:pt>
                <c:pt idx="6">
                  <c:v>5619</c:v>
                </c:pt>
                <c:pt idx="9">
                  <c:v>5634</c:v>
                </c:pt>
                <c:pt idx="12">
                  <c:v>6242</c:v>
                </c:pt>
              </c:numCache>
            </c:numRef>
          </c:val>
          <c:extLst>
            <c:ext xmlns:c16="http://schemas.microsoft.com/office/drawing/2014/chart" uri="{C3380CC4-5D6E-409C-BE32-E72D297353CC}">
              <c16:uniqueId val="{0000000A-1FA3-48F0-B123-D44B889B5F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3786</c:v>
                </c:pt>
                <c:pt idx="2">
                  <c:v>#N/A</c:v>
                </c:pt>
                <c:pt idx="3">
                  <c:v>#N/A</c:v>
                </c:pt>
                <c:pt idx="4">
                  <c:v>3728</c:v>
                </c:pt>
                <c:pt idx="5">
                  <c:v>#N/A</c:v>
                </c:pt>
                <c:pt idx="6">
                  <c:v>#N/A</c:v>
                </c:pt>
                <c:pt idx="7">
                  <c:v>3512</c:v>
                </c:pt>
                <c:pt idx="8">
                  <c:v>#N/A</c:v>
                </c:pt>
                <c:pt idx="9">
                  <c:v>#N/A</c:v>
                </c:pt>
                <c:pt idx="10">
                  <c:v>3301</c:v>
                </c:pt>
                <c:pt idx="11">
                  <c:v>#N/A</c:v>
                </c:pt>
                <c:pt idx="12">
                  <c:v>#N/A</c:v>
                </c:pt>
                <c:pt idx="13">
                  <c:v>3337</c:v>
                </c:pt>
                <c:pt idx="14">
                  <c:v>#N/A</c:v>
                </c:pt>
              </c:numCache>
            </c:numRef>
          </c:val>
          <c:smooth val="0"/>
          <c:extLst>
            <c:ext xmlns:c16="http://schemas.microsoft.com/office/drawing/2014/chart" uri="{C3380CC4-5D6E-409C-BE32-E72D297353CC}">
              <c16:uniqueId val="{0000000B-1FA3-48F0-B123-D44B889B5F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1465</c:v>
                </c:pt>
                <c:pt idx="1">
                  <c:v>1502</c:v>
                </c:pt>
                <c:pt idx="2">
                  <c:v>1350</c:v>
                </c:pt>
              </c:numCache>
            </c:numRef>
          </c:val>
          <c:extLst>
            <c:ext xmlns:c16="http://schemas.microsoft.com/office/drawing/2014/chart" uri="{C3380CC4-5D6E-409C-BE32-E72D297353CC}">
              <c16:uniqueId val="{00000000-B1B3-4C81-A455-C4B08DAB9F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1B3-4C81-A455-C4B08DAB9F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640</c:v>
                </c:pt>
                <c:pt idx="1">
                  <c:v>491</c:v>
                </c:pt>
                <c:pt idx="2">
                  <c:v>355</c:v>
                </c:pt>
              </c:numCache>
            </c:numRef>
          </c:val>
          <c:extLst>
            <c:ext xmlns:c16="http://schemas.microsoft.com/office/drawing/2014/chart" uri="{C3380CC4-5D6E-409C-BE32-E72D297353CC}">
              <c16:uniqueId val="{00000002-B1B3-4C81-A455-C4B08DAB9F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{8D93F37B-B404-4AB9-9246-EF3792A78EF2}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90E-4D78-8502-F814461F10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{E1AE7856-9204-4FFD-B0E6-C72EBE5BC63D}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0E-4D78-8502-F814461F10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{F04D3AA0-1345-4304-9A3D-8EE96EA889C7}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0E-4D78-8502-F814461F10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{367F372D-347A-49FB-B79F-44AF70859362}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0E-4D78-8502-F814461F10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{8F3E5B5D-408F-48E7-A3A7-094DA56F1F9B}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0E-4D78-8502-F814461F106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{AE8E45B7-B6AA-4F52-B546-E683C807FFAD}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90E-4D78-8502-F814461F106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{EF171EA0-20DD-4EF5-81C2-C20A3AD870E7}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90E-4D78-8502-F814461F106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{E19D983E-2041-4FCC-A2CB-2C671AC7B8D3}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90E-4D78-8502-F814461F106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{64822CB3-9380-4E6C-AACD-36B32CC52ECB}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90E-4D78-8502-F814461F10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56.1</c:v>
                </c:pt>
                <c:pt idx="16">
                  <c:v>58.5</c:v>
                </c:pt>
                <c:pt idx="24">
                  <c:v>61.3</c:v>
                </c:pt>
                <c:pt idx="32">
                  <c:v>63.2</c:v>
                </c:pt>
              </c:numCache>
            </c:numRef>
          </c:xVal>
          <c:yVal>
            <c:numRef>
              <c:f>公会計指標分析・財政指標組合せ分析表!$BP$51:$DC$51</c:f>
              <c:numCache>
                <c:formatCode>#,##0.0;"▲ "#,##0.0</c:formatCode>
                <c:ptCount val="40"/>
                <c:pt idx="8">
                  <c:v>125.5</c:v>
                </c:pt>
                <c:pt idx="16">
                  <c:v>121.2</c:v>
                </c:pt>
                <c:pt idx="24">
                  <c:v>115.4</c:v>
                </c:pt>
                <c:pt idx="32">
                  <c:v>118.2</c:v>
                </c:pt>
              </c:numCache>
            </c:numRef>
          </c:yVal>
          <c:smooth val="0"/>
          <c:extLst>
            <c:ext xmlns:c16="http://schemas.microsoft.com/office/drawing/2014/chart" uri="{C3380CC4-5D6E-409C-BE32-E72D297353CC}">
              <c16:uniqueId val="{00000009-A90E-4D78-8502-F814461F10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{814159F0-900E-4397-A687-38CD6473211E}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90E-4D78-8502-F814461F10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{836F3C9C-D2CC-4989-A7A9-19E2C16AFF04}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0E-4D78-8502-F814461F10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{51E436A6-7D0F-43D3-89D9-1AFD8D05E1B0}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0E-4D78-8502-F814461F10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{2991456D-B066-4A0E-93E4-BF503D177070}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0E-4D78-8502-F814461F10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{4323F496-AC3C-4C7B-99A6-9456ECE63435}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0E-4D78-8502-F814461F106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{D63ECA6D-07B8-4D7E-8027-5AA2E6C27433}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90E-4D78-8502-F814461F1060}"/>
                </c:ext>
              </c:extLst>
            </c:dLbl>
            <c:dLbl>
              <c:idx val="16"/>
              <c:layout>
                <c:manualLayout>
                  <c:x val="-3.2145200469572303E-2"/>
                  <c:y val="-5.222230629351791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{09EE82D9-8035-4763-9228-1906F884FCE9}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90E-4D78-8502-F814461F1060}"/>
                </c:ext>
              </c:extLst>
            </c:dLbl>
            <c:dLbl>
              <c:idx val="24"/>
              <c:layout>
                <c:manualLayout>
                  <c:x val="-2.149158226703473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{C47A403A-F01E-4F4F-985A-3E222FE7D63D}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90E-4D78-8502-F814461F1060}"/>
                </c:ext>
              </c:extLst>
            </c:dLbl>
            <c:dLbl>
              <c:idx val="32"/>
              <c:layout>
                <c:manualLayout>
                  <c:x val="-4.2669368852771727E-2"/>
                  <c:y val="-7.725577791821244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{D7A1C4DF-515E-42C2-9654-FCE8D5B59D4E}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90E-4D78-8502-F814461F10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A90E-4D78-8502-F814461F1060}"/>
            </c:ext>
          </c:extLst>
        </c:ser>
        <c:dLbls>
          <c:showLegendKey val="0"/>
          <c:showVal val="1"/>
          <c:showCatName val="0"/>
          <c:showSerName val="0"/>
          <c:showPercent val="0"/>
          <c:showBubbleSize val="0"/>
        </c:dLbls>
        <c:axId val="46179840"/>
        <c:axId val="46181760"/>
      </c:scatterChart>
      <c:valAx>
        <c:axId val="4617984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{0D9C8C87-1D13-42F1-8319-84A390E75AB2}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447-4D7A-AE43-CF340AE394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{ABDFF24D-7DB1-469E-80F4-9ACF040A3C6D}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47-4D7A-AE43-CF340AE394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{A96160AC-2E3F-4D98-A537-AAE190CA6D36}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47-4D7A-AE43-CF340AE394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{D6FB115E-4188-4B19-A866-FAA724BE2C7C}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47-4D7A-AE43-CF340AE394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{058499A9-5534-4CB3-B62D-0025AE64690F}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47-4D7A-AE43-CF340AE394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{858BB797-7B97-44A1-94EA-1FABA88C6848}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447-4D7A-AE43-CF340AE394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{02FE9B0C-B4C5-431D-B975-145C72D8BA96}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447-4D7A-AE43-CF340AE394A0}"/>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{81074709-ACB7-45FB-A5EA-B956936B1822}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447-4D7A-AE43-CF340AE394A0}"/>
                </c:ext>
              </c:extLst>
            </c:dLbl>
            <c:dLbl>
              <c:idx val="32"/>
              <c:layout>
                <c:manualLayout>
                  <c:x val="-1.817180363723260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{E1B4143A-0BE2-4880-A7DB-1B5045A2BAE6}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447-4D7A-AE43-CF340AE394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14</c:v>
                </c:pt>
                <c:pt idx="16">
                  <c:v>14.7</c:v>
                </c:pt>
                <c:pt idx="24">
                  <c:v>15.5</c:v>
                </c:pt>
                <c:pt idx="32">
                  <c:v>15.5</c:v>
                </c:pt>
              </c:numCache>
            </c:numRef>
          </c:xVal>
          <c:yVal>
            <c:numRef>
              <c:f>公会計指標分析・財政指標組合せ分析表!$BP$73:$DC$73</c:f>
              <c:numCache>
                <c:formatCode>#,##0.0;"▲ "#,##0.0</c:formatCode>
                <c:ptCount val="40"/>
                <c:pt idx="0">
                  <c:v>128.6</c:v>
                </c:pt>
                <c:pt idx="8">
                  <c:v>125.5</c:v>
                </c:pt>
                <c:pt idx="16">
                  <c:v>121.2</c:v>
                </c:pt>
                <c:pt idx="24">
                  <c:v>115.4</c:v>
                </c:pt>
                <c:pt idx="32">
                  <c:v>118.2</c:v>
                </c:pt>
              </c:numCache>
            </c:numRef>
          </c:yVal>
          <c:smooth val="0"/>
          <c:extLst>
            <c:ext xmlns:c16="http://schemas.microsoft.com/office/drawing/2014/chart" uri="{C3380CC4-5D6E-409C-BE32-E72D297353CC}">
              <c16:uniqueId val="{00000009-4447-4D7A-AE43-CF340AE394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{CFC485AE-A845-48AC-9826-DA8CD5921B17}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447-4D7A-AE43-CF340AE394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{F88F969F-5496-4A63-A3D9-82CD03C91427}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47-4D7A-AE43-CF340AE394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{2C026F95-894F-4C9D-81D3-AED7DA2D4520}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47-4D7A-AE43-CF340AE394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{D24624E0-E6A6-402E-9D47-70088824EACA}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47-4D7A-AE43-CF340AE394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{73414037-51A8-4D10-B9BC-EDE2FE6CF62D}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47-4D7A-AE43-CF340AE394A0}"/>
                </c:ext>
              </c:extLst>
            </c:dLbl>
            <c:dLbl>
              <c:idx val="8"/>
              <c:layout>
                <c:manualLayout>
                  <c:x val="-4.5160355153971307E-2"/>
                  <c:y val="-9.750706723099493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{662F69CE-B047-4C0A-A94D-6F220056FEC6}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447-4D7A-AE43-CF340AE394A0}"/>
                </c:ext>
              </c:extLst>
            </c:dLbl>
            <c:dLbl>
              <c:idx val="16"/>
              <c:layout>
                <c:manualLayout>
                  <c:x val="-1.8235628084249993E-2"/>
                  <c:y val="-9.290369181050581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{1FF267EF-B608-41AB-B48F-B32DB0C09F73}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447-4D7A-AE43-CF340AE394A0}"/>
                </c:ext>
              </c:extLst>
            </c:dLbl>
            <c:dLbl>
              <c:idx val="24"/>
              <c:layout>
                <c:manualLayout>
                  <c:x val="-3.1697991619110633E-2"/>
                  <c:y val="-1.74165203673931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{6BBE60CD-894B-4C22-9A3D-68142AB45B38}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447-4D7A-AE43-CF340AE394A0}"/>
                </c:ext>
              </c:extLst>
            </c:dLbl>
            <c:dLbl>
              <c:idx val="32"/>
              <c:layout>
                <c:manualLayout>
                  <c:x val="-3.1570342725075584E-2"/>
                  <c:y val="-4.183930894228193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{695EFD7C-31B7-47AF-AFA2-E2053350DA47}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447-4D7A-AE43-CF340AE394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4447-4D7A-AE43-CF340AE394A0}"/>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し尿処理施設や新学校建設における事業債の元金償還が開始されたことにより、年々元利償還金が増加している。各起債には地方交付税算入が設定されているため、算入公債費も伸びてはいるが、</a:t>
          </a:r>
          <a:r>
            <a:rPr kumimoji="1" lang="en-US" altLang="ja-JP" sz="1400">
              <a:solidFill>
                <a:srgbClr val="000000"/>
              </a:solidFill>
              <a:latin typeface="ＭＳ ゴシック" pitchFamily="49" charset="-128"/>
              <a:ea typeface="ＭＳ ゴシック" pitchFamily="49" charset="-128"/>
            </a:rPr>
            <a:t>100</a:t>
          </a:r>
          <a:r>
            <a:rPr kumimoji="1" lang="ja-JP" altLang="en-US" sz="1400">
              <a:solidFill>
                <a:srgbClr val="000000"/>
              </a:solidFill>
              <a:latin typeface="ＭＳ ゴシック" pitchFamily="49" charset="-128"/>
              <a:ea typeface="ＭＳ ゴシック" pitchFamily="49" charset="-128"/>
            </a:rPr>
            <a:t>％算入されるわけではないため、実質公債費比率の分子としては悪化している。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en-US" altLang="ja-JP" sz="1400">
              <a:solidFill>
                <a:srgbClr val="000000"/>
              </a:solidFill>
              <a:latin typeface="ＭＳ ゴシック" pitchFamily="49" charset="-128"/>
              <a:ea typeface="ＭＳ ゴシック" pitchFamily="49" charset="-128"/>
            </a:rPr>
            <a:t>H28</a:t>
          </a:r>
          <a:r>
            <a:rPr kumimoji="1" lang="ja-JP" altLang="en-US" sz="1400">
              <a:solidFill>
                <a:srgbClr val="000000"/>
              </a:solidFill>
              <a:latin typeface="ＭＳ ゴシック" pitchFamily="49" charset="-128"/>
              <a:ea typeface="ＭＳ ゴシック" pitchFamily="49" charset="-128"/>
            </a:rPr>
            <a:t>年度以降、地方債の抑制に努めた結果、</a:t>
          </a:r>
          <a:r>
            <a:rPr kumimoji="1" lang="ja-JP" altLang="en-US" sz="1400" strike="noStrike" baseline="0">
              <a:solidFill>
                <a:srgbClr val="000000"/>
              </a:solidFill>
              <a:latin typeface="ＭＳ ゴシック" pitchFamily="49" charset="-128"/>
              <a:ea typeface="ＭＳ ゴシック" pitchFamily="49" charset="-128"/>
            </a:rPr>
            <a:t>地方債</a:t>
          </a:r>
          <a:r>
            <a:rPr kumimoji="1" lang="ja-JP" altLang="en-US" sz="1400">
              <a:solidFill>
                <a:srgbClr val="000000"/>
              </a:solidFill>
              <a:latin typeface="ＭＳ ゴシック" pitchFamily="49" charset="-128"/>
              <a:ea typeface="ＭＳ ゴシック" pitchFamily="49" charset="-128"/>
            </a:rPr>
            <a:t>現在高は減少傾向にあったが、</a:t>
          </a:r>
          <a:r>
            <a:rPr kumimoji="1" lang="en-US" altLang="ja-JP" sz="1400">
              <a:solidFill>
                <a:srgbClr val="000000"/>
              </a:solidFill>
              <a:latin typeface="ＭＳ ゴシック" pitchFamily="49" charset="-128"/>
              <a:ea typeface="ＭＳ ゴシック" pitchFamily="49" charset="-128"/>
            </a:rPr>
            <a:t>R</a:t>
          </a:r>
          <a:r>
            <a:rPr kumimoji="1" lang="ja-JP" altLang="en-US" sz="1400">
              <a:solidFill>
                <a:srgbClr val="000000"/>
              </a:solidFill>
              <a:latin typeface="ＭＳ ゴシック" pitchFamily="49" charset="-128"/>
              <a:ea typeface="ＭＳ ゴシック" pitchFamily="49" charset="-128"/>
            </a:rPr>
            <a:t>元年度は公共施設再編整備事業に係る起債を発行したことから、地方債残高が増加している。しかし、基準財政需要額算入見込額も併せて増加したことから、将来負担比率の分子の増は少額にとどまっ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財政調整基金、特定目的基金共に減少している。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要因としては、公共施設再編整備事業の一般財源相当額に財政調整基金を充当したこと、平成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年度豪雨災害対応に多額の災害対策基金を取り崩したこと及び退職者に対する退職手当基金の取崩額が大きかったことによる。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公共施設再編整備事業や平成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年度災害復旧工事繰越により、今後もしばらく基金残高が減少することは確実な状況である。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大型投資が完了した後、基金残高が横ばいもしくは微増となるよう収支改善を図る必要がある。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退職手当基金・・・・・過年度より職員年齢構成の偏差が大きいこと及び人件費の抑制に資するため勧奨退職を実施していること等から</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経常経費への影響を平準化させるため設置・運用している。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災害対策基金・・・・・大規模災害に対する避難・復旧や防災施設整備に要する経費に充当することを目的として設置・運用している。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地域福祉基金・・・・・地域福祉の充実を目的として設置・運用している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芸術文化振興基金・・・本町の伝統文化である淨るりの保存・継承・発展を目的として設置・運用している。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住宅管理基金・・・・・町営住宅の管理及び整備に必要な財源に充てるため設置している。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年度豪雨災害対応に多額の災害対策基金を取り崩したこと及び退職者に対する退職手当基金の取崩額が大きかったことによる。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年度災害復旧工事については繰越を行っており、次年度においても災害対策基金を取崩すことは確実な状況である。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また、他の基金においても減少傾向にあることから、積立を増やすための方策を検討しなければならない。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公共施設再編整備事業の一般財源相当額に充当したことによる。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公共施設再編整備事業進捗に伴い、必要となる一般財源相当額を取崩す予定。</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事業完了後、地方債償還が増加する見込であることから、経常経費の削減に努め、一定の基金残高を確保する。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年度は類似団体内平均値とほぼ同値でしたが、平成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年以降は類似団体内平均値と比べて高い値を示しています。これは、平成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年度に小中学校を新築したものの、役場庁舎や旧小中学校施設など老朽化の激しい施設を多数保持していることが要因となっています。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今後、公共施設再編整備事業により、複数の老朽化施設の更新が予定されていることから、数値の改善が見込まれます。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161035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904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61958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918381"/>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88447</xdr:rowOff>
    </xdr:from>
    <xdr:to>
      <xdr:col>19</xdr:col>
      <xdr:colOff>136525</xdr:colOff>
      <xdr:row>30</xdr:row>
      <xdr:rowOff>3356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832022"/>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135074</xdr:rowOff>
    </xdr:from>
    <xdr:to>
      <xdr:col>11</xdr:col>
      <xdr:colOff>187325</xdr:colOff>
      <xdr:row>29</xdr:row>
      <xdr:rowOff>65224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14424</xdr:rowOff>
    </xdr:from>
    <xdr:to>
      <xdr:col>15</xdr:col>
      <xdr:colOff>136525</xdr:colOff>
      <xdr:row>29</xdr:row>
      <xdr:rowOff>88447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757999"/>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45283</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56351</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9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rgbClr val="000000"/>
              </a:solidFill>
              <a:latin typeface="ＭＳ Ｐゴシック" panose="020B0600070205080204" pitchFamily="50" charset="-128"/>
              <a:ea typeface="ＭＳ Ｐゴシック" panose="020B0600070205080204" pitchFamily="50" charset="-128"/>
            </a:rPr>
            <a:t>　債務償還比率は、類似団体内順位、全国平均、大阪府平均のいずれと比較しても、極めて高いものとなっています。この要因としては、地方債発行額が多額であること、人口の減少や高齢化などによる税収入の減少が挙げられます。</a:t>
          </a:r>
        </a:p>
        <a:p>
          <a:r>
            <a:rPr kumimoji="1" lang="ja-JP" altLang="en-US" sz="950">
              <a:solidFill>
                <a:srgbClr val="000000"/>
              </a:solidFill>
              <a:latin typeface="ＭＳ Ｐゴシック" panose="020B0600070205080204" pitchFamily="50" charset="-128"/>
              <a:ea typeface="ＭＳ Ｐゴシック" panose="020B0600070205080204" pitchFamily="50" charset="-128"/>
            </a:rPr>
            <a:t>　加えて、令和</a:t>
          </a:r>
          <a:r>
            <a:rPr kumimoji="1" lang="en-US" altLang="ja-JP" sz="950">
              <a:solidFill>
                <a:srgbClr val="000000"/>
              </a:solidFill>
              <a:latin typeface="ＭＳ Ｐゴシック" panose="020B0600070205080204" pitchFamily="50" charset="-128"/>
              <a:ea typeface="ＭＳ Ｐゴシック" panose="020B0600070205080204" pitchFamily="50" charset="-128"/>
            </a:rPr>
            <a:t>2</a:t>
          </a:r>
          <a:r>
            <a:rPr kumimoji="1" lang="ja-JP" altLang="en-US" sz="950">
              <a:solidFill>
                <a:srgbClr val="000000"/>
              </a:solidFill>
              <a:latin typeface="ＭＳ Ｐゴシック" panose="020B0600070205080204" pitchFamily="50" charset="-128"/>
              <a:ea typeface="ＭＳ Ｐゴシック" panose="020B0600070205080204" pitchFamily="50" charset="-128"/>
            </a:rPr>
            <a:t>年度以降は、公共施設再編整備事業による地方債の発行や財政調整基金の取崩しなどにより、債務償還比率は、さらに上昇していくと見込まれます。</a:t>
          </a:r>
        </a:p>
        <a:p>
          <a:r>
            <a:rPr kumimoji="1" lang="ja-JP" altLang="en-US" sz="950">
              <a:solidFill>
                <a:srgbClr val="000000"/>
              </a:solidFill>
              <a:latin typeface="ＭＳ Ｐゴシック" panose="020B0600070205080204" pitchFamily="50" charset="-128"/>
              <a:ea typeface="ＭＳ Ｐゴシック" panose="020B0600070205080204" pitchFamily="50" charset="-128"/>
            </a:rPr>
            <a:t>　このため、事業実施にあたっては、その財源となる地方債の発行においても、地方交付税の算入措置が見込まれる地方債を活用するなどし、次代の債務の軽減を図るよう努めます。</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45847</xdr:rowOff>
    </xdr:from>
    <xdr:to>
      <xdr:col>76</xdr:col>
      <xdr:colOff>73025</xdr:colOff>
      <xdr:row>34</xdr:row>
      <xdr:rowOff>147447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132224</xdr:rowOff>
    </xdr:from>
    <xdr:ext cx="560923"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5615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31983</xdr:rowOff>
    </xdr:from>
    <xdr:to>
      <xdr:col>72</xdr:col>
      <xdr:colOff>123825</xdr:colOff>
      <xdr:row>33</xdr:row>
      <xdr:rowOff>133583</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4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82783</xdr:rowOff>
    </xdr:from>
    <xdr:to>
      <xdr:col>76</xdr:col>
      <xdr:colOff>22225</xdr:colOff>
      <xdr:row>34</xdr:row>
      <xdr:rowOff>96647</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084300" y="6512158"/>
          <a:ext cx="7112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53093</xdr:rowOff>
    </xdr:from>
    <xdr:to>
      <xdr:col>68</xdr:col>
      <xdr:colOff>123825</xdr:colOff>
      <xdr:row>33</xdr:row>
      <xdr:rowOff>154693</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4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82783</xdr:rowOff>
    </xdr:from>
    <xdr:to>
      <xdr:col>72</xdr:col>
      <xdr:colOff>73025</xdr:colOff>
      <xdr:row>33</xdr:row>
      <xdr:rowOff>103893</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512158"/>
          <a:ext cx="762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35461</xdr:rowOff>
    </xdr:from>
    <xdr:to>
      <xdr:col>64</xdr:col>
      <xdr:colOff>123825</xdr:colOff>
      <xdr:row>33</xdr:row>
      <xdr:rowOff>137061</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4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86261</xdr:rowOff>
    </xdr:from>
    <xdr:to>
      <xdr:col>68</xdr:col>
      <xdr:colOff>73025</xdr:colOff>
      <xdr:row>33</xdr:row>
      <xdr:rowOff>103893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6515636"/>
          <a:ext cx="762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69645</xdr:rowOff>
    </xdr:from>
    <xdr:to>
      <xdr:col>60</xdr:col>
      <xdr:colOff>123825</xdr:colOff>
      <xdr:row>33</xdr:row>
      <xdr:rowOff>171245</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4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86261</xdr:rowOff>
    </xdr:from>
    <xdr:to>
      <xdr:col>64</xdr:col>
      <xdr:colOff>73025</xdr:colOff>
      <xdr:row>33</xdr:row>
      <xdr:rowOff>120445</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1798300" y="6515636"/>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124710</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55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145820</xdr:rowOff>
    </xdr:from>
    <xdr:ext cx="560923"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41838" y="65751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128188</xdr:rowOff>
    </xdr:from>
    <xdr:ext cx="560923"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279838" y="65575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162372</xdr:rowOff>
    </xdr:from>
    <xdr:ext cx="560923"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17838" y="65917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116205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817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66675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322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38</xdr:row>
      <xdr:rowOff>17145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922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65386</xdr:rowOff>
    </xdr:from>
    <xdr:to>
      <xdr:col>55</xdr:col>
      <xdr:colOff>50800</xdr:colOff>
      <xdr:row>39</xdr:row>
      <xdr:rowOff>166986</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67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88263</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66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75254</xdr:rowOff>
    </xdr:from>
    <xdr:to>
      <xdr:col>50</xdr:col>
      <xdr:colOff>165100</xdr:colOff>
      <xdr:row>40</xdr:row>
      <xdr:rowOff>5404</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67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116186</xdr:rowOff>
    </xdr:from>
    <xdr:to>
      <xdr:col>55</xdr:col>
      <xdr:colOff>0</xdr:colOff>
      <xdr:row>39</xdr:row>
      <xdr:rowOff>126054</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9639300" y="6802736"/>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86703</xdr:rowOff>
    </xdr:from>
    <xdr:to>
      <xdr:col>46</xdr:col>
      <xdr:colOff>38100</xdr:colOff>
      <xdr:row>40</xdr:row>
      <xdr:rowOff>16853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7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126054</xdr:rowOff>
    </xdr:from>
    <xdr:to>
      <xdr:col>50</xdr:col>
      <xdr:colOff>114300</xdr:colOff>
      <xdr:row>39</xdr:row>
      <xdr:rowOff>137503</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6812604"/>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95542</xdr:rowOff>
    </xdr:from>
    <xdr:to>
      <xdr:col>41</xdr:col>
      <xdr:colOff>101600</xdr:colOff>
      <xdr:row>40</xdr:row>
      <xdr:rowOff>25692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67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137503</xdr:rowOff>
    </xdr:from>
    <xdr:to>
      <xdr:col>45</xdr:col>
      <xdr:colOff>177800</xdr:colOff>
      <xdr:row>39</xdr:row>
      <xdr:rowOff>146342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861300" y="682405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21931</xdr:rowOff>
    </xdr:from>
    <xdr:ext cx="534377"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9359411" y="653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33380</xdr:rowOff>
    </xdr:from>
    <xdr:ext cx="534377"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8483111" y="65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42219</xdr:rowOff>
    </xdr:from>
    <xdr:ext cx="534377"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7594111" y="65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1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00000000-0008-0000-0100-0000A8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100-0000AA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100-0000AC000000}"/>
            </a:ext>
          </a:extLst>
        </xdr:cNvPr>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84727</xdr:rowOff>
    </xdr:from>
    <xdr:to>
      <xdr:col>24</xdr:col>
      <xdr:colOff>114300</xdr:colOff>
      <xdr:row>62</xdr:row>
      <xdr:rowOff>14877</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4584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63154</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100-0000B8000000}"/>
            </a:ext>
          </a:extLst>
        </xdr:cNvPr>
        <xdr:cNvSpPr txBox="1"/>
      </xdr:nvSpPr>
      <xdr:spPr>
        <a:xfrm>
          <a:off x="4673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135527</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3797300" y="105727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908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91440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019300" y="1052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1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100-0000DE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100-0000E0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1,188,255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100-0000E2000000}"/>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85503</xdr:rowOff>
    </xdr:from>
    <xdr:to>
      <xdr:col>55</xdr:col>
      <xdr:colOff>50800</xdr:colOff>
      <xdr:row>57</xdr:row>
      <xdr:rowOff>15653</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10426700" y="96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108380</xdr:rowOff>
    </xdr:from>
    <xdr:ext cx="690189" cy="259045"/>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100-0000EE000000}"/>
            </a:ext>
          </a:extLst>
        </xdr:cNvPr>
        <xdr:cNvSpPr txBox="1"/>
      </xdr:nvSpPr>
      <xdr:spPr>
        <a:xfrm>
          <a:off x="10515600" y="9538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115198</xdr:rowOff>
    </xdr:from>
    <xdr:to>
      <xdr:col>50</xdr:col>
      <xdr:colOff>165100</xdr:colOff>
      <xdr:row>57</xdr:row>
      <xdr:rowOff>45348</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9588500" y="97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136303</xdr:rowOff>
    </xdr:from>
    <xdr:to>
      <xdr:col>55</xdr:col>
      <xdr:colOff>0</xdr:colOff>
      <xdr:row>56</xdr:row>
      <xdr:rowOff>165998</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9639300" y="9737503"/>
          <a:ext cx="8382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149607</xdr:rowOff>
    </xdr:from>
    <xdr:to>
      <xdr:col>46</xdr:col>
      <xdr:colOff>38100</xdr:colOff>
      <xdr:row>57</xdr:row>
      <xdr:rowOff>79757</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8699500" y="97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165998</xdr:rowOff>
    </xdr:from>
    <xdr:to>
      <xdr:col>50</xdr:col>
      <xdr:colOff>114300</xdr:colOff>
      <xdr:row>57</xdr:row>
      <xdr:rowOff>28957</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8750300" y="9767198"/>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4476</xdr:rowOff>
    </xdr:from>
    <xdr:to>
      <xdr:col>41</xdr:col>
      <xdr:colOff>101600</xdr:colOff>
      <xdr:row>57</xdr:row>
      <xdr:rowOff>106076</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7810500" y="97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28957</xdr:rowOff>
    </xdr:from>
    <xdr:to>
      <xdr:col>45</xdr:col>
      <xdr:colOff>177800</xdr:colOff>
      <xdr:row>57</xdr:row>
      <xdr:rowOff>55276</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7861300" y="9801607"/>
          <a:ext cx="889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61875</xdr:rowOff>
    </xdr:from>
    <xdr:ext cx="690189"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9281505" y="9491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96284</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8450795" y="95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122603</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7561795" y="955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000000-0008-0000-0100-000015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00000000-0008-0000-0100-00001701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0000000-0008-0000-0100-000019010000}"/>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52070</xdr:rowOff>
    </xdr:from>
    <xdr:to>
      <xdr:col>24</xdr:col>
      <xdr:colOff>114300</xdr:colOff>
      <xdr:row>85</xdr:row>
      <xdr:rowOff>153670</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4584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30497</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000000-0008-0000-0100-000025010000}"/>
            </a:ext>
          </a:extLst>
        </xdr:cNvPr>
        <xdr:cNvSpPr txBox="1"/>
      </xdr:nvSpPr>
      <xdr:spPr>
        <a:xfrm>
          <a:off x="46736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23495</xdr:rowOff>
    </xdr:from>
    <xdr:to>
      <xdr:col>20</xdr:col>
      <xdr:colOff>38100</xdr:colOff>
      <xdr:row>85</xdr:row>
      <xdr:rowOff>125095</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3746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74295</xdr:rowOff>
    </xdr:from>
    <xdr:to>
      <xdr:col>24</xdr:col>
      <xdr:colOff>63500</xdr:colOff>
      <xdr:row>85</xdr:row>
      <xdr:rowOff>102870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3797300" y="146475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166370</xdr:rowOff>
    </xdr:from>
    <xdr:to>
      <xdr:col>15</xdr:col>
      <xdr:colOff>101600</xdr:colOff>
      <xdr:row>85</xdr:row>
      <xdr:rowOff>96520</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2857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45720</xdr:rowOff>
    </xdr:from>
    <xdr:to>
      <xdr:col>19</xdr:col>
      <xdr:colOff>177800</xdr:colOff>
      <xdr:row>85</xdr:row>
      <xdr:rowOff>74295</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908300" y="146189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96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19050</xdr:rowOff>
    </xdr:from>
    <xdr:to>
      <xdr:col>15</xdr:col>
      <xdr:colOff>50800</xdr:colOff>
      <xdr:row>85</xdr:row>
      <xdr:rowOff>45720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2019300" y="14592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a:extLst>
            <a:ext uri="{FF2B5EF4-FFF2-40B4-BE49-F238E27FC236}">
              <a16:creationId xmlns:a16="http://schemas.microsoft.com/office/drawing/2014/main" id="{00000000-0008-0000-0100-00002E01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a:extLst>
            <a:ext uri="{FF2B5EF4-FFF2-40B4-BE49-F238E27FC236}">
              <a16:creationId xmlns:a16="http://schemas.microsoft.com/office/drawing/2014/main" id="{00000000-0008-0000-0100-00002F010000}"/>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116222</xdr:rowOff>
    </xdr:from>
    <xdr:ext cx="405111" cy="259045"/>
    <xdr:sp macro="" textlink="">
      <xdr:nvSpPr>
        <xdr:cNvPr id="304" name="n_1mainValue【公営住宅】&#10;有形固定資産減価償却率">
          <a:extLst>
            <a:ext uri="{FF2B5EF4-FFF2-40B4-BE49-F238E27FC236}">
              <a16:creationId xmlns:a16="http://schemas.microsoft.com/office/drawing/2014/main" id="{00000000-0008-0000-0100-000030010000}"/>
            </a:ext>
          </a:extLst>
        </xdr:cNvPr>
        <xdr:cNvSpPr txBox="1"/>
      </xdr:nvSpPr>
      <xdr:spPr>
        <a:xfrm>
          <a:off x="3582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87647</xdr:rowOff>
    </xdr:from>
    <xdr:ext cx="405111" cy="259045"/>
    <xdr:sp macro="" textlink="">
      <xdr:nvSpPr>
        <xdr:cNvPr id="305" name="n_2mainValue【公営住宅】&#10;有形固定資産減価償却率">
          <a:extLst>
            <a:ext uri="{FF2B5EF4-FFF2-40B4-BE49-F238E27FC236}">
              <a16:creationId xmlns:a16="http://schemas.microsoft.com/office/drawing/2014/main" id="{00000000-0008-0000-0100-000031010000}"/>
            </a:ext>
          </a:extLst>
        </xdr:cNvPr>
        <xdr:cNvSpPr txBox="1"/>
      </xdr:nvSpPr>
      <xdr:spPr>
        <a:xfrm>
          <a:off x="2705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60977</xdr:rowOff>
    </xdr:from>
    <xdr:ext cx="405111" cy="259045"/>
    <xdr:sp macro="" textlink="">
      <xdr:nvSpPr>
        <xdr:cNvPr id="306" name="n_3mainValue【公営住宅】&#10;有形固定資産減価償却率">
          <a:extLst>
            <a:ext uri="{FF2B5EF4-FFF2-40B4-BE49-F238E27FC236}">
              <a16:creationId xmlns:a16="http://schemas.microsoft.com/office/drawing/2014/main" id="{00000000-0008-0000-0100-000032010000}"/>
            </a:ext>
          </a:extLst>
        </xdr:cNvPr>
        <xdr:cNvSpPr txBox="1"/>
      </xdr:nvSpPr>
      <xdr:spPr>
        <a:xfrm>
          <a:off x="1816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100-00004B01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100-00004D01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100-00004F010000}"/>
            </a:ext>
          </a:extLst>
        </xdr:cNvPr>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30925</xdr:rowOff>
    </xdr:from>
    <xdr:to>
      <xdr:col>55</xdr:col>
      <xdr:colOff>50800</xdr:colOff>
      <xdr:row>86</xdr:row>
      <xdr:rowOff>132525</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10426700" y="147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117302</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100-00005B010000}"/>
            </a:ext>
          </a:extLst>
        </xdr:cNvPr>
        <xdr:cNvSpPr txBox="1"/>
      </xdr:nvSpPr>
      <xdr:spPr>
        <a:xfrm>
          <a:off x="10515600" y="1469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29781</xdr:rowOff>
    </xdr:from>
    <xdr:to>
      <xdr:col>50</xdr:col>
      <xdr:colOff>165100</xdr:colOff>
      <xdr:row>86</xdr:row>
      <xdr:rowOff>131381</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9588500" y="147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80581</xdr:rowOff>
    </xdr:from>
    <xdr:to>
      <xdr:col>55</xdr:col>
      <xdr:colOff>0</xdr:colOff>
      <xdr:row>86</xdr:row>
      <xdr:rowOff>81725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639300" y="14825281"/>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29972</xdr:rowOff>
    </xdr:from>
    <xdr:to>
      <xdr:col>46</xdr:col>
      <xdr:colOff>38100</xdr:colOff>
      <xdr:row>86</xdr:row>
      <xdr:rowOff>131572</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8699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80581</xdr:rowOff>
    </xdr:from>
    <xdr:to>
      <xdr:col>50</xdr:col>
      <xdr:colOff>114300</xdr:colOff>
      <xdr:row>86</xdr:row>
      <xdr:rowOff>80772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8750300" y="1482528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30544</xdr:rowOff>
    </xdr:from>
    <xdr:to>
      <xdr:col>41</xdr:col>
      <xdr:colOff>101600</xdr:colOff>
      <xdr:row>86</xdr:row>
      <xdr:rowOff>132144</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7810500" y="147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80772</xdr:rowOff>
    </xdr:from>
    <xdr:to>
      <xdr:col>45</xdr:col>
      <xdr:colOff>177800</xdr:colOff>
      <xdr:row>86</xdr:row>
      <xdr:rowOff>81344</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7861300" y="148254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a:extLst>
            <a:ext uri="{FF2B5EF4-FFF2-40B4-BE49-F238E27FC236}">
              <a16:creationId xmlns:a16="http://schemas.microsoft.com/office/drawing/2014/main" id="{00000000-0008-0000-0100-000062010000}"/>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a:extLst>
            <a:ext uri="{FF2B5EF4-FFF2-40B4-BE49-F238E27FC236}">
              <a16:creationId xmlns:a16="http://schemas.microsoft.com/office/drawing/2014/main" id="{00000000-0008-0000-0100-000063010000}"/>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a:extLst>
            <a:ext uri="{FF2B5EF4-FFF2-40B4-BE49-F238E27FC236}">
              <a16:creationId xmlns:a16="http://schemas.microsoft.com/office/drawing/2014/main" id="{00000000-0008-0000-0100-000064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a:extLst>
            <a:ext uri="{FF2B5EF4-FFF2-40B4-BE49-F238E27FC236}">
              <a16:creationId xmlns:a16="http://schemas.microsoft.com/office/drawing/2014/main" id="{00000000-0008-0000-0100-000065010000}"/>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122508</xdr:rowOff>
    </xdr:from>
    <xdr:ext cx="469744" cy="259045"/>
    <xdr:sp macro="" textlink="">
      <xdr:nvSpPr>
        <xdr:cNvPr id="358" name="n_1mainValue【公営住宅】&#10;一人当たり面積">
          <a:extLst>
            <a:ext uri="{FF2B5EF4-FFF2-40B4-BE49-F238E27FC236}">
              <a16:creationId xmlns:a16="http://schemas.microsoft.com/office/drawing/2014/main" id="{00000000-0008-0000-0100-000066010000}"/>
            </a:ext>
          </a:extLst>
        </xdr:cNvPr>
        <xdr:cNvSpPr txBox="1"/>
      </xdr:nvSpPr>
      <xdr:spPr>
        <a:xfrm>
          <a:off x="9391727" y="148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122699</xdr:rowOff>
    </xdr:from>
    <xdr:ext cx="469744" cy="259045"/>
    <xdr:sp macro="" textlink="">
      <xdr:nvSpPr>
        <xdr:cNvPr id="359" name="n_2mainValue【公営住宅】&#10;一人当たり面積">
          <a:extLst>
            <a:ext uri="{FF2B5EF4-FFF2-40B4-BE49-F238E27FC236}">
              <a16:creationId xmlns:a16="http://schemas.microsoft.com/office/drawing/2014/main" id="{00000000-0008-0000-0100-000067010000}"/>
            </a:ext>
          </a:extLst>
        </xdr:cNvPr>
        <xdr:cNvSpPr txBox="1"/>
      </xdr:nvSpPr>
      <xdr:spPr>
        <a:xfrm>
          <a:off x="8515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123271</xdr:rowOff>
    </xdr:from>
    <xdr:ext cx="469744" cy="259045"/>
    <xdr:sp macro="" textlink="">
      <xdr:nvSpPr>
        <xdr:cNvPr id="360" name="n_3mainValue【公営住宅】&#10;一人当たり面積">
          <a:extLst>
            <a:ext uri="{FF2B5EF4-FFF2-40B4-BE49-F238E27FC236}">
              <a16:creationId xmlns:a16="http://schemas.microsoft.com/office/drawing/2014/main" id="{00000000-0008-0000-0100-000068010000}"/>
            </a:ext>
          </a:extLst>
        </xdr:cNvPr>
        <xdr:cNvSpPr txBox="1"/>
      </xdr:nvSpPr>
      <xdr:spPr>
        <a:xfrm>
          <a:off x="7626427" y="1486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00000000-0008-0000-0100-00009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00000000-0008-0000-0100-000094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00000000-0008-0000-0100-000096010000}"/>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00000000-0008-0000-0100-0000A2010000}"/>
            </a:ext>
          </a:extLst>
        </xdr:cNvPr>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101600</xdr:rowOff>
    </xdr:from>
    <xdr:to>
      <xdr:col>81</xdr:col>
      <xdr:colOff>101600</xdr:colOff>
      <xdr:row>38</xdr:row>
      <xdr:rowOff>31750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543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38</xdr:row>
      <xdr:rowOff>20955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5481300" y="64960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454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108585</xdr:rowOff>
    </xdr:from>
    <xdr:to>
      <xdr:col>81</xdr:col>
      <xdr:colOff>50800</xdr:colOff>
      <xdr:row>37</xdr:row>
      <xdr:rowOff>152400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4592300" y="64522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108585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3703300" y="64103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22877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5266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0000000-0008-0000-01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00000000-0008-0000-0100-0000C6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00000000-0008-0000-0100-0000C8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0000000-0008-0000-0100-0000CA010000}"/>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0000000-0008-0000-0100-0000D6010000}"/>
            </a:ext>
          </a:extLst>
        </xdr:cNvPr>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41402</xdr:rowOff>
    </xdr:from>
    <xdr:to>
      <xdr:col>112</xdr:col>
      <xdr:colOff>38100</xdr:colOff>
      <xdr:row>39</xdr:row>
      <xdr:rowOff>143002</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1272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92202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1323300" y="6769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92202</xdr:rowOff>
    </xdr:from>
    <xdr:to>
      <xdr:col>111</xdr:col>
      <xdr:colOff>177800</xdr:colOff>
      <xdr:row>39</xdr:row>
      <xdr:rowOff>101346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0434300" y="677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40</xdr:row>
      <xdr:rowOff>99060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9545300" y="67878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100-0000DD010000}"/>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134129</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00000000-0008-0000-0100-0000F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27577</xdr:rowOff>
    </xdr:from>
    <xdr:to>
      <xdr:col>85</xdr:col>
      <xdr:colOff>177800</xdr:colOff>
      <xdr:row>56</xdr:row>
      <xdr:rowOff>129177</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62687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152054</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00000000-0008-0000-0100-00000E020000}"/>
            </a:ext>
          </a:extLst>
        </xdr:cNvPr>
        <xdr:cNvSpPr txBox="1"/>
      </xdr:nvSpPr>
      <xdr:spPr>
        <a:xfrm>
          <a:off x="16357600" y="95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151674</xdr:rowOff>
    </xdr:from>
    <xdr:to>
      <xdr:col>81</xdr:col>
      <xdr:colOff>101600</xdr:colOff>
      <xdr:row>56</xdr:row>
      <xdr:rowOff>81824</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5430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31024</xdr:rowOff>
    </xdr:from>
    <xdr:to>
      <xdr:col>85</xdr:col>
      <xdr:colOff>127000</xdr:colOff>
      <xdr:row>56</xdr:row>
      <xdr:rowOff>78377</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5481300" y="963222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104322</xdr:rowOff>
    </xdr:from>
    <xdr:to>
      <xdr:col>76</xdr:col>
      <xdr:colOff>165100</xdr:colOff>
      <xdr:row>56</xdr:row>
      <xdr:rowOff>34472</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4541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155122</xdr:rowOff>
    </xdr:from>
    <xdr:to>
      <xdr:col>81</xdr:col>
      <xdr:colOff>50800</xdr:colOff>
      <xdr:row>56</xdr:row>
      <xdr:rowOff>31024</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592300" y="95848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78196</xdr:rowOff>
    </xdr:from>
    <xdr:to>
      <xdr:col>72</xdr:col>
      <xdr:colOff>38100</xdr:colOff>
      <xdr:row>56</xdr:row>
      <xdr:rowOff>8346</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3652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128996</xdr:rowOff>
    </xdr:from>
    <xdr:to>
      <xdr:col>76</xdr:col>
      <xdr:colOff>114300</xdr:colOff>
      <xdr:row>55</xdr:row>
      <xdr:rowOff>155122</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3703300" y="95587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33" name="n_1aveValue【学校施設】&#10;有形固定資産減価償却率">
          <a:extLst>
            <a:ext uri="{FF2B5EF4-FFF2-40B4-BE49-F238E27FC236}">
              <a16:creationId xmlns:a16="http://schemas.microsoft.com/office/drawing/2014/main" id="{00000000-0008-0000-0100-000015020000}"/>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34" name="n_2aveValue【学校施設】&#10;有形固定資産減価償却率">
          <a:extLst>
            <a:ext uri="{FF2B5EF4-FFF2-40B4-BE49-F238E27FC236}">
              <a16:creationId xmlns:a16="http://schemas.microsoft.com/office/drawing/2014/main" id="{00000000-0008-0000-0100-00001602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35" name="n_3aveValue【学校施設】&#10;有形固定資産減価償却率">
          <a:extLst>
            <a:ext uri="{FF2B5EF4-FFF2-40B4-BE49-F238E27FC236}">
              <a16:creationId xmlns:a16="http://schemas.microsoft.com/office/drawing/2014/main" id="{00000000-0008-0000-0100-000017020000}"/>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6" name="n_4aveValue【学校施設】&#10;有形固定資産減価償却率">
          <a:extLst>
            <a:ext uri="{FF2B5EF4-FFF2-40B4-BE49-F238E27FC236}">
              <a16:creationId xmlns:a16="http://schemas.microsoft.com/office/drawing/2014/main" id="{00000000-0008-0000-0100-000018020000}"/>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98351</xdr:rowOff>
    </xdr:from>
    <xdr:ext cx="340478" cy="259045"/>
    <xdr:sp macro="" textlink="">
      <xdr:nvSpPr>
        <xdr:cNvPr id="537" name="n_1mainValue【学校施設】&#10;有形固定資産減価償却率">
          <a:extLst>
            <a:ext uri="{FF2B5EF4-FFF2-40B4-BE49-F238E27FC236}">
              <a16:creationId xmlns:a16="http://schemas.microsoft.com/office/drawing/2014/main" id="{00000000-0008-0000-0100-000019020000}"/>
            </a:ext>
          </a:extLst>
        </xdr:cNvPr>
        <xdr:cNvSpPr txBox="1"/>
      </xdr:nvSpPr>
      <xdr:spPr>
        <a:xfrm>
          <a:off x="15298361" y="935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50999</xdr:rowOff>
    </xdr:from>
    <xdr:ext cx="340478" cy="259045"/>
    <xdr:sp macro="" textlink="">
      <xdr:nvSpPr>
        <xdr:cNvPr id="538" name="n_2mainValue【学校施設】&#10;有形固定資産減価償却率">
          <a:extLst>
            <a:ext uri="{FF2B5EF4-FFF2-40B4-BE49-F238E27FC236}">
              <a16:creationId xmlns:a16="http://schemas.microsoft.com/office/drawing/2014/main" id="{00000000-0008-0000-0100-00001A020000}"/>
            </a:ext>
          </a:extLst>
        </xdr:cNvPr>
        <xdr:cNvSpPr txBox="1"/>
      </xdr:nvSpPr>
      <xdr:spPr>
        <a:xfrm>
          <a:off x="144220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24873</xdr:rowOff>
    </xdr:from>
    <xdr:ext cx="340478" cy="259045"/>
    <xdr:sp macro="" textlink="">
      <xdr:nvSpPr>
        <xdr:cNvPr id="539" name="n_3mainValue【学校施設】&#10;有形固定資産減価償却率">
          <a:extLst>
            <a:ext uri="{FF2B5EF4-FFF2-40B4-BE49-F238E27FC236}">
              <a16:creationId xmlns:a16="http://schemas.microsoft.com/office/drawing/2014/main" id="{00000000-0008-0000-0100-00001B020000}"/>
            </a:ext>
          </a:extLst>
        </xdr:cNvPr>
        <xdr:cNvSpPr txBox="1"/>
      </xdr:nvSpPr>
      <xdr:spPr>
        <a:xfrm>
          <a:off x="13533061" y="928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0000000-0008-0000-01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a:extLst>
            <a:ext uri="{FF2B5EF4-FFF2-40B4-BE49-F238E27FC236}">
              <a16:creationId xmlns:a16="http://schemas.microsoft.com/office/drawing/2014/main" id="{00000000-0008-0000-0100-00003502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a:extLst>
            <a:ext uri="{FF2B5EF4-FFF2-40B4-BE49-F238E27FC236}">
              <a16:creationId xmlns:a16="http://schemas.microsoft.com/office/drawing/2014/main" id="{00000000-0008-0000-0100-00003702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69" name="【学校施設】&#10;一人当たり面積平均値テキスト">
          <a:extLst>
            <a:ext uri="{FF2B5EF4-FFF2-40B4-BE49-F238E27FC236}">
              <a16:creationId xmlns:a16="http://schemas.microsoft.com/office/drawing/2014/main" id="{00000000-0008-0000-0100-000039020000}"/>
            </a:ext>
          </a:extLst>
        </xdr:cNvPr>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581" name="【学校施設】&#10;一人当たり面積該当値テキスト">
          <a:extLst>
            <a:ext uri="{FF2B5EF4-FFF2-40B4-BE49-F238E27FC236}">
              <a16:creationId xmlns:a16="http://schemas.microsoft.com/office/drawing/2014/main" id="{00000000-0008-0000-0100-000045020000}"/>
            </a:ext>
          </a:extLst>
        </xdr:cNvPr>
        <xdr:cNvSpPr txBox="1"/>
      </xdr:nvSpPr>
      <xdr:spPr>
        <a:xfrm>
          <a:off x="221996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90932</xdr:rowOff>
    </xdr:from>
    <xdr:to>
      <xdr:col>112</xdr:col>
      <xdr:colOff>38100</xdr:colOff>
      <xdr:row>64</xdr:row>
      <xdr:rowOff>21082</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141732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1323300" y="109316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103886</xdr:rowOff>
    </xdr:from>
    <xdr:to>
      <xdr:col>107</xdr:col>
      <xdr:colOff>101600</xdr:colOff>
      <xdr:row>64</xdr:row>
      <xdr:rowOff>34036</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141732</xdr:rowOff>
    </xdr:from>
    <xdr:to>
      <xdr:col>111</xdr:col>
      <xdr:colOff>177800</xdr:colOff>
      <xdr:row>63</xdr:row>
      <xdr:rowOff>154686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0434300" y="109430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133604</xdr:rowOff>
    </xdr:from>
    <xdr:to>
      <xdr:col>102</xdr:col>
      <xdr:colOff>165100</xdr:colOff>
      <xdr:row>64</xdr:row>
      <xdr:rowOff>63754</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154686</xdr:rowOff>
    </xdr:from>
    <xdr:to>
      <xdr:col>107</xdr:col>
      <xdr:colOff>50800</xdr:colOff>
      <xdr:row>64</xdr:row>
      <xdr:rowOff>12954</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9545300" y="109560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88" name="n_1aveValue【学校施設】&#10;一人当たり面積">
          <a:extLst>
            <a:ext uri="{FF2B5EF4-FFF2-40B4-BE49-F238E27FC236}">
              <a16:creationId xmlns:a16="http://schemas.microsoft.com/office/drawing/2014/main" id="{00000000-0008-0000-0100-00004C020000}"/>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89" name="n_2aveValue【学校施設】&#10;一人当たり面積">
          <a:extLst>
            <a:ext uri="{FF2B5EF4-FFF2-40B4-BE49-F238E27FC236}">
              <a16:creationId xmlns:a16="http://schemas.microsoft.com/office/drawing/2014/main" id="{00000000-0008-0000-0100-00004D020000}"/>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90" name="n_3aveValue【学校施設】&#10;一人当たり面積">
          <a:extLst>
            <a:ext uri="{FF2B5EF4-FFF2-40B4-BE49-F238E27FC236}">
              <a16:creationId xmlns:a16="http://schemas.microsoft.com/office/drawing/2014/main" id="{00000000-0008-0000-0100-00004E020000}"/>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1" name="n_4aveValue【学校施設】&#10;一人当たり面積">
          <a:extLst>
            <a:ext uri="{FF2B5EF4-FFF2-40B4-BE49-F238E27FC236}">
              <a16:creationId xmlns:a16="http://schemas.microsoft.com/office/drawing/2014/main" id="{00000000-0008-0000-0100-00004F020000}"/>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12209</xdr:rowOff>
    </xdr:from>
    <xdr:ext cx="469744" cy="259045"/>
    <xdr:sp macro="" textlink="">
      <xdr:nvSpPr>
        <xdr:cNvPr id="592" name="n_1mainValue【学校施設】&#10;一人当たり面積">
          <a:extLst>
            <a:ext uri="{FF2B5EF4-FFF2-40B4-BE49-F238E27FC236}">
              <a16:creationId xmlns:a16="http://schemas.microsoft.com/office/drawing/2014/main" id="{00000000-0008-0000-0100-000050020000}"/>
            </a:ext>
          </a:extLst>
        </xdr:cNvPr>
        <xdr:cNvSpPr txBox="1"/>
      </xdr:nvSpPr>
      <xdr:spPr>
        <a:xfrm>
          <a:off x="210757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25163</xdr:rowOff>
    </xdr:from>
    <xdr:ext cx="469744" cy="259045"/>
    <xdr:sp macro="" textlink="">
      <xdr:nvSpPr>
        <xdr:cNvPr id="593" name="n_2mainValue【学校施設】&#10;一人当たり面積">
          <a:extLst>
            <a:ext uri="{FF2B5EF4-FFF2-40B4-BE49-F238E27FC236}">
              <a16:creationId xmlns:a16="http://schemas.microsoft.com/office/drawing/2014/main" id="{00000000-0008-0000-0100-000051020000}"/>
            </a:ext>
          </a:extLst>
        </xdr:cNvPr>
        <xdr:cNvSpPr txBox="1"/>
      </xdr:nvSpPr>
      <xdr:spPr>
        <a:xfrm>
          <a:off x="201994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54881</xdr:rowOff>
    </xdr:from>
    <xdr:ext cx="469744" cy="259045"/>
    <xdr:sp macro="" textlink="">
      <xdr:nvSpPr>
        <xdr:cNvPr id="594" name="n_3mainValue【学校施設】&#10;一人当たり面積">
          <a:extLst>
            <a:ext uri="{FF2B5EF4-FFF2-40B4-BE49-F238E27FC236}">
              <a16:creationId xmlns:a16="http://schemas.microsoft.com/office/drawing/2014/main" id="{00000000-0008-0000-0100-000052020000}"/>
            </a:ext>
          </a:extLst>
        </xdr:cNvPr>
        <xdr:cNvSpPr txBox="1"/>
      </xdr:nvSpPr>
      <xdr:spPr>
        <a:xfrm>
          <a:off x="193104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00000000-0008-0000-0100-00006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00000000-0008-0000-0100-00006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23" name="【児童館】&#10;有形固定資産減価償却率最大値テキスト">
          <a:extLst>
            <a:ext uri="{FF2B5EF4-FFF2-40B4-BE49-F238E27FC236}">
              <a16:creationId xmlns:a16="http://schemas.microsoft.com/office/drawing/2014/main" id="{00000000-0008-0000-0100-00006F020000}"/>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25" name="【児童館】&#10;有形固定資産減価償却率平均値テキスト">
          <a:extLst>
            <a:ext uri="{FF2B5EF4-FFF2-40B4-BE49-F238E27FC236}">
              <a16:creationId xmlns:a16="http://schemas.microsoft.com/office/drawing/2014/main" id="{00000000-0008-0000-0100-000071020000}"/>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7" name="【児童館】&#10;有形固定資産減価償却率該当値テキスト">
          <a:extLst>
            <a:ext uri="{FF2B5EF4-FFF2-40B4-BE49-F238E27FC236}">
              <a16:creationId xmlns:a16="http://schemas.microsoft.com/office/drawing/2014/main" id="{00000000-0008-0000-0100-00007D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644" name="n_1aveValue【児童館】&#10;有形固定資産減価償却率">
          <a:extLst>
            <a:ext uri="{FF2B5EF4-FFF2-40B4-BE49-F238E27FC236}">
              <a16:creationId xmlns:a16="http://schemas.microsoft.com/office/drawing/2014/main" id="{00000000-0008-0000-0100-000084020000}"/>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45" name="n_2aveValue【児童館】&#10;有形固定資産減価償却率">
          <a:extLst>
            <a:ext uri="{FF2B5EF4-FFF2-40B4-BE49-F238E27FC236}">
              <a16:creationId xmlns:a16="http://schemas.microsoft.com/office/drawing/2014/main" id="{00000000-0008-0000-0100-00008502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46" name="n_3aveValue【児童館】&#10;有形固定資産減価償却率">
          <a:extLst>
            <a:ext uri="{FF2B5EF4-FFF2-40B4-BE49-F238E27FC236}">
              <a16:creationId xmlns:a16="http://schemas.microsoft.com/office/drawing/2014/main" id="{00000000-0008-0000-0100-000086020000}"/>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47" name="n_4aveValue【児童館】&#10;有形固定資産減価償却率">
          <a:extLst>
            <a:ext uri="{FF2B5EF4-FFF2-40B4-BE49-F238E27FC236}">
              <a16:creationId xmlns:a16="http://schemas.microsoft.com/office/drawing/2014/main" id="{00000000-0008-0000-0100-000087020000}"/>
            </a:ext>
          </a:extLst>
        </xdr:cNvPr>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8" name="n_1mainValue【児童館】&#10;有形固定資産減価償却率">
          <a:extLst>
            <a:ext uri="{FF2B5EF4-FFF2-40B4-BE49-F238E27FC236}">
              <a16:creationId xmlns:a16="http://schemas.microsoft.com/office/drawing/2014/main" id="{00000000-0008-0000-0100-000088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9" name="n_2mainValue【児童館】&#10;有形固定資産減価償却率">
          <a:extLst>
            <a:ext uri="{FF2B5EF4-FFF2-40B4-BE49-F238E27FC236}">
              <a16:creationId xmlns:a16="http://schemas.microsoft.com/office/drawing/2014/main" id="{00000000-0008-0000-0100-000089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0" name="n_3mainValue【児童館】&#10;有形固定資産減価償却率">
          <a:extLst>
            <a:ext uri="{FF2B5EF4-FFF2-40B4-BE49-F238E27FC236}">
              <a16:creationId xmlns:a16="http://schemas.microsoft.com/office/drawing/2014/main" id="{00000000-0008-0000-0100-00008A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00000000-0008-0000-0100-0000A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78" name="【児童館】&#10;一人当たり面積最小値テキスト">
          <a:extLst>
            <a:ext uri="{FF2B5EF4-FFF2-40B4-BE49-F238E27FC236}">
              <a16:creationId xmlns:a16="http://schemas.microsoft.com/office/drawing/2014/main" id="{00000000-0008-0000-0100-0000A6020000}"/>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80" name="【児童館】&#10;一人当たり面積最大値テキスト">
          <a:extLst>
            <a:ext uri="{FF2B5EF4-FFF2-40B4-BE49-F238E27FC236}">
              <a16:creationId xmlns:a16="http://schemas.microsoft.com/office/drawing/2014/main" id="{00000000-0008-0000-0100-0000A8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82" name="【児童館】&#10;一人当たり面積平均値テキスト">
          <a:extLst>
            <a:ext uri="{FF2B5EF4-FFF2-40B4-BE49-F238E27FC236}">
              <a16:creationId xmlns:a16="http://schemas.microsoft.com/office/drawing/2014/main" id="{00000000-0008-0000-0100-0000AA020000}"/>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68943</xdr:rowOff>
    </xdr:from>
    <xdr:to>
      <xdr:col>116</xdr:col>
      <xdr:colOff>114300</xdr:colOff>
      <xdr:row>80</xdr:row>
      <xdr:rowOff>170543</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2110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91820</xdr:rowOff>
    </xdr:from>
    <xdr:ext cx="469744" cy="259045"/>
    <xdr:sp macro="" textlink="">
      <xdr:nvSpPr>
        <xdr:cNvPr id="694" name="【児童館】&#10;一人当たり面積該当値テキスト">
          <a:extLst>
            <a:ext uri="{FF2B5EF4-FFF2-40B4-BE49-F238E27FC236}">
              <a16:creationId xmlns:a16="http://schemas.microsoft.com/office/drawing/2014/main" id="{00000000-0008-0000-0100-0000B6020000}"/>
            </a:ext>
          </a:extLst>
        </xdr:cNvPr>
        <xdr:cNvSpPr txBox="1"/>
      </xdr:nvSpPr>
      <xdr:spPr>
        <a:xfrm>
          <a:off x="22199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119743</xdr:rowOff>
    </xdr:from>
    <xdr:to>
      <xdr:col>116</xdr:col>
      <xdr:colOff>63500</xdr:colOff>
      <xdr:row>80</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21323300" y="1383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134257</xdr:rowOff>
    </xdr:from>
    <xdr:to>
      <xdr:col>107</xdr:col>
      <xdr:colOff>101600</xdr:colOff>
      <xdr:row>81</xdr:row>
      <xdr:rowOff>64407</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13607</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0434300" y="1386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134257</xdr:rowOff>
    </xdr:from>
    <xdr:to>
      <xdr:col>102</xdr:col>
      <xdr:colOff>165100</xdr:colOff>
      <xdr:row>87</xdr:row>
      <xdr:rowOff>64407</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194945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13607</xdr:rowOff>
    </xdr:from>
    <xdr:to>
      <xdr:col>107</xdr:col>
      <xdr:colOff>50800</xdr:colOff>
      <xdr:row>87</xdr:row>
      <xdr:rowOff>13607</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19545300" y="13901057"/>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01" name="n_1aveValue【児童館】&#10;一人当たり面積">
          <a:extLst>
            <a:ext uri="{FF2B5EF4-FFF2-40B4-BE49-F238E27FC236}">
              <a16:creationId xmlns:a16="http://schemas.microsoft.com/office/drawing/2014/main" id="{00000000-0008-0000-0100-0000BD020000}"/>
            </a:ext>
          </a:extLst>
        </xdr:cNvPr>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02" name="n_2aveValue【児童館】&#10;一人当たり面積">
          <a:extLst>
            <a:ext uri="{FF2B5EF4-FFF2-40B4-BE49-F238E27FC236}">
              <a16:creationId xmlns:a16="http://schemas.microsoft.com/office/drawing/2014/main" id="{00000000-0008-0000-0100-0000BE020000}"/>
            </a:ext>
          </a:extLst>
        </xdr:cNvPr>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03" name="n_3aveValue【児童館】&#10;一人当たり面積">
          <a:extLst>
            <a:ext uri="{FF2B5EF4-FFF2-40B4-BE49-F238E27FC236}">
              <a16:creationId xmlns:a16="http://schemas.microsoft.com/office/drawing/2014/main" id="{00000000-0008-0000-0100-0000BF020000}"/>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04" name="n_4aveValue【児童館】&#10;一人当たり面積">
          <a:extLst>
            <a:ext uri="{FF2B5EF4-FFF2-40B4-BE49-F238E27FC236}">
              <a16:creationId xmlns:a16="http://schemas.microsoft.com/office/drawing/2014/main" id="{00000000-0008-0000-0100-0000C002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705" name="n_1mainValue【児童館】&#10;一人当たり面積">
          <a:extLst>
            <a:ext uri="{FF2B5EF4-FFF2-40B4-BE49-F238E27FC236}">
              <a16:creationId xmlns:a16="http://schemas.microsoft.com/office/drawing/2014/main" id="{00000000-0008-0000-0100-0000C1020000}"/>
            </a:ext>
          </a:extLst>
        </xdr:cNvPr>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706" name="n_2mainValue【児童館】&#10;一人当たり面積">
          <a:extLst>
            <a:ext uri="{FF2B5EF4-FFF2-40B4-BE49-F238E27FC236}">
              <a16:creationId xmlns:a16="http://schemas.microsoft.com/office/drawing/2014/main" id="{00000000-0008-0000-0100-0000C2020000}"/>
            </a:ext>
          </a:extLst>
        </xdr:cNvPr>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55534</xdr:rowOff>
    </xdr:from>
    <xdr:ext cx="469744" cy="259045"/>
    <xdr:sp macro="" textlink="">
      <xdr:nvSpPr>
        <xdr:cNvPr id="707" name="n_3mainValue【児童館】&#10;一人当たり面積">
          <a:extLst>
            <a:ext uri="{FF2B5EF4-FFF2-40B4-BE49-F238E27FC236}">
              <a16:creationId xmlns:a16="http://schemas.microsoft.com/office/drawing/2014/main" id="{00000000-0008-0000-0100-0000C3020000}"/>
            </a:ext>
          </a:extLst>
        </xdr:cNvPr>
        <xdr:cNvSpPr txBox="1"/>
      </xdr:nvSpPr>
      <xdr:spPr>
        <a:xfrm>
          <a:off x="19310427" y="149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有形固定資産減価償却率について</a:t>
          </a:r>
          <a:r>
            <a:rPr kumimoji="1" lang="ja-JP" altLang="ja-JP" sz="1100">
              <a:solidFill>
                <a:srgbClr val="000000"/>
              </a:solidFill>
              <a:effectLst/>
              <a:latin typeface="+mn-lt"/>
              <a:ea typeface="+mn-ea"/>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より学校統廃合により新学校</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校となっ</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たため極めて良い数値を示しています。公営住宅、児童館は類似団体内平均値と比較しても数値が高く、更新・統廃合・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長寿命</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化など、施設のあり方を問われる状況となっています。ただし、児童館は減価償却率としては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％ではあるものの、施設の使用については支障をきたすことなく運営できているのが現状ですので、老朽化による損傷等が発生した場合には、適宜、修繕等により対応しています。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公営住宅については大半の施設で耐用年数を経過しており、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老朽化した公営住宅は空き家となり次第除却を進めて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いま</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また、道路、橋りょう・トンネルについては、類似団体平均値を上回っており、数値が悪化傾向にありますが、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有形固定資産額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類似団体内平均値を上回る状況となっており、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相対的に数が多</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更新には多大な費用が見込まれるため、計画的な老朽化対策が必要となっています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「能勢町公共施設等総合管理計画」に基づき、更新、統合・廃止、複合化及び長寿命化等を計画的に実施し、最適な施設配置と財政負担の軽減・平準化に取り組みます。</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43815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290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3810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250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135255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21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127181</xdr:rowOff>
    </xdr:from>
    <xdr:to>
      <xdr:col>50</xdr:col>
      <xdr:colOff>165100</xdr:colOff>
      <xdr:row>63</xdr:row>
      <xdr:rowOff>57331</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6531</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8013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135346</xdr:rowOff>
    </xdr:from>
    <xdr:to>
      <xdr:col>46</xdr:col>
      <xdr:colOff>38100</xdr:colOff>
      <xdr:row>63</xdr:row>
      <xdr:rowOff>65496</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6531</xdr:rowOff>
    </xdr:from>
    <xdr:to>
      <xdr:col>50</xdr:col>
      <xdr:colOff>114300</xdr:colOff>
      <xdr:row>63</xdr:row>
      <xdr:rowOff>14696</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078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163104</xdr:rowOff>
    </xdr:from>
    <xdr:to>
      <xdr:col>41</xdr:col>
      <xdr:colOff>101600</xdr:colOff>
      <xdr:row>62</xdr:row>
      <xdr:rowOff>93254</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42454</xdr:rowOff>
    </xdr:from>
    <xdr:to>
      <xdr:col>45</xdr:col>
      <xdr:colOff>177800</xdr:colOff>
      <xdr:row>63</xdr:row>
      <xdr:rowOff>14696</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861300" y="106723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200-000099000000}"/>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200-00009A000000}"/>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200-00009B00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200-00009C000000}"/>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48458</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200-00009D000000}"/>
            </a:ext>
          </a:extLst>
        </xdr:cNvPr>
        <xdr:cNvSpPr txBox="1"/>
      </xdr:nvSpPr>
      <xdr:spPr>
        <a:xfrm>
          <a:off x="9391727"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56623</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200-00009E000000}"/>
            </a:ext>
          </a:extLst>
        </xdr:cNvPr>
        <xdr:cNvSpPr txBox="1"/>
      </xdr:nvSpPr>
      <xdr:spPr>
        <a:xfrm>
          <a:off x="8515427" y="108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84381</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200-00009F000000}"/>
            </a:ext>
          </a:extLst>
        </xdr:cNvPr>
        <xdr:cNvSpPr txBox="1"/>
      </xdr:nvSpPr>
      <xdr:spPr>
        <a:xfrm>
          <a:off x="7626427"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2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86" name="【福祉施設】&#10;有形固定資産減価償却率最小値テキスト">
          <a:extLst>
            <a:ext uri="{FF2B5EF4-FFF2-40B4-BE49-F238E27FC236}">
              <a16:creationId xmlns:a16="http://schemas.microsoft.com/office/drawing/2014/main" id="{00000000-0008-0000-0200-0000BA000000}"/>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200-0000BC000000}"/>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200-0000BE00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83638</xdr:rowOff>
    </xdr:from>
    <xdr:to>
      <xdr:col>24</xdr:col>
      <xdr:colOff>114300</xdr:colOff>
      <xdr:row>84</xdr:row>
      <xdr:rowOff>13788</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4584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62065</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00000000-0008-0000-0200-0000CA000000}"/>
            </a:ext>
          </a:extLst>
        </xdr:cNvPr>
        <xdr:cNvSpPr txBox="1"/>
      </xdr:nvSpPr>
      <xdr:spPr>
        <a:xfrm>
          <a:off x="4673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3746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134438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3797300" y="143304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13426</xdr:rowOff>
    </xdr:from>
    <xdr:to>
      <xdr:col>15</xdr:col>
      <xdr:colOff>101600</xdr:colOff>
      <xdr:row>83</xdr:row>
      <xdr:rowOff>115026</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2857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64226</xdr:rowOff>
    </xdr:from>
    <xdr:to>
      <xdr:col>19</xdr:col>
      <xdr:colOff>177800</xdr:colOff>
      <xdr:row>83</xdr:row>
      <xdr:rowOff>100149</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2908300" y="1429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117929</xdr:rowOff>
    </xdr:from>
    <xdr:to>
      <xdr:col>10</xdr:col>
      <xdr:colOff>165100</xdr:colOff>
      <xdr:row>84</xdr:row>
      <xdr:rowOff>48079</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64226</xdr:rowOff>
    </xdr:from>
    <xdr:to>
      <xdr:col>15</xdr:col>
      <xdr:colOff>50800</xdr:colOff>
      <xdr:row>83</xdr:row>
      <xdr:rowOff>168729</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2019300" y="1429457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09" name="n_1aveValue【福祉施設】&#10;有形固定資産減価償却率">
          <a:extLst>
            <a:ext uri="{FF2B5EF4-FFF2-40B4-BE49-F238E27FC236}">
              <a16:creationId xmlns:a16="http://schemas.microsoft.com/office/drawing/2014/main" id="{00000000-0008-0000-0200-0000D1000000}"/>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10" name="n_2aveValue【福祉施設】&#10;有形固定資産減価償却率">
          <a:extLst>
            <a:ext uri="{FF2B5EF4-FFF2-40B4-BE49-F238E27FC236}">
              <a16:creationId xmlns:a16="http://schemas.microsoft.com/office/drawing/2014/main" id="{00000000-0008-0000-0200-0000D200000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11" name="n_3aveValue【福祉施設】&#10;有形固定資産減価償却率">
          <a:extLst>
            <a:ext uri="{FF2B5EF4-FFF2-40B4-BE49-F238E27FC236}">
              <a16:creationId xmlns:a16="http://schemas.microsoft.com/office/drawing/2014/main" id="{00000000-0008-0000-0200-0000D3000000}"/>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212" name="n_4aveValue【福祉施設】&#10;有形固定資産減価償却率">
          <a:extLst>
            <a:ext uri="{FF2B5EF4-FFF2-40B4-BE49-F238E27FC236}">
              <a16:creationId xmlns:a16="http://schemas.microsoft.com/office/drawing/2014/main" id="{00000000-0008-0000-0200-0000D4000000}"/>
            </a:ext>
          </a:extLst>
        </xdr:cNvPr>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142076</xdr:rowOff>
    </xdr:from>
    <xdr:ext cx="405111" cy="259045"/>
    <xdr:sp macro="" textlink="">
      <xdr:nvSpPr>
        <xdr:cNvPr id="213" name="n_1main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106153</xdr:rowOff>
    </xdr:from>
    <xdr:ext cx="405111" cy="259045"/>
    <xdr:sp macro="" textlink="">
      <xdr:nvSpPr>
        <xdr:cNvPr id="214" name="n_2main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39206</xdr:rowOff>
    </xdr:from>
    <xdr:ext cx="405111" cy="259045"/>
    <xdr:sp macro="" textlink="">
      <xdr:nvSpPr>
        <xdr:cNvPr id="215" name="n_3main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200-0000F000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200-0000F2000000}"/>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200-0000F4000000}"/>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65405</xdr:rowOff>
    </xdr:from>
    <xdr:to>
      <xdr:col>55</xdr:col>
      <xdr:colOff>50800</xdr:colOff>
      <xdr:row>85</xdr:row>
      <xdr:rowOff>167005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0426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43832</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200-000000010000}"/>
            </a:ext>
          </a:extLst>
        </xdr:cNvPr>
        <xdr:cNvSpPr txBox="1"/>
      </xdr:nvSpPr>
      <xdr:spPr>
        <a:xfrm>
          <a:off x="10515600" y="1461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69214</xdr:rowOff>
    </xdr:from>
    <xdr:to>
      <xdr:col>50</xdr:col>
      <xdr:colOff>165100</xdr:colOff>
      <xdr:row>85</xdr:row>
      <xdr:rowOff>170814</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9588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116205</xdr:rowOff>
    </xdr:from>
    <xdr:to>
      <xdr:col>55</xdr:col>
      <xdr:colOff>0</xdr:colOff>
      <xdr:row>85</xdr:row>
      <xdr:rowOff>120014</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9639300" y="146894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73025</xdr:rowOff>
    </xdr:from>
    <xdr:to>
      <xdr:col>46</xdr:col>
      <xdr:colOff>38100</xdr:colOff>
      <xdr:row>86</xdr:row>
      <xdr:rowOff>3175</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8699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120014</xdr:rowOff>
    </xdr:from>
    <xdr:to>
      <xdr:col>50</xdr:col>
      <xdr:colOff>114300</xdr:colOff>
      <xdr:row>85</xdr:row>
      <xdr:rowOff>123825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8750300" y="146932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90170</xdr:rowOff>
    </xdr:from>
    <xdr:to>
      <xdr:col>41</xdr:col>
      <xdr:colOff>101600</xdr:colOff>
      <xdr:row>85</xdr:row>
      <xdr:rowOff>20320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781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85</xdr:row>
      <xdr:rowOff>123825</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861300" y="145427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63" name="n_1aveValue【福祉施設】&#10;一人当たり面積">
          <a:extLst>
            <a:ext uri="{FF2B5EF4-FFF2-40B4-BE49-F238E27FC236}">
              <a16:creationId xmlns:a16="http://schemas.microsoft.com/office/drawing/2014/main" id="{00000000-0008-0000-0200-000007010000}"/>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64" name="n_2aveValue【福祉施設】&#10;一人当たり面積">
          <a:extLst>
            <a:ext uri="{FF2B5EF4-FFF2-40B4-BE49-F238E27FC236}">
              <a16:creationId xmlns:a16="http://schemas.microsoft.com/office/drawing/2014/main" id="{00000000-0008-0000-0200-000008010000}"/>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65" name="n_3aveValue【福祉施設】&#10;一人当たり面積">
          <a:extLst>
            <a:ext uri="{FF2B5EF4-FFF2-40B4-BE49-F238E27FC236}">
              <a16:creationId xmlns:a16="http://schemas.microsoft.com/office/drawing/2014/main" id="{00000000-0008-0000-0200-000009010000}"/>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66" name="n_4aveValue【福祉施設】&#10;一人当たり面積">
          <a:extLst>
            <a:ext uri="{FF2B5EF4-FFF2-40B4-BE49-F238E27FC236}">
              <a16:creationId xmlns:a16="http://schemas.microsoft.com/office/drawing/2014/main" id="{00000000-0008-0000-0200-00000A010000}"/>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161941</xdr:rowOff>
    </xdr:from>
    <xdr:ext cx="469744" cy="259045"/>
    <xdr:sp macro="" textlink="">
      <xdr:nvSpPr>
        <xdr:cNvPr id="267" name="n_1mainValue【福祉施設】&#10;一人当たり面積">
          <a:extLst>
            <a:ext uri="{FF2B5EF4-FFF2-40B4-BE49-F238E27FC236}">
              <a16:creationId xmlns:a16="http://schemas.microsoft.com/office/drawing/2014/main" id="{00000000-0008-0000-0200-00000B010000}"/>
            </a:ext>
          </a:extLst>
        </xdr:cNvPr>
        <xdr:cNvSpPr txBox="1"/>
      </xdr:nvSpPr>
      <xdr:spPr>
        <a:xfrm>
          <a:off x="93917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268" name="n_2mainValue【福祉施設】&#10;一人当たり面積">
          <a:extLst>
            <a:ext uri="{FF2B5EF4-FFF2-40B4-BE49-F238E27FC236}">
              <a16:creationId xmlns:a16="http://schemas.microsoft.com/office/drawing/2014/main" id="{00000000-0008-0000-0200-00000C010000}"/>
            </a:ext>
          </a:extLst>
        </xdr:cNvPr>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11447</xdr:rowOff>
    </xdr:from>
    <xdr:ext cx="469744" cy="259045"/>
    <xdr:sp macro="" textlink="">
      <xdr:nvSpPr>
        <xdr:cNvPr id="269" name="n_3mainValue【福祉施設】&#10;一人当たり面積">
          <a:extLst>
            <a:ext uri="{FF2B5EF4-FFF2-40B4-BE49-F238E27FC236}">
              <a16:creationId xmlns:a16="http://schemas.microsoft.com/office/drawing/2014/main" id="{00000000-0008-0000-0200-00000D010000}"/>
            </a:ext>
          </a:extLst>
        </xdr:cNvPr>
        <xdr:cNvSpPr txBox="1"/>
      </xdr:nvSpPr>
      <xdr:spPr>
        <a:xfrm>
          <a:off x="7626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00000000-0008-0000-0200-00002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a:extLst>
            <a:ext uri="{FF2B5EF4-FFF2-40B4-BE49-F238E27FC236}">
              <a16:creationId xmlns:a16="http://schemas.microsoft.com/office/drawing/2014/main" id="{00000000-0008-0000-0200-000027010000}"/>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a:extLst>
            <a:ext uri="{FF2B5EF4-FFF2-40B4-BE49-F238E27FC236}">
              <a16:creationId xmlns:a16="http://schemas.microsoft.com/office/drawing/2014/main" id="{00000000-0008-0000-0200-000029010000}"/>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00000000-0008-0000-0200-00002B010000}"/>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143527</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00000000-0008-0000-0200-000037010000}"/>
            </a:ext>
          </a:extLst>
        </xdr:cNvPr>
        <xdr:cNvSpPr txBox="1"/>
      </xdr:nvSpPr>
      <xdr:spPr>
        <a:xfrm>
          <a:off x="4673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67311</xdr:rowOff>
    </xdr:from>
    <xdr:to>
      <xdr:col>20</xdr:col>
      <xdr:colOff>38100</xdr:colOff>
      <xdr:row>103</xdr:row>
      <xdr:rowOff>168911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104</xdr:row>
      <xdr:rowOff>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3797300" y="17777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19686</xdr:rowOff>
    </xdr:from>
    <xdr:to>
      <xdr:col>15</xdr:col>
      <xdr:colOff>101600</xdr:colOff>
      <xdr:row>103</xdr:row>
      <xdr:rowOff>121286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2857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70486</xdr:rowOff>
    </xdr:from>
    <xdr:to>
      <xdr:col>19</xdr:col>
      <xdr:colOff>177800</xdr:colOff>
      <xdr:row>103</xdr:row>
      <xdr:rowOff>118111</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908300" y="17729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73025</xdr:rowOff>
    </xdr:from>
    <xdr:to>
      <xdr:col>10</xdr:col>
      <xdr:colOff>165100</xdr:colOff>
      <xdr:row>103</xdr:row>
      <xdr:rowOff>3175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968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123825</xdr:rowOff>
    </xdr:from>
    <xdr:to>
      <xdr:col>15</xdr:col>
      <xdr:colOff>50800</xdr:colOff>
      <xdr:row>103</xdr:row>
      <xdr:rowOff>70486</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2019300" y="17611725"/>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66691</xdr:rowOff>
    </xdr:from>
    <xdr:ext cx="405111" cy="259045"/>
    <xdr:sp macro="" textlink="">
      <xdr:nvSpPr>
        <xdr:cNvPr id="318" name="n_1aveValue【市民会館】&#10;有形固定資産減価償却率">
          <a:extLst>
            <a:ext uri="{FF2B5EF4-FFF2-40B4-BE49-F238E27FC236}">
              <a16:creationId xmlns:a16="http://schemas.microsoft.com/office/drawing/2014/main" id="{00000000-0008-0000-0200-00003E010000}"/>
            </a:ext>
          </a:extLst>
        </xdr:cNvPr>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319" name="n_2aveValue【市民会館】&#10;有形固定資産減価償却率">
          <a:extLst>
            <a:ext uri="{FF2B5EF4-FFF2-40B4-BE49-F238E27FC236}">
              <a16:creationId xmlns:a16="http://schemas.microsoft.com/office/drawing/2014/main" id="{00000000-0008-0000-0200-00003F010000}"/>
            </a:ext>
          </a:extLst>
        </xdr:cNvPr>
        <xdr:cNvSpPr txBox="1"/>
      </xdr:nvSpPr>
      <xdr:spPr>
        <a:xfrm>
          <a:off x="2705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320" name="n_3aveValue【市民会館】&#10;有形固定資産減価償却率">
          <a:extLst>
            <a:ext uri="{FF2B5EF4-FFF2-40B4-BE49-F238E27FC236}">
              <a16:creationId xmlns:a16="http://schemas.microsoft.com/office/drawing/2014/main" id="{00000000-0008-0000-0200-000040010000}"/>
            </a:ext>
          </a:extLst>
        </xdr:cNvPr>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21" name="n_4aveValue【市民会館】&#10;有形固定資産減価償却率">
          <a:extLst>
            <a:ext uri="{FF2B5EF4-FFF2-40B4-BE49-F238E27FC236}">
              <a16:creationId xmlns:a16="http://schemas.microsoft.com/office/drawing/2014/main" id="{00000000-0008-0000-0200-000041010000}"/>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13988</xdr:rowOff>
    </xdr:from>
    <xdr:ext cx="405111" cy="259045"/>
    <xdr:sp macro="" textlink="">
      <xdr:nvSpPr>
        <xdr:cNvPr id="322" name="n_1mainValue【市民会館】&#10;有形固定資産減価償却率">
          <a:extLst>
            <a:ext uri="{FF2B5EF4-FFF2-40B4-BE49-F238E27FC236}">
              <a16:creationId xmlns:a16="http://schemas.microsoft.com/office/drawing/2014/main" id="{00000000-0008-0000-0200-000042010000}"/>
            </a:ext>
          </a:extLst>
        </xdr:cNvPr>
        <xdr:cNvSpPr txBox="1"/>
      </xdr:nvSpPr>
      <xdr:spPr>
        <a:xfrm>
          <a:off x="3582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137813</xdr:rowOff>
    </xdr:from>
    <xdr:ext cx="405111" cy="259045"/>
    <xdr:sp macro="" textlink="">
      <xdr:nvSpPr>
        <xdr:cNvPr id="323" name="n_2mainValue【市民会館】&#10;有形固定資産減価償却率">
          <a:extLst>
            <a:ext uri="{FF2B5EF4-FFF2-40B4-BE49-F238E27FC236}">
              <a16:creationId xmlns:a16="http://schemas.microsoft.com/office/drawing/2014/main" id="{00000000-0008-0000-0200-000043010000}"/>
            </a:ext>
          </a:extLst>
        </xdr:cNvPr>
        <xdr:cNvSpPr txBox="1"/>
      </xdr:nvSpPr>
      <xdr:spPr>
        <a:xfrm>
          <a:off x="2705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19702</xdr:rowOff>
    </xdr:from>
    <xdr:ext cx="405111" cy="259045"/>
    <xdr:sp macro="" textlink="">
      <xdr:nvSpPr>
        <xdr:cNvPr id="324" name="n_3mainValue【市民会館】&#10;有形固定資産減価償却率">
          <a:extLst>
            <a:ext uri="{FF2B5EF4-FFF2-40B4-BE49-F238E27FC236}">
              <a16:creationId xmlns:a16="http://schemas.microsoft.com/office/drawing/2014/main" id="{00000000-0008-0000-0200-000044010000}"/>
            </a:ext>
          </a:extLst>
        </xdr:cNvPr>
        <xdr:cNvSpPr txBox="1"/>
      </xdr:nvSpPr>
      <xdr:spPr>
        <a:xfrm>
          <a:off x="1816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00000000-0008-0000-0200-00005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1" name="【市民会館】&#10;一人当たり面積最小値テキスト">
          <a:extLst>
            <a:ext uri="{FF2B5EF4-FFF2-40B4-BE49-F238E27FC236}">
              <a16:creationId xmlns:a16="http://schemas.microsoft.com/office/drawing/2014/main" id="{00000000-0008-0000-0200-00005F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3" name="【市民会館】&#10;一人当たり面積最大値テキスト">
          <a:extLst>
            <a:ext uri="{FF2B5EF4-FFF2-40B4-BE49-F238E27FC236}">
              <a16:creationId xmlns:a16="http://schemas.microsoft.com/office/drawing/2014/main" id="{00000000-0008-0000-0200-000061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355" name="【市民会館】&#10;一人当たり面積平均値テキスト">
          <a:extLst>
            <a:ext uri="{FF2B5EF4-FFF2-40B4-BE49-F238E27FC236}">
              <a16:creationId xmlns:a16="http://schemas.microsoft.com/office/drawing/2014/main" id="{00000000-0008-0000-0200-000063010000}"/>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136434</xdr:rowOff>
    </xdr:from>
    <xdr:to>
      <xdr:col>55</xdr:col>
      <xdr:colOff>50800</xdr:colOff>
      <xdr:row>106</xdr:row>
      <xdr:rowOff>66584</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159311</xdr:rowOff>
    </xdr:from>
    <xdr:ext cx="469744" cy="259045"/>
    <xdr:sp macro="" textlink="">
      <xdr:nvSpPr>
        <xdr:cNvPr id="367" name="【市民会館】&#10;一人当たり面積該当値テキスト">
          <a:extLst>
            <a:ext uri="{FF2B5EF4-FFF2-40B4-BE49-F238E27FC236}">
              <a16:creationId xmlns:a16="http://schemas.microsoft.com/office/drawing/2014/main" id="{00000000-0008-0000-0200-00006F010000}"/>
            </a:ext>
          </a:extLst>
        </xdr:cNvPr>
        <xdr:cNvSpPr txBox="1"/>
      </xdr:nvSpPr>
      <xdr:spPr>
        <a:xfrm>
          <a:off x="10515600" y="179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149498</xdr:rowOff>
    </xdr:from>
    <xdr:to>
      <xdr:col>50</xdr:col>
      <xdr:colOff>165100</xdr:colOff>
      <xdr:row>106</xdr:row>
      <xdr:rowOff>79648</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15784</xdr:rowOff>
    </xdr:from>
    <xdr:to>
      <xdr:col>55</xdr:col>
      <xdr:colOff>0</xdr:colOff>
      <xdr:row>106</xdr:row>
      <xdr:rowOff>28848</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9639300" y="1818948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28848</xdr:rowOff>
    </xdr:from>
    <xdr:to>
      <xdr:col>50</xdr:col>
      <xdr:colOff>114300</xdr:colOff>
      <xdr:row>106</xdr:row>
      <xdr:rowOff>41911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82025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152763</xdr:rowOff>
    </xdr:from>
    <xdr:to>
      <xdr:col>41</xdr:col>
      <xdr:colOff>101600</xdr:colOff>
      <xdr:row>106</xdr:row>
      <xdr:rowOff>82913</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32113</xdr:rowOff>
    </xdr:from>
    <xdr:to>
      <xdr:col>45</xdr:col>
      <xdr:colOff>177800</xdr:colOff>
      <xdr:row>106</xdr:row>
      <xdr:rowOff>41911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861300" y="1820581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374" name="n_1aveValue【市民会館】&#10;一人当たり面積">
          <a:extLst>
            <a:ext uri="{FF2B5EF4-FFF2-40B4-BE49-F238E27FC236}">
              <a16:creationId xmlns:a16="http://schemas.microsoft.com/office/drawing/2014/main" id="{00000000-0008-0000-0200-000076010000}"/>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375" name="n_2aveValue【市民会館】&#10;一人当たり面積">
          <a:extLst>
            <a:ext uri="{FF2B5EF4-FFF2-40B4-BE49-F238E27FC236}">
              <a16:creationId xmlns:a16="http://schemas.microsoft.com/office/drawing/2014/main" id="{00000000-0008-0000-0200-000077010000}"/>
            </a:ext>
          </a:extLst>
        </xdr:cNvPr>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376" name="n_3aveValue【市民会館】&#10;一人当たり面積">
          <a:extLst>
            <a:ext uri="{FF2B5EF4-FFF2-40B4-BE49-F238E27FC236}">
              <a16:creationId xmlns:a16="http://schemas.microsoft.com/office/drawing/2014/main" id="{00000000-0008-0000-0200-000078010000}"/>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77" name="n_4aveValue【市民会館】&#10;一人当たり面積">
          <a:extLst>
            <a:ext uri="{FF2B5EF4-FFF2-40B4-BE49-F238E27FC236}">
              <a16:creationId xmlns:a16="http://schemas.microsoft.com/office/drawing/2014/main" id="{00000000-0008-0000-0200-000079010000}"/>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96175</xdr:rowOff>
    </xdr:from>
    <xdr:ext cx="469744" cy="259045"/>
    <xdr:sp macro="" textlink="">
      <xdr:nvSpPr>
        <xdr:cNvPr id="378" name="n_1mainValue【市民会館】&#10;一人当たり面積">
          <a:extLst>
            <a:ext uri="{FF2B5EF4-FFF2-40B4-BE49-F238E27FC236}">
              <a16:creationId xmlns:a16="http://schemas.microsoft.com/office/drawing/2014/main" id="{00000000-0008-0000-0200-00007A010000}"/>
            </a:ext>
          </a:extLst>
        </xdr:cNvPr>
        <xdr:cNvSpPr txBox="1"/>
      </xdr:nvSpPr>
      <xdr:spPr>
        <a:xfrm>
          <a:off x="93917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79" name="n_2mainValue【市民会館】&#10;一人当たり面積">
          <a:extLst>
            <a:ext uri="{FF2B5EF4-FFF2-40B4-BE49-F238E27FC236}">
              <a16:creationId xmlns:a16="http://schemas.microsoft.com/office/drawing/2014/main" id="{00000000-0008-0000-0200-00007B010000}"/>
            </a:ext>
          </a:extLst>
        </xdr:cNvPr>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99440</xdr:rowOff>
    </xdr:from>
    <xdr:ext cx="469744" cy="259045"/>
    <xdr:sp macro="" textlink="">
      <xdr:nvSpPr>
        <xdr:cNvPr id="380" name="n_3mainValue【市民会館】&#10;一人当たり面積">
          <a:extLst>
            <a:ext uri="{FF2B5EF4-FFF2-40B4-BE49-F238E27FC236}">
              <a16:creationId xmlns:a16="http://schemas.microsoft.com/office/drawing/2014/main" id="{00000000-0008-0000-0200-00007C010000}"/>
            </a:ext>
          </a:extLst>
        </xdr:cNvPr>
        <xdr:cNvSpPr txBox="1"/>
      </xdr:nvSpPr>
      <xdr:spPr>
        <a:xfrm>
          <a:off x="7626427" y="179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a:extLst>
            <a:ext uri="{FF2B5EF4-FFF2-40B4-BE49-F238E27FC236}">
              <a16:creationId xmlns:a16="http://schemas.microsoft.com/office/drawing/2014/main" id="{00000000-0008-0000-0200-00009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8" name="【一般廃棄物処理施設】&#10;有形固定資産減価償却率最大値テキスト">
          <a:extLst>
            <a:ext uri="{FF2B5EF4-FFF2-40B4-BE49-F238E27FC236}">
              <a16:creationId xmlns:a16="http://schemas.microsoft.com/office/drawing/2014/main" id="{00000000-0008-0000-0200-000098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00000000-0008-0000-0200-00009A010000}"/>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00000000-0008-0000-0200-0000A6010000}"/>
            </a:ext>
          </a:extLst>
        </xdr:cNvPr>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40</xdr:row>
      <xdr:rowOff>17145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5481300" y="668274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167640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4592300" y="64922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69215</xdr:rowOff>
    </xdr:from>
    <xdr:to>
      <xdr:col>72</xdr:col>
      <xdr:colOff>38100</xdr:colOff>
      <xdr:row>35</xdr:row>
      <xdr:rowOff>170815</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3652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120015</xdr:rowOff>
    </xdr:from>
    <xdr:to>
      <xdr:col>76</xdr:col>
      <xdr:colOff>114300</xdr:colOff>
      <xdr:row>37</xdr:row>
      <xdr:rowOff>148590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3703300" y="612076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31" name="n_3ave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32" name="n_4aveValue【一般廃棄物処理施設】&#10;有形固定資産減価償却率">
          <a:extLst>
            <a:ext uri="{FF2B5EF4-FFF2-40B4-BE49-F238E27FC236}">
              <a16:creationId xmlns:a16="http://schemas.microsoft.com/office/drawing/2014/main" id="{00000000-0008-0000-0200-0000B0010000}"/>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33" name="n_1mainValue【一般廃棄物処理施設】&#10;有形固定資産減価償却率">
          <a:extLst>
            <a:ext uri="{FF2B5EF4-FFF2-40B4-BE49-F238E27FC236}">
              <a16:creationId xmlns:a16="http://schemas.microsoft.com/office/drawing/2014/main" id="{00000000-0008-0000-0200-0000B1010000}"/>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34" name="n_2mainValue【一般廃棄物処理施設】&#10;有形固定資産減価償却率">
          <a:extLst>
            <a:ext uri="{FF2B5EF4-FFF2-40B4-BE49-F238E27FC236}">
              <a16:creationId xmlns:a16="http://schemas.microsoft.com/office/drawing/2014/main" id="{00000000-0008-0000-0200-0000B2010000}"/>
            </a:ext>
          </a:extLst>
        </xdr:cNvPr>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15892</xdr:rowOff>
    </xdr:from>
    <xdr:ext cx="405111" cy="259045"/>
    <xdr:sp macro="" textlink="">
      <xdr:nvSpPr>
        <xdr:cNvPr id="435" name="n_3mainValue【一般廃棄物処理施設】&#10;有形固定資産減価償却率">
          <a:extLst>
            <a:ext uri="{FF2B5EF4-FFF2-40B4-BE49-F238E27FC236}">
              <a16:creationId xmlns:a16="http://schemas.microsoft.com/office/drawing/2014/main" id="{00000000-0008-0000-0200-0000B3010000}"/>
            </a:ext>
          </a:extLst>
        </xdr:cNvPr>
        <xdr:cNvSpPr txBox="1"/>
      </xdr:nvSpPr>
      <xdr:spPr>
        <a:xfrm>
          <a:off x="13500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00000000-0008-0000-0200-0000CA01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00000000-0008-0000-0200-0000CC01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00000000-0008-0000-0200-0000CE010000}"/>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96045</xdr:rowOff>
    </xdr:from>
    <xdr:to>
      <xdr:col>116</xdr:col>
      <xdr:colOff>114300</xdr:colOff>
      <xdr:row>41</xdr:row>
      <xdr:rowOff>26195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22110700" y="69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74472</xdr:rowOff>
    </xdr:from>
    <xdr:ext cx="534377" cy="259045"/>
    <xdr:sp macro="" textlink="">
      <xdr:nvSpPr>
        <xdr:cNvPr id="474" name="【一般廃棄物処理施設】&#10;一人当たり有形固定資産（償却資産）額該当値テキスト">
          <a:extLst>
            <a:ext uri="{FF2B5EF4-FFF2-40B4-BE49-F238E27FC236}">
              <a16:creationId xmlns:a16="http://schemas.microsoft.com/office/drawing/2014/main" id="{00000000-0008-0000-0200-0000DA010000}"/>
            </a:ext>
          </a:extLst>
        </xdr:cNvPr>
        <xdr:cNvSpPr txBox="1"/>
      </xdr:nvSpPr>
      <xdr:spPr>
        <a:xfrm>
          <a:off x="22199600" y="693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99620</xdr:rowOff>
    </xdr:from>
    <xdr:to>
      <xdr:col>112</xdr:col>
      <xdr:colOff>38100</xdr:colOff>
      <xdr:row>41</xdr:row>
      <xdr:rowOff>29770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21272500" y="6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146845</xdr:rowOff>
    </xdr:from>
    <xdr:to>
      <xdr:col>116</xdr:col>
      <xdr:colOff>63500</xdr:colOff>
      <xdr:row>40</xdr:row>
      <xdr:rowOff>150420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1323300" y="7004845"/>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103764</xdr:rowOff>
    </xdr:from>
    <xdr:to>
      <xdr:col>107</xdr:col>
      <xdr:colOff>101600</xdr:colOff>
      <xdr:row>41</xdr:row>
      <xdr:rowOff>33914</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20383500" y="69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150420</xdr:rowOff>
    </xdr:from>
    <xdr:to>
      <xdr:col>111</xdr:col>
      <xdr:colOff>177800</xdr:colOff>
      <xdr:row>40</xdr:row>
      <xdr:rowOff>154564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20434300" y="7008420"/>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43745</xdr:rowOff>
    </xdr:from>
    <xdr:to>
      <xdr:col>102</xdr:col>
      <xdr:colOff>165100</xdr:colOff>
      <xdr:row>40</xdr:row>
      <xdr:rowOff>145345</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9494500" y="6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94545</xdr:rowOff>
    </xdr:from>
    <xdr:to>
      <xdr:col>107</xdr:col>
      <xdr:colOff>50800</xdr:colOff>
      <xdr:row>40</xdr:row>
      <xdr:rowOff>154564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9545300" y="6952545"/>
          <a:ext cx="889000" cy="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81" name="n_1ave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82" name="n_2ave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00000000-0008-0000-0200-0000E301000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84" name="n_4aveValue【一般廃棄物処理施設】&#10;一人当たり有形固定資産（償却資産）額">
          <a:extLst>
            <a:ext uri="{FF2B5EF4-FFF2-40B4-BE49-F238E27FC236}">
              <a16:creationId xmlns:a16="http://schemas.microsoft.com/office/drawing/2014/main" id="{00000000-0008-0000-0200-0000E4010000}"/>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20897</xdr:rowOff>
    </xdr:from>
    <xdr:ext cx="534377" cy="259045"/>
    <xdr:sp macro="" textlink="">
      <xdr:nvSpPr>
        <xdr:cNvPr id="485" name="n_1mainValue【一般廃棄物処理施設】&#10;一人当たり有形固定資産（償却資産）額">
          <a:extLst>
            <a:ext uri="{FF2B5EF4-FFF2-40B4-BE49-F238E27FC236}">
              <a16:creationId xmlns:a16="http://schemas.microsoft.com/office/drawing/2014/main" id="{00000000-0008-0000-0200-0000E5010000}"/>
            </a:ext>
          </a:extLst>
        </xdr:cNvPr>
        <xdr:cNvSpPr txBox="1"/>
      </xdr:nvSpPr>
      <xdr:spPr>
        <a:xfrm>
          <a:off x="21043411" y="70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25041</xdr:rowOff>
    </xdr:from>
    <xdr:ext cx="534377" cy="259045"/>
    <xdr:sp macro="" textlink="">
      <xdr:nvSpPr>
        <xdr:cNvPr id="486" name="n_2mainValue【一般廃棄物処理施設】&#10;一人当たり有形固定資産（償却資産）額">
          <a:extLst>
            <a:ext uri="{FF2B5EF4-FFF2-40B4-BE49-F238E27FC236}">
              <a16:creationId xmlns:a16="http://schemas.microsoft.com/office/drawing/2014/main" id="{00000000-0008-0000-0200-0000E6010000}"/>
            </a:ext>
          </a:extLst>
        </xdr:cNvPr>
        <xdr:cNvSpPr txBox="1"/>
      </xdr:nvSpPr>
      <xdr:spPr>
        <a:xfrm>
          <a:off x="20167111" y="70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136472</xdr:rowOff>
    </xdr:from>
    <xdr:ext cx="534377" cy="259045"/>
    <xdr:sp macro="" textlink="">
      <xdr:nvSpPr>
        <xdr:cNvPr id="487" name="n_3main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19278111" y="69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a:extLst>
            <a:ext uri="{FF2B5EF4-FFF2-40B4-BE49-F238E27FC236}">
              <a16:creationId xmlns:a16="http://schemas.microsoft.com/office/drawing/2014/main" id="{00000000-0008-0000-02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11" name="【保健センター・保健所】&#10;有形固定資産減価償却率最小値テキスト">
          <a:extLst>
            <a:ext uri="{FF2B5EF4-FFF2-40B4-BE49-F238E27FC236}">
              <a16:creationId xmlns:a16="http://schemas.microsoft.com/office/drawing/2014/main" id="{00000000-0008-0000-0200-0000FF010000}"/>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513" name="【保健センター・保健所】&#10;有形固定資産減価償却率最大値テキスト">
          <a:extLst>
            <a:ext uri="{FF2B5EF4-FFF2-40B4-BE49-F238E27FC236}">
              <a16:creationId xmlns:a16="http://schemas.microsoft.com/office/drawing/2014/main" id="{00000000-0008-0000-0200-000001020000}"/>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15" name="【保健センター・保健所】&#10;有形固定資産減価償却率平均値テキスト">
          <a:extLst>
            <a:ext uri="{FF2B5EF4-FFF2-40B4-BE49-F238E27FC236}">
              <a16:creationId xmlns:a16="http://schemas.microsoft.com/office/drawing/2014/main" id="{00000000-0008-0000-0200-000003020000}"/>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22352</xdr:rowOff>
    </xdr:from>
    <xdr:to>
      <xdr:col>85</xdr:col>
      <xdr:colOff>177800</xdr:colOff>
      <xdr:row>59</xdr:row>
      <xdr:rowOff>123952</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62687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779</xdr:rowOff>
    </xdr:from>
    <xdr:ext cx="405111" cy="259045"/>
    <xdr:sp macro="" textlink="">
      <xdr:nvSpPr>
        <xdr:cNvPr id="527" name="【保健センター・保健所】&#10;有形固定資産減価償却率該当値テキスト">
          <a:extLst>
            <a:ext uri="{FF2B5EF4-FFF2-40B4-BE49-F238E27FC236}">
              <a16:creationId xmlns:a16="http://schemas.microsoft.com/office/drawing/2014/main" id="{00000000-0008-0000-0200-00000F020000}"/>
            </a:ext>
          </a:extLst>
        </xdr:cNvPr>
        <xdr:cNvSpPr txBox="1"/>
      </xdr:nvSpPr>
      <xdr:spPr>
        <a:xfrm>
          <a:off x="16357600"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73152</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5481300" y="101612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4541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18288</xdr:rowOff>
    </xdr:from>
    <xdr:to>
      <xdr:col>81</xdr:col>
      <xdr:colOff>50800</xdr:colOff>
      <xdr:row>59</xdr:row>
      <xdr:rowOff>45720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4592300" y="101338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18288</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3703300" y="101041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534" name="n_1aveValue【保健センター・保健所】&#10;有形固定資産減価償却率">
          <a:extLst>
            <a:ext uri="{FF2B5EF4-FFF2-40B4-BE49-F238E27FC236}">
              <a16:creationId xmlns:a16="http://schemas.microsoft.com/office/drawing/2014/main" id="{00000000-0008-0000-0200-00001602000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535" name="n_2aveValue【保健センター・保健所】&#10;有形固定資産減価償却率">
          <a:extLst>
            <a:ext uri="{FF2B5EF4-FFF2-40B4-BE49-F238E27FC236}">
              <a16:creationId xmlns:a16="http://schemas.microsoft.com/office/drawing/2014/main" id="{00000000-0008-0000-0200-000017020000}"/>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536" name="n_3aveValue【保健センター・保健所】&#10;有形固定資産減価償却率">
          <a:extLst>
            <a:ext uri="{FF2B5EF4-FFF2-40B4-BE49-F238E27FC236}">
              <a16:creationId xmlns:a16="http://schemas.microsoft.com/office/drawing/2014/main" id="{00000000-0008-0000-0200-000018020000}"/>
            </a:ext>
          </a:extLst>
        </xdr:cNvPr>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537" name="n_4ave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87647</xdr:rowOff>
    </xdr:from>
    <xdr:ext cx="405111" cy="259045"/>
    <xdr:sp macro="" textlink="">
      <xdr:nvSpPr>
        <xdr:cNvPr id="538" name="n_1main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60215</xdr:rowOff>
    </xdr:from>
    <xdr:ext cx="405111" cy="259045"/>
    <xdr:sp macro="" textlink="">
      <xdr:nvSpPr>
        <xdr:cNvPr id="539" name="n_2main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4389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40" name="n_3main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00000000-0008-0000-02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00000000-0008-0000-0200-000035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00000000-0008-0000-0200-000037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00000000-0008-0000-0200-000039020000}"/>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22110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67327</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00000000-0008-0000-0200-000045020000}"/>
            </a:ext>
          </a:extLst>
        </xdr:cNvPr>
        <xdr:cNvSpPr txBox="1"/>
      </xdr:nvSpPr>
      <xdr:spPr>
        <a:xfrm>
          <a:off x="221996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59690</xdr:rowOff>
    </xdr:from>
    <xdr:to>
      <xdr:col>112</xdr:col>
      <xdr:colOff>38100</xdr:colOff>
      <xdr:row>60</xdr:row>
      <xdr:rowOff>161290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127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95250</xdr:rowOff>
    </xdr:from>
    <xdr:to>
      <xdr:col>116</xdr:col>
      <xdr:colOff>63500</xdr:colOff>
      <xdr:row>60</xdr:row>
      <xdr:rowOff>110490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1323300" y="103822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78740</xdr:rowOff>
    </xdr:from>
    <xdr:to>
      <xdr:col>107</xdr:col>
      <xdr:colOff>101600</xdr:colOff>
      <xdr:row>61</xdr:row>
      <xdr:rowOff>8890</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038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110490</xdr:rowOff>
    </xdr:from>
    <xdr:to>
      <xdr:col>111</xdr:col>
      <xdr:colOff>177800</xdr:colOff>
      <xdr:row>60</xdr:row>
      <xdr:rowOff>129540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0434300" y="10397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90170</xdr:rowOff>
    </xdr:from>
    <xdr:to>
      <xdr:col>102</xdr:col>
      <xdr:colOff>165100</xdr:colOff>
      <xdr:row>61</xdr:row>
      <xdr:rowOff>20320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9494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129540</xdr:rowOff>
    </xdr:from>
    <xdr:to>
      <xdr:col>107</xdr:col>
      <xdr:colOff>50800</xdr:colOff>
      <xdr:row>60</xdr:row>
      <xdr:rowOff>140970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19545300" y="10416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588" name="n_1aveValue【保健センター・保健所】&#10;一人当たり面積">
          <a:extLst>
            <a:ext uri="{FF2B5EF4-FFF2-40B4-BE49-F238E27FC236}">
              <a16:creationId xmlns:a16="http://schemas.microsoft.com/office/drawing/2014/main" id="{00000000-0008-0000-0200-00004C020000}"/>
            </a:ext>
          </a:extLst>
        </xdr:cNvPr>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589" name="n_2aveValue【保健センター・保健所】&#10;一人当たり面積">
          <a:extLst>
            <a:ext uri="{FF2B5EF4-FFF2-40B4-BE49-F238E27FC236}">
              <a16:creationId xmlns:a16="http://schemas.microsoft.com/office/drawing/2014/main" id="{00000000-0008-0000-0200-00004D020000}"/>
            </a:ext>
          </a:extLst>
        </xdr:cNvPr>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590" name="n_3aveValue【保健センター・保健所】&#10;一人当たり面積">
          <a:extLst>
            <a:ext uri="{FF2B5EF4-FFF2-40B4-BE49-F238E27FC236}">
              <a16:creationId xmlns:a16="http://schemas.microsoft.com/office/drawing/2014/main" id="{00000000-0008-0000-0200-00004E020000}"/>
            </a:ext>
          </a:extLst>
        </xdr:cNvPr>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591" name="n_4aveValue【保健センター・保健所】&#10;一人当たり面積">
          <a:extLst>
            <a:ext uri="{FF2B5EF4-FFF2-40B4-BE49-F238E27FC236}">
              <a16:creationId xmlns:a16="http://schemas.microsoft.com/office/drawing/2014/main" id="{00000000-0008-0000-0200-00004F020000}"/>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6367</xdr:rowOff>
    </xdr:from>
    <xdr:ext cx="469744" cy="259045"/>
    <xdr:sp macro="" textlink="">
      <xdr:nvSpPr>
        <xdr:cNvPr id="592" name="n_1mainValue【保健センター・保健所】&#10;一人当たり面積">
          <a:extLst>
            <a:ext uri="{FF2B5EF4-FFF2-40B4-BE49-F238E27FC236}">
              <a16:creationId xmlns:a16="http://schemas.microsoft.com/office/drawing/2014/main" id="{00000000-0008-0000-0200-000050020000}"/>
            </a:ext>
          </a:extLst>
        </xdr:cNvPr>
        <xdr:cNvSpPr txBox="1"/>
      </xdr:nvSpPr>
      <xdr:spPr>
        <a:xfrm>
          <a:off x="210757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25417</xdr:rowOff>
    </xdr:from>
    <xdr:ext cx="469744" cy="259045"/>
    <xdr:sp macro="" textlink="">
      <xdr:nvSpPr>
        <xdr:cNvPr id="593" name="n_2mainValue【保健センター・保健所】&#10;一人当たり面積">
          <a:extLst>
            <a:ext uri="{FF2B5EF4-FFF2-40B4-BE49-F238E27FC236}">
              <a16:creationId xmlns:a16="http://schemas.microsoft.com/office/drawing/2014/main" id="{00000000-0008-0000-0200-000051020000}"/>
            </a:ext>
          </a:extLst>
        </xdr:cNvPr>
        <xdr:cNvSpPr txBox="1"/>
      </xdr:nvSpPr>
      <xdr:spPr>
        <a:xfrm>
          <a:off x="20199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36847</xdr:rowOff>
    </xdr:from>
    <xdr:ext cx="469744" cy="259045"/>
    <xdr:sp macro="" textlink="">
      <xdr:nvSpPr>
        <xdr:cNvPr id="594" name="n_3mainValue【保健センター・保健所】&#10;一人当たり面積">
          <a:extLst>
            <a:ext uri="{FF2B5EF4-FFF2-40B4-BE49-F238E27FC236}">
              <a16:creationId xmlns:a16="http://schemas.microsoft.com/office/drawing/2014/main" id="{00000000-0008-0000-0200-000052020000}"/>
            </a:ext>
          </a:extLst>
        </xdr:cNvPr>
        <xdr:cNvSpPr txBox="1"/>
      </xdr:nvSpPr>
      <xdr:spPr>
        <a:xfrm>
          <a:off x="19310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00000000-0008-0000-0200-00006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20" name="【消防施設】&#10;有形固定資産減価償却率最小値テキスト">
          <a:extLst>
            <a:ext uri="{FF2B5EF4-FFF2-40B4-BE49-F238E27FC236}">
              <a16:creationId xmlns:a16="http://schemas.microsoft.com/office/drawing/2014/main" id="{00000000-0008-0000-0200-00006C02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22" name="【消防施設】&#10;有形固定資産減価償却率最大値テキスト">
          <a:extLst>
            <a:ext uri="{FF2B5EF4-FFF2-40B4-BE49-F238E27FC236}">
              <a16:creationId xmlns:a16="http://schemas.microsoft.com/office/drawing/2014/main" id="{00000000-0008-0000-0200-00006E02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00000000-0008-0000-0200-000070020000}"/>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6268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116222</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00000000-0008-0000-0200-00007C020000}"/>
            </a:ext>
          </a:extLst>
        </xdr:cNvPr>
        <xdr:cNvSpPr txBox="1"/>
      </xdr:nvSpPr>
      <xdr:spPr>
        <a:xfrm>
          <a:off x="16357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83</xdr:row>
      <xdr:rowOff>17145</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5481300" y="14093189"/>
          <a:ext cx="8382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82</xdr:row>
      <xdr:rowOff>34289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4592300" y="13938886"/>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46355</xdr:rowOff>
    </xdr:from>
    <xdr:to>
      <xdr:col>72</xdr:col>
      <xdr:colOff>38100</xdr:colOff>
      <xdr:row>83</xdr:row>
      <xdr:rowOff>147955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3652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51436</xdr:rowOff>
    </xdr:from>
    <xdr:to>
      <xdr:col>76</xdr:col>
      <xdr:colOff>114300</xdr:colOff>
      <xdr:row>83</xdr:row>
      <xdr:rowOff>97155</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3703300" y="13938886"/>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43" name="n_1aveValue【消防施設】&#10;有形固定資産減価償却率">
          <a:extLst>
            <a:ext uri="{FF2B5EF4-FFF2-40B4-BE49-F238E27FC236}">
              <a16:creationId xmlns:a16="http://schemas.microsoft.com/office/drawing/2014/main" id="{00000000-0008-0000-0200-000083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44" name="n_2aveValue【消防施設】&#10;有形固定資産減価償却率">
          <a:extLst>
            <a:ext uri="{FF2B5EF4-FFF2-40B4-BE49-F238E27FC236}">
              <a16:creationId xmlns:a16="http://schemas.microsoft.com/office/drawing/2014/main" id="{00000000-0008-0000-0200-00008402000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645" name="n_3aveValue【消防施設】&#10;有形固定資産減価償却率">
          <a:extLst>
            <a:ext uri="{FF2B5EF4-FFF2-40B4-BE49-F238E27FC236}">
              <a16:creationId xmlns:a16="http://schemas.microsoft.com/office/drawing/2014/main" id="{00000000-0008-0000-0200-000085020000}"/>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46" name="n_4aveValue【消防施設】&#10;有形固定資産減価償却率">
          <a:extLst>
            <a:ext uri="{FF2B5EF4-FFF2-40B4-BE49-F238E27FC236}">
              <a16:creationId xmlns:a16="http://schemas.microsoft.com/office/drawing/2014/main" id="{00000000-0008-0000-0200-00008602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76216</xdr:rowOff>
    </xdr:from>
    <xdr:ext cx="405111" cy="259045"/>
    <xdr:sp macro="" textlink="">
      <xdr:nvSpPr>
        <xdr:cNvPr id="647" name="n_1mainValue【消防施設】&#10;有形固定資産減価償却率">
          <a:extLst>
            <a:ext uri="{FF2B5EF4-FFF2-40B4-BE49-F238E27FC236}">
              <a16:creationId xmlns:a16="http://schemas.microsoft.com/office/drawing/2014/main" id="{00000000-0008-0000-0200-000087020000}"/>
            </a:ext>
          </a:extLst>
        </xdr:cNvPr>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648" name="n_2mainValue【消防施設】&#10;有形固定資産減価償却率">
          <a:extLst>
            <a:ext uri="{FF2B5EF4-FFF2-40B4-BE49-F238E27FC236}">
              <a16:creationId xmlns:a16="http://schemas.microsoft.com/office/drawing/2014/main" id="{00000000-0008-0000-0200-000088020000}"/>
            </a:ext>
          </a:extLst>
        </xdr:cNvPr>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139082</xdr:rowOff>
    </xdr:from>
    <xdr:ext cx="405111" cy="259045"/>
    <xdr:sp macro="" textlink="">
      <xdr:nvSpPr>
        <xdr:cNvPr id="649" name="n_3mainValue【消防施設】&#10;有形固定資産減価償却率">
          <a:extLst>
            <a:ext uri="{FF2B5EF4-FFF2-40B4-BE49-F238E27FC236}">
              <a16:creationId xmlns:a16="http://schemas.microsoft.com/office/drawing/2014/main" id="{00000000-0008-0000-0200-000089020000}"/>
            </a:ext>
          </a:extLst>
        </xdr:cNvPr>
        <xdr:cNvSpPr txBox="1"/>
      </xdr:nvSpPr>
      <xdr:spPr>
        <a:xfrm>
          <a:off x="13500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id="{00000000-0008-0000-0200-0000A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4" name="【消防施設】&#10;一人当たり面積最小値テキスト">
          <a:extLst>
            <a:ext uri="{FF2B5EF4-FFF2-40B4-BE49-F238E27FC236}">
              <a16:creationId xmlns:a16="http://schemas.microsoft.com/office/drawing/2014/main" id="{00000000-0008-0000-0200-0000A2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76" name="【消防施設】&#10;一人当たり面積最大値テキスト">
          <a:extLst>
            <a:ext uri="{FF2B5EF4-FFF2-40B4-BE49-F238E27FC236}">
              <a16:creationId xmlns:a16="http://schemas.microsoft.com/office/drawing/2014/main" id="{00000000-0008-0000-0200-0000A402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78" name="【消防施設】&#10;一人当たり面積平均値テキスト">
          <a:extLst>
            <a:ext uri="{FF2B5EF4-FFF2-40B4-BE49-F238E27FC236}">
              <a16:creationId xmlns:a16="http://schemas.microsoft.com/office/drawing/2014/main" id="{00000000-0008-0000-0200-0000A6020000}"/>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690" name="【消防施設】&#10;一人当たり面積該当値テキスト">
          <a:extLst>
            <a:ext uri="{FF2B5EF4-FFF2-40B4-BE49-F238E27FC236}">
              <a16:creationId xmlns:a16="http://schemas.microsoft.com/office/drawing/2014/main" id="{00000000-0008-0000-0200-0000B2020000}"/>
            </a:ext>
          </a:extLst>
        </xdr:cNvPr>
        <xdr:cNvSpPr txBox="1"/>
      </xdr:nvSpPr>
      <xdr:spPr>
        <a:xfrm>
          <a:off x="22199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21272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45720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1323300" y="14615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45720</xdr:rowOff>
    </xdr:from>
    <xdr:to>
      <xdr:col>111</xdr:col>
      <xdr:colOff>177800</xdr:colOff>
      <xdr:row>85</xdr:row>
      <xdr:rowOff>53339</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0434300" y="14618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53339</xdr:rowOff>
    </xdr:from>
    <xdr:to>
      <xdr:col>107</xdr:col>
      <xdr:colOff>50800</xdr:colOff>
      <xdr:row>85</xdr:row>
      <xdr:rowOff>99061</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9545300" y="14626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97" name="n_1aveValue【消防施設】&#10;一人当たり面積">
          <a:extLst>
            <a:ext uri="{FF2B5EF4-FFF2-40B4-BE49-F238E27FC236}">
              <a16:creationId xmlns:a16="http://schemas.microsoft.com/office/drawing/2014/main" id="{00000000-0008-0000-0200-0000B9020000}"/>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98" name="n_2aveValue【消防施設】&#10;一人当たり面積">
          <a:extLst>
            <a:ext uri="{FF2B5EF4-FFF2-40B4-BE49-F238E27FC236}">
              <a16:creationId xmlns:a16="http://schemas.microsoft.com/office/drawing/2014/main" id="{00000000-0008-0000-0200-0000BA02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99" name="n_3aveValue【消防施設】&#10;一人当たり面積">
          <a:extLst>
            <a:ext uri="{FF2B5EF4-FFF2-40B4-BE49-F238E27FC236}">
              <a16:creationId xmlns:a16="http://schemas.microsoft.com/office/drawing/2014/main" id="{00000000-0008-0000-0200-0000BB020000}"/>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00" name="n_4aveValue【消防施設】&#10;一人当たり面積">
          <a:extLst>
            <a:ext uri="{FF2B5EF4-FFF2-40B4-BE49-F238E27FC236}">
              <a16:creationId xmlns:a16="http://schemas.microsoft.com/office/drawing/2014/main" id="{00000000-0008-0000-0200-0000BC020000}"/>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87647</xdr:rowOff>
    </xdr:from>
    <xdr:ext cx="469744" cy="259045"/>
    <xdr:sp macro="" textlink="">
      <xdr:nvSpPr>
        <xdr:cNvPr id="701" name="n_1mainValue【消防施設】&#10;一人当たり面積">
          <a:extLst>
            <a:ext uri="{FF2B5EF4-FFF2-40B4-BE49-F238E27FC236}">
              <a16:creationId xmlns:a16="http://schemas.microsoft.com/office/drawing/2014/main" id="{00000000-0008-0000-0200-0000BD020000}"/>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95266</xdr:rowOff>
    </xdr:from>
    <xdr:ext cx="469744" cy="259045"/>
    <xdr:sp macro="" textlink="">
      <xdr:nvSpPr>
        <xdr:cNvPr id="702" name="n_2mainValue【消防施設】&#10;一人当たり面積">
          <a:extLst>
            <a:ext uri="{FF2B5EF4-FFF2-40B4-BE49-F238E27FC236}">
              <a16:creationId xmlns:a16="http://schemas.microsoft.com/office/drawing/2014/main" id="{00000000-0008-0000-0200-0000BE020000}"/>
            </a:ext>
          </a:extLst>
        </xdr:cNvPr>
        <xdr:cNvSpPr txBox="1"/>
      </xdr:nvSpPr>
      <xdr:spPr>
        <a:xfrm>
          <a:off x="20199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703" name="n_3mainValue【消防施設】&#10;一人当たり面積">
          <a:extLst>
            <a:ext uri="{FF2B5EF4-FFF2-40B4-BE49-F238E27FC236}">
              <a16:creationId xmlns:a16="http://schemas.microsoft.com/office/drawing/2014/main" id="{00000000-0008-0000-0200-0000BF020000}"/>
            </a:ext>
          </a:extLst>
        </xdr:cNvPr>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00000000-0008-0000-02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30" name="【庁舎】&#10;有形固定資産減価償却率最小値テキスト">
          <a:extLst>
            <a:ext uri="{FF2B5EF4-FFF2-40B4-BE49-F238E27FC236}">
              <a16:creationId xmlns:a16="http://schemas.microsoft.com/office/drawing/2014/main" id="{00000000-0008-0000-0200-0000DA02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32" name="【庁舎】&#10;有形固定資産減価償却率最大値テキスト">
          <a:extLst>
            <a:ext uri="{FF2B5EF4-FFF2-40B4-BE49-F238E27FC236}">
              <a16:creationId xmlns:a16="http://schemas.microsoft.com/office/drawing/2014/main" id="{00000000-0008-0000-0200-0000DC02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34" name="【庁舎】&#10;有形固定資産減価償却率平均値テキスト">
          <a:extLst>
            <a:ext uri="{FF2B5EF4-FFF2-40B4-BE49-F238E27FC236}">
              <a16:creationId xmlns:a16="http://schemas.microsoft.com/office/drawing/2014/main" id="{00000000-0008-0000-0200-0000DE020000}"/>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6268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93634</xdr:rowOff>
    </xdr:from>
    <xdr:ext cx="405111" cy="259045"/>
    <xdr:sp macro="" textlink="">
      <xdr:nvSpPr>
        <xdr:cNvPr id="746" name="【庁舎】&#10;有形固定資産減価償却率該当値テキスト">
          <a:extLst>
            <a:ext uri="{FF2B5EF4-FFF2-40B4-BE49-F238E27FC236}">
              <a16:creationId xmlns:a16="http://schemas.microsoft.com/office/drawing/2014/main" id="{00000000-0008-0000-0200-0000EA020000}"/>
            </a:ext>
          </a:extLst>
        </xdr:cNvPr>
        <xdr:cNvSpPr txBox="1"/>
      </xdr:nvSpPr>
      <xdr:spPr>
        <a:xfrm>
          <a:off x="16357600"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107</xdr:row>
      <xdr:rowOff>166007</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5481300" y="1850625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77651</xdr:rowOff>
    </xdr:from>
    <xdr:to>
      <xdr:col>76</xdr:col>
      <xdr:colOff>165100</xdr:colOff>
      <xdr:row>108</xdr:row>
      <xdr:rowOff>7801</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4541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128451</xdr:rowOff>
    </xdr:from>
    <xdr:to>
      <xdr:col>81</xdr:col>
      <xdr:colOff>50800</xdr:colOff>
      <xdr:row>107</xdr:row>
      <xdr:rowOff>161108</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4592300" y="184736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128451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3703300" y="183870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53" name="n_1aveValue【庁舎】&#10;有形固定資産減価償却率">
          <a:extLst>
            <a:ext uri="{FF2B5EF4-FFF2-40B4-BE49-F238E27FC236}">
              <a16:creationId xmlns:a16="http://schemas.microsoft.com/office/drawing/2014/main" id="{00000000-0008-0000-0200-0000F102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54" name="n_2aveValue【庁舎】&#10;有形固定資産減価償却率">
          <a:extLst>
            <a:ext uri="{FF2B5EF4-FFF2-40B4-BE49-F238E27FC236}">
              <a16:creationId xmlns:a16="http://schemas.microsoft.com/office/drawing/2014/main" id="{00000000-0008-0000-0200-0000F2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55" name="n_3aveValue【庁舎】&#10;有形固定資産減価償却率">
          <a:extLst>
            <a:ext uri="{FF2B5EF4-FFF2-40B4-BE49-F238E27FC236}">
              <a16:creationId xmlns:a16="http://schemas.microsoft.com/office/drawing/2014/main" id="{00000000-0008-0000-0200-0000F3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6" name="n_4aveValue【庁舎】&#10;有形固定資産減価償却率">
          <a:extLst>
            <a:ext uri="{FF2B5EF4-FFF2-40B4-BE49-F238E27FC236}">
              <a16:creationId xmlns:a16="http://schemas.microsoft.com/office/drawing/2014/main" id="{00000000-0008-0000-0200-0000F402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757" name="n_1mainValue【庁舎】&#10;有形固定資産減価償却率">
          <a:extLst>
            <a:ext uri="{FF2B5EF4-FFF2-40B4-BE49-F238E27FC236}">
              <a16:creationId xmlns:a16="http://schemas.microsoft.com/office/drawing/2014/main" id="{00000000-0008-0000-0200-0000F502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170378</xdr:rowOff>
    </xdr:from>
    <xdr:ext cx="405111" cy="259045"/>
    <xdr:sp macro="" textlink="">
      <xdr:nvSpPr>
        <xdr:cNvPr id="758" name="n_2mainValue【庁舎】&#10;有形固定資産減価償却率">
          <a:extLst>
            <a:ext uri="{FF2B5EF4-FFF2-40B4-BE49-F238E27FC236}">
              <a16:creationId xmlns:a16="http://schemas.microsoft.com/office/drawing/2014/main" id="{00000000-0008-0000-0200-0000F6020000}"/>
            </a:ext>
          </a:extLst>
        </xdr:cNvPr>
        <xdr:cNvSpPr txBox="1"/>
      </xdr:nvSpPr>
      <xdr:spPr>
        <a:xfrm>
          <a:off x="14389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759" name="n_3mainValue【庁舎】&#10;有形固定資産減価償却率">
          <a:extLst>
            <a:ext uri="{FF2B5EF4-FFF2-40B4-BE49-F238E27FC236}">
              <a16:creationId xmlns:a16="http://schemas.microsoft.com/office/drawing/2014/main" id="{00000000-0008-0000-0200-0000F7020000}"/>
            </a:ext>
          </a:extLst>
        </xdr:cNvPr>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00000000-0008-0000-0200-00000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84" name="【庁舎】&#10;一人当たり面積最小値テキスト">
          <a:extLst>
            <a:ext uri="{FF2B5EF4-FFF2-40B4-BE49-F238E27FC236}">
              <a16:creationId xmlns:a16="http://schemas.microsoft.com/office/drawing/2014/main" id="{00000000-0008-0000-0200-00001003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86" name="【庁舎】&#10;一人当たり面積最大値テキスト">
          <a:extLst>
            <a:ext uri="{FF2B5EF4-FFF2-40B4-BE49-F238E27FC236}">
              <a16:creationId xmlns:a16="http://schemas.microsoft.com/office/drawing/2014/main" id="{00000000-0008-0000-0200-00001203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788" name="【庁舎】&#10;一人当たり面積平均値テキスト">
          <a:extLst>
            <a:ext uri="{FF2B5EF4-FFF2-40B4-BE49-F238E27FC236}">
              <a16:creationId xmlns:a16="http://schemas.microsoft.com/office/drawing/2014/main" id="{00000000-0008-0000-0200-000014030000}"/>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636</xdr:rowOff>
    </xdr:from>
    <xdr:to>
      <xdr:col>116</xdr:col>
      <xdr:colOff>114300</xdr:colOff>
      <xdr:row>104</xdr:row>
      <xdr:rowOff>102236</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22110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150513</xdr:rowOff>
    </xdr:from>
    <xdr:ext cx="469744" cy="259045"/>
    <xdr:sp macro="" textlink="">
      <xdr:nvSpPr>
        <xdr:cNvPr id="800" name="【庁舎】&#10;一人当たり面積該当値テキスト">
          <a:extLst>
            <a:ext uri="{FF2B5EF4-FFF2-40B4-BE49-F238E27FC236}">
              <a16:creationId xmlns:a16="http://schemas.microsoft.com/office/drawing/2014/main" id="{00000000-0008-0000-0200-000020030000}"/>
            </a:ext>
          </a:extLst>
        </xdr:cNvPr>
        <xdr:cNvSpPr txBox="1"/>
      </xdr:nvSpPr>
      <xdr:spPr>
        <a:xfrm>
          <a:off x="22199600" y="1780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21272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51436</xdr:rowOff>
    </xdr:from>
    <xdr:to>
      <xdr:col>116</xdr:col>
      <xdr:colOff>63500</xdr:colOff>
      <xdr:row>104</xdr:row>
      <xdr:rowOff>70486</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21323300" y="178822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38736</xdr:rowOff>
    </xdr:from>
    <xdr:to>
      <xdr:col>107</xdr:col>
      <xdr:colOff>101600</xdr:colOff>
      <xdr:row>104</xdr:row>
      <xdr:rowOff>140336</xdr:rowOff>
    </xdr:to>
    <xdr:sp macro="" textlink="">
      <xdr:nvSpPr>
        <xdr:cNvPr id="803" name="楕円 802">
          <a:extLst>
            <a:ext uri="{FF2B5EF4-FFF2-40B4-BE49-F238E27FC236}">
              <a16:creationId xmlns:a16="http://schemas.microsoft.com/office/drawing/2014/main" id="{00000000-0008-0000-0200-000023030000}"/>
            </a:ext>
          </a:extLst>
        </xdr:cNvPr>
        <xdr:cNvSpPr/>
      </xdr:nvSpPr>
      <xdr:spPr>
        <a:xfrm>
          <a:off x="20383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104</xdr:row>
      <xdr:rowOff>89536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flipV="1">
          <a:off x="20434300" y="179012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89536</xdr:rowOff>
    </xdr:from>
    <xdr:to>
      <xdr:col>107</xdr:col>
      <xdr:colOff>50800</xdr:colOff>
      <xdr:row>105</xdr:row>
      <xdr:rowOff>118111</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19545300" y="17920336"/>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07" name="n_1aveValue【庁舎】&#10;一人当たり面積">
          <a:extLst>
            <a:ext uri="{FF2B5EF4-FFF2-40B4-BE49-F238E27FC236}">
              <a16:creationId xmlns:a16="http://schemas.microsoft.com/office/drawing/2014/main" id="{00000000-0008-0000-0200-00002703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08" name="n_2aveValue【庁舎】&#10;一人当たり面積">
          <a:extLst>
            <a:ext uri="{FF2B5EF4-FFF2-40B4-BE49-F238E27FC236}">
              <a16:creationId xmlns:a16="http://schemas.microsoft.com/office/drawing/2014/main" id="{00000000-0008-0000-0200-00002803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09" name="n_3aveValue【庁舎】&#10;一人当たり面積">
          <a:extLst>
            <a:ext uri="{FF2B5EF4-FFF2-40B4-BE49-F238E27FC236}">
              <a16:creationId xmlns:a16="http://schemas.microsoft.com/office/drawing/2014/main" id="{00000000-0008-0000-0200-000029030000}"/>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10" name="n_4aveValue【庁舎】&#10;一人当たり面積">
          <a:extLst>
            <a:ext uri="{FF2B5EF4-FFF2-40B4-BE49-F238E27FC236}">
              <a16:creationId xmlns:a16="http://schemas.microsoft.com/office/drawing/2014/main" id="{00000000-0008-0000-0200-00002A030000}"/>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112413</xdr:rowOff>
    </xdr:from>
    <xdr:ext cx="469744" cy="259045"/>
    <xdr:sp macro="" textlink="">
      <xdr:nvSpPr>
        <xdr:cNvPr id="811" name="n_1mainValue【庁舎】&#10;一人当たり面積">
          <a:extLst>
            <a:ext uri="{FF2B5EF4-FFF2-40B4-BE49-F238E27FC236}">
              <a16:creationId xmlns:a16="http://schemas.microsoft.com/office/drawing/2014/main" id="{00000000-0008-0000-0200-00002B030000}"/>
            </a:ext>
          </a:extLst>
        </xdr:cNvPr>
        <xdr:cNvSpPr txBox="1"/>
      </xdr:nvSpPr>
      <xdr:spPr>
        <a:xfrm>
          <a:off x="21075727" y="17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131463</xdr:rowOff>
    </xdr:from>
    <xdr:ext cx="469744" cy="259045"/>
    <xdr:sp macro="" textlink="">
      <xdr:nvSpPr>
        <xdr:cNvPr id="812" name="n_2mainValue【庁舎】&#10;一人当たり面積">
          <a:extLst>
            <a:ext uri="{FF2B5EF4-FFF2-40B4-BE49-F238E27FC236}">
              <a16:creationId xmlns:a16="http://schemas.microsoft.com/office/drawing/2014/main" id="{00000000-0008-0000-0200-00002C030000}"/>
            </a:ext>
          </a:extLst>
        </xdr:cNvPr>
        <xdr:cNvSpPr txBox="1"/>
      </xdr:nvSpPr>
      <xdr:spPr>
        <a:xfrm>
          <a:off x="20199427" y="17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813" name="n_3mainValue【庁舎】&#10;一人当たり面積">
          <a:extLst>
            <a:ext uri="{FF2B5EF4-FFF2-40B4-BE49-F238E27FC236}">
              <a16:creationId xmlns:a16="http://schemas.microsoft.com/office/drawing/2014/main" id="{00000000-0008-0000-0200-00002D030000}"/>
            </a:ext>
          </a:extLst>
        </xdr:cNvPr>
        <xdr:cNvSpPr txBox="1"/>
      </xdr:nvSpPr>
      <xdr:spPr>
        <a:xfrm>
          <a:off x="19310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有形固定資産減価償却率について、庁舎については築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年以上を経過していることから、類似団体内平均値と比較して極めて高い数値を示しています。住民生活の窓口、災害時には危機管理の中枢となることから、最優先での整備が必要とされ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ため、庁舎新築に着手し、令和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月より新庁舎での業務を開始します。また、同様に類似団体内平均値より高い数値を示している消防庁舎についても、新築工事に着手し令和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月より新庁舎を開庁しま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す。その他の施設についてはほとんどが類似団体内平均値と比較して、近似値もしくはそれ以上の数値となって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、中でも一般廃棄物処理施設である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し尿処理施設において、耐用年数が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年のその他工作物（処理設備）が多数あり、供用開始から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年が経過し、減価償却率が上昇したため、類似団体内平均値より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る状況となっています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。今後、全体的な施設の経年経過による老朽化への対応を鑑み、計画的な維持管理をしていきます。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「能勢町公共施設等総合管理計画」に基づき、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更新、統合・廃止、複合化及び長寿命化等を計画的に実施し、最適な施設配置と財政負担の軽減・平準化に取り組みます。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の近年の課題として、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少子高齢化に加え、人口減少の中でも担税力人口の減少の影響が大きい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ことがあげられる。そのため、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類似団体内平均値を下回り、年々、その差が開く傾向にあり、指標の悪化が続いている。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指標の改善には少子高齢化対策はもとより、企業誘致などによる雇用創出及び収入の確保に努め、健全な行財政運営を図る必要がある。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財政力指数同様、人口減少、少子高齢化等により歳入の根幹である町税が減少傾向にある一方で、</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新小中学校建設</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借入起債の元金償還が開始したこと</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公債費が増加したこと</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に加え、定年退職による退職手当の増や電算関係経費の増</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が要因となり、類似団体内平均値を上回った。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　また、類似団体内平均値と比べて</a:t>
          </a:r>
          <a:r>
            <a:rPr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10</a:t>
          </a:r>
          <a:r>
            <a:rPr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ポイント以上</a:t>
          </a:r>
          <a:r>
            <a:rPr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上回る</a:t>
          </a:r>
          <a:r>
            <a:rPr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のは、税収入の差が大きいことや、ごみ処理施設や常備消防など、広域化事業への多額の負担金などが要因になっている。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今後も</a:t>
          </a:r>
          <a:r>
            <a:rPr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公共施設再編整備事業に係る公債費の増加等が見込まれ、経常収支比率の抑制には、効率的な事業の見直しや経常的な歳入の確保に努めなければならない。</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65</xdr:row>
      <xdr:rowOff>125306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730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28787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107738</xdr:rowOff>
    </xdr:from>
    <xdr:to>
      <xdr:col>15</xdr:col>
      <xdr:colOff>82550</xdr:colOff>
      <xdr:row>64</xdr:row>
      <xdr:rowOff>160020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8053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19262</xdr:rowOff>
    </xdr:from>
    <xdr:to>
      <xdr:col>11</xdr:col>
      <xdr:colOff>31750</xdr:colOff>
      <xdr:row>64</xdr:row>
      <xdr:rowOff>107738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9206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141833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56938</xdr:rowOff>
    </xdr:from>
    <xdr:to>
      <xdr:col>11</xdr:col>
      <xdr:colOff>82550</xdr:colOff>
      <xdr:row>64</xdr:row>
      <xdr:rowOff>158538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143315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[176,341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人当たり決算額は、</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9,576</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円増加している。この要因</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としては、経常収支比率同様、人件費の退職手当の大幅な増加と</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物件費</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の電算関係経費</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の増加によるもの</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近年は、</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人口の減少も人口１人当たり決算額増加の要因となっている。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また、</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人件費において、</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本町は</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地域手当が加算されていないため、給与に差が生じていることも類似団体内平均値と比べて、本町の決算額が低い一つの要因</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次年度以降、</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増加傾向にある</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人当たり決算額の抑制を図るべく、クラウド化への移行等により</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物件費</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抑制に努め、引き続き、類似団体内平均値を下回るように努める。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10274</xdr:rowOff>
    </xdr:from>
    <xdr:to>
      <xdr:col>23</xdr:col>
      <xdr:colOff>133350</xdr:colOff>
      <xdr:row>82</xdr:row>
      <xdr:rowOff>48785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69174"/>
          <a:ext cx="838200" cy="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152485</xdr:rowOff>
    </xdr:from>
    <xdr:to>
      <xdr:col>19</xdr:col>
      <xdr:colOff>133350</xdr:colOff>
      <xdr:row>82</xdr:row>
      <xdr:rowOff>10274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39935"/>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152485</xdr:rowOff>
    </xdr:from>
    <xdr:to>
      <xdr:col>15</xdr:col>
      <xdr:colOff>82550</xdr:colOff>
      <xdr:row>82</xdr:row>
      <xdr:rowOff>23178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39935"/>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161482</xdr:rowOff>
    </xdr:from>
    <xdr:to>
      <xdr:col>11</xdr:col>
      <xdr:colOff>31750</xdr:colOff>
      <xdr:row>82</xdr:row>
      <xdr:rowOff>23178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8932"/>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169435</xdr:rowOff>
    </xdr:from>
    <xdr:to>
      <xdr:col>23</xdr:col>
      <xdr:colOff>184150</xdr:colOff>
      <xdr:row>82</xdr:row>
      <xdr:rowOff>99585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14512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0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130924</xdr:rowOff>
    </xdr:from>
    <xdr:to>
      <xdr:col>19</xdr:col>
      <xdr:colOff>184150</xdr:colOff>
      <xdr:row>82</xdr:row>
      <xdr:rowOff>61074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71251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8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101685</xdr:rowOff>
    </xdr:from>
    <xdr:to>
      <xdr:col>15</xdr:col>
      <xdr:colOff>133350</xdr:colOff>
      <xdr:row>82</xdr:row>
      <xdr:rowOff>31835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5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143828</xdr:rowOff>
    </xdr:from>
    <xdr:to>
      <xdr:col>11</xdr:col>
      <xdr:colOff>82550</xdr:colOff>
      <xdr:row>82</xdr:row>
      <xdr:rowOff>73978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58755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110682</xdr:rowOff>
    </xdr:from>
    <xdr:to>
      <xdr:col>7</xdr:col>
      <xdr:colOff>31750</xdr:colOff>
      <xdr:row>82</xdr:row>
      <xdr:rowOff>40832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51009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6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の平均年齢が高いため、類似団体内平均値を上回る結果となっている。また、職員の年齢構成が均整でなく、特定の年齢層に偏在している状態が数年来続いており、今後も同様の状態が継続する見込みである。今後については、偏在する年齢層の退職時期も見据え、計画的な新規職員採用を行い、年齢構成の均整化及び数値の抑制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136979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136979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136979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577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これまで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財政再建プログラム及び、自立経営プランに基づき職員数を削減してきたことで、類似団体内平均値を近年は下回っている。ただし、地方分権により業務量が増加している昨今においては、定員適正化計画の見直しや業務改善を図るなど、職員負担の増幅が住民サービスの低下につながることのない対策も必要で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18034</xdr:rowOff>
    </xdr:from>
    <xdr:to>
      <xdr:col>81</xdr:col>
      <xdr:colOff>44450</xdr:colOff>
      <xdr:row>61</xdr:row>
      <xdr:rowOff>27686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764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21412</xdr:rowOff>
    </xdr:from>
    <xdr:to>
      <xdr:col>77</xdr:col>
      <xdr:colOff>44450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7986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12726</xdr:rowOff>
    </xdr:from>
    <xdr:to>
      <xdr:col>72</xdr:col>
      <xdr:colOff>203200</xdr:colOff>
      <xdr:row>61</xdr:row>
      <xdr:rowOff>21412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7117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12726</xdr:rowOff>
    </xdr:from>
    <xdr:to>
      <xdr:col>68</xdr:col>
      <xdr:colOff>152400</xdr:colOff>
      <xdr:row>61</xdr:row>
      <xdr:rowOff>20447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7117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138684</xdr:rowOff>
    </xdr:from>
    <xdr:to>
      <xdr:col>81</xdr:col>
      <xdr:colOff>95250</xdr:colOff>
      <xdr:row>61</xdr:row>
      <xdr:rowOff>68834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59961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142062</xdr:rowOff>
    </xdr:from>
    <xdr:to>
      <xdr:col>73</xdr:col>
      <xdr:colOff>44450</xdr:colOff>
      <xdr:row>61</xdr:row>
      <xdr:rowOff>72212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82389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133376</xdr:rowOff>
    </xdr:from>
    <xdr:to>
      <xdr:col>68</xdr:col>
      <xdr:colOff>203200</xdr:colOff>
      <xdr:row>61</xdr:row>
      <xdr:rowOff>63526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73703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8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81424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前年度に引き続き、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新小中学校建設の事業債の元金償還が開始されたこと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により年々元利償還金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前年度償還終了の借入債に比べて、地方交付税算入率の高い起債の活用や低利率であることから、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は前年度と同数値に留まった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しかし、依然として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に比べてかなり高く、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順位も低いことに変わりはない。さらに、次年度以降も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大規模な公共投資が控えていることから数値の上昇は避けられず</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地方交付税算入のある有利な起債</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の活用に努め抑制を図る。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rgbClr val="000000"/>
            </a:solidFill>
            <a:effectLst/>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114300</xdr:rowOff>
    </xdr:from>
    <xdr:to>
      <xdr:col>81</xdr:col>
      <xdr:colOff>44450</xdr:colOff>
      <xdr:row>45</xdr:row>
      <xdr:rowOff>114300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49954</xdr:rowOff>
    </xdr:from>
    <xdr:to>
      <xdr:col>77</xdr:col>
      <xdr:colOff>44450</xdr:colOff>
      <xdr:row>45</xdr:row>
      <xdr:rowOff>114300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7652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49954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7089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76623</xdr:rowOff>
    </xdr:from>
    <xdr:to>
      <xdr:col>68</xdr:col>
      <xdr:colOff>152400</xdr:colOff>
      <xdr:row>44</xdr:row>
      <xdr:rowOff>165100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6204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63500</xdr:rowOff>
    </xdr:from>
    <xdr:to>
      <xdr:col>81</xdr:col>
      <xdr:colOff>95250</xdr:colOff>
      <xdr:row>45</xdr:row>
      <xdr:rowOff>165100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130827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63500</xdr:rowOff>
    </xdr:from>
    <xdr:to>
      <xdr:col>77</xdr:col>
      <xdr:colOff>95250</xdr:colOff>
      <xdr:row>45</xdr:row>
      <xdr:rowOff>165100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149877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170604</xdr:rowOff>
    </xdr:from>
    <xdr:to>
      <xdr:col>73</xdr:col>
      <xdr:colOff>44450</xdr:colOff>
      <xdr:row>45</xdr:row>
      <xdr:rowOff>100754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85531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50">
              <a:solidFill>
                <a:srgbClr val="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年度以降は地方債の抑制に努めた結果、</a:t>
          </a:r>
          <a:r>
            <a:rPr kumimoji="1" lang="ja-JP" altLang="en-US" sz="1150">
              <a:solidFill>
                <a:srgbClr val="000000"/>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数値が改善して</a:t>
          </a:r>
          <a:r>
            <a:rPr kumimoji="1" lang="ja-JP" altLang="en-US" sz="1150">
              <a:solidFill>
                <a:srgbClr val="000000"/>
              </a:solidFill>
              <a:effectLst/>
              <a:latin typeface="ＭＳ Ｐゴシック" panose="020B0600070205080204" pitchFamily="50" charset="-128"/>
              <a:ea typeface="ＭＳ Ｐゴシック" panose="020B0600070205080204" pitchFamily="50" charset="-128"/>
              <a:cs typeface="+mn-cs"/>
            </a:rPr>
            <a:t>いたが、平成</a:t>
          </a:r>
          <a:r>
            <a:rPr kumimoji="1" lang="en-US" altLang="ja-JP" sz="115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50">
              <a:solidFill>
                <a:srgbClr val="000000"/>
              </a:solidFill>
              <a:effectLst/>
              <a:latin typeface="ＭＳ Ｐゴシック" panose="020B0600070205080204" pitchFamily="50" charset="-128"/>
              <a:ea typeface="ＭＳ Ｐゴシック" panose="020B0600070205080204" pitchFamily="50" charset="-128"/>
              <a:cs typeface="+mn-cs"/>
            </a:rPr>
            <a:t>年度に発生した災害による災害対策基金の取崩しや公共施設再編整備事業の実施による財政調整基金の取崩しにより前年度から悪化する結果となった</a:t>
          </a:r>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rgbClr val="000000"/>
              </a:solidFill>
              <a:effectLst/>
              <a:latin typeface="ＭＳ Ｐゴシック" panose="020B0600070205080204" pitchFamily="50" charset="-128"/>
              <a:ea typeface="ＭＳ Ｐゴシック" panose="020B0600070205080204" pitchFamily="50" charset="-128"/>
              <a:cs typeface="+mn-cs"/>
            </a:rPr>
            <a:t>令和元年度以降も</a:t>
          </a:r>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公共施設再編等による地方債の発行及び多額の財政調整基金の取崩しが見込まれるため、数値の悪化は避けられない状況である。将来負担</a:t>
          </a:r>
          <a:r>
            <a:rPr kumimoji="1" lang="ja-JP" altLang="en-US" sz="1150">
              <a:solidFill>
                <a:srgbClr val="000000"/>
              </a:solidFill>
              <a:effectLst/>
              <a:latin typeface="ＭＳ Ｐゴシック" panose="020B0600070205080204" pitchFamily="50" charset="-128"/>
              <a:ea typeface="ＭＳ Ｐゴシック" panose="020B0600070205080204" pitchFamily="50" charset="-128"/>
              <a:cs typeface="+mn-cs"/>
            </a:rPr>
            <a:t>の悪化</a:t>
          </a:r>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を少しでも</a:t>
          </a:r>
          <a:r>
            <a:rPr kumimoji="1" lang="ja-JP" altLang="en-US" sz="1150">
              <a:solidFill>
                <a:srgbClr val="000000"/>
              </a:solidFill>
              <a:effectLst/>
              <a:latin typeface="ＭＳ Ｐゴシック" panose="020B0600070205080204" pitchFamily="50" charset="-128"/>
              <a:ea typeface="ＭＳ Ｐゴシック" panose="020B0600070205080204" pitchFamily="50" charset="-128"/>
              <a:cs typeface="+mn-cs"/>
            </a:rPr>
            <a:t>抑制できるよう</a:t>
          </a:r>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rgbClr val="000000"/>
              </a:solidFill>
              <a:effectLst/>
              <a:latin typeface="ＭＳ Ｐゴシック" panose="020B0600070205080204" pitchFamily="50" charset="-128"/>
              <a:ea typeface="ＭＳ Ｐゴシック" panose="020B0600070205080204" pitchFamily="50" charset="-128"/>
              <a:cs typeface="+mn-cs"/>
            </a:rPr>
            <a:t>事業費並びに</a:t>
          </a:r>
          <a:r>
            <a:rPr kumimoji="1" lang="ja-JP" altLang="ja-JP" sz="1150">
              <a:solidFill>
                <a:srgbClr val="000000"/>
              </a:solidFill>
              <a:effectLst/>
              <a:latin typeface="ＭＳ Ｐゴシック" panose="020B0600070205080204" pitchFamily="50" charset="-128"/>
              <a:ea typeface="ＭＳ Ｐゴシック" panose="020B0600070205080204" pitchFamily="50" charset="-128"/>
              <a:cs typeface="+mn-cs"/>
            </a:rPr>
            <a:t>地方債発行の抑制に努めるとともに、発行する場合においても地方交付税算入のある有利な起債</a:t>
          </a:r>
          <a:r>
            <a:rPr kumimoji="1" lang="ja-JP" altLang="en-US" sz="1150">
              <a:solidFill>
                <a:srgbClr val="000000"/>
              </a:solidFill>
              <a:effectLst/>
              <a:latin typeface="ＭＳ Ｐゴシック" panose="020B0600070205080204" pitchFamily="50" charset="-128"/>
              <a:ea typeface="ＭＳ Ｐゴシック" panose="020B0600070205080204" pitchFamily="50" charset="-128"/>
              <a:cs typeface="+mn-cs"/>
            </a:rPr>
            <a:t>の活用に努めていく。</a:t>
          </a:r>
          <a:endParaRPr lang="ja-JP" altLang="ja-JP" sz="11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135941</xdr:rowOff>
    </xdr:from>
    <xdr:to>
      <xdr:col>81</xdr:col>
      <xdr:colOff>44450</xdr:colOff>
      <xdr:row>20</xdr:row>
      <xdr:rowOff>162966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564941"/>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135941</xdr:rowOff>
    </xdr:from>
    <xdr:to>
      <xdr:col>77</xdr:col>
      <xdr:colOff>44450</xdr:colOff>
      <xdr:row>21</xdr:row>
      <xdr:rowOff>20472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564941"/>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20472</xdr:rowOff>
    </xdr:from>
    <xdr:to>
      <xdr:col>72</xdr:col>
      <xdr:colOff>203200</xdr:colOff>
      <xdr:row>21</xdr:row>
      <xdr:rowOff>61976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620922"/>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61976</xdr:rowOff>
    </xdr:from>
    <xdr:to>
      <xdr:col>68</xdr:col>
      <xdr:colOff>152400</xdr:colOff>
      <xdr:row>21</xdr:row>
      <xdr:rowOff>91897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662426"/>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112166</xdr:rowOff>
    </xdr:from>
    <xdr:to>
      <xdr:col>81</xdr:col>
      <xdr:colOff>95250</xdr:colOff>
      <xdr:row>21</xdr:row>
      <xdr:rowOff>42316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84243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5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85141</xdr:rowOff>
    </xdr:from>
    <xdr:to>
      <xdr:col>77</xdr:col>
      <xdr:colOff>95250</xdr:colOff>
      <xdr:row>21</xdr:row>
      <xdr:rowOff>15291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60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141122</xdr:rowOff>
    </xdr:from>
    <xdr:to>
      <xdr:col>73</xdr:col>
      <xdr:colOff>44450</xdr:colOff>
      <xdr:row>21</xdr:row>
      <xdr:rowOff>71272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56049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65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11176</xdr:rowOff>
    </xdr:from>
    <xdr:to>
      <xdr:col>68</xdr:col>
      <xdr:colOff>203200</xdr:colOff>
      <xdr:row>21</xdr:row>
      <xdr:rowOff>112776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6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97553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6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41097</xdr:rowOff>
    </xdr:from>
    <xdr:to>
      <xdr:col>64</xdr:col>
      <xdr:colOff>152400</xdr:colOff>
      <xdr:row>21</xdr:row>
      <xdr:rowOff>142697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6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127474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7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人件費の経常収支比率が類似団体内平均値に比べて、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以上に開きが生じた。この原因は本年度に定年退職者が多数であったことから退職金が大きく増加したためである。次年度以降は会計年度任用職員給の増加も見込まれるため、事務効率や住民サービスの維持・向上を踏まえつつ、定員適正化を進めていく必要が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5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5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00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類似団体内平均値に比べ、昨年度からさらに差が生じた要因は、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近年、</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事務事業の電算化が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常態化していることから</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、管理経費</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必要不可欠</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であることに加え、システム</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更新や</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制度改正による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改修費用が増加</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したためである。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今後はクラウド化などによる経費の抑制に努めていく。</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124279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18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21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78014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7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本町が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の経常収支比率の割合が低いのは、児童数が類似団体内平均値に比べて少ないことが要因であるため、必ずしも、良好なものであるとは言い難い。少子高齢化の課題を抱える本町としては、抑制のみに注視できるものではない。</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若干の改善はみられるが、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類似団体内平均値に比べ高い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特別会計への繰出金が要因と思われる。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中でも介護保険事業への繰出金は対前年度比約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百万円の増加となった。高齢化が進む本町においては、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今後も高い水準での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繰出しが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見込まれるため、その他の経費の抑制に努め、全体の調整を図る必要がある。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75565</xdr:rowOff>
    </xdr:from>
    <xdr:to>
      <xdr:col>82</xdr:col>
      <xdr:colOff>107950</xdr:colOff>
      <xdr:row>60</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3625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98425</xdr:rowOff>
    </xdr:from>
    <xdr:to>
      <xdr:col>78</xdr:col>
      <xdr:colOff>69850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385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109855</xdr:rowOff>
    </xdr:from>
    <xdr:to>
      <xdr:col>73</xdr:col>
      <xdr:colOff>180975</xdr:colOff>
      <xdr:row>60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396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109855</xdr:rowOff>
    </xdr:from>
    <xdr:to>
      <xdr:col>69</xdr:col>
      <xdr:colOff>92075</xdr:colOff>
      <xdr:row>60</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396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24765</xdr:rowOff>
    </xdr:from>
    <xdr:to>
      <xdr:col>82</xdr:col>
      <xdr:colOff>158750</xdr:colOff>
      <xdr:row>60</xdr:row>
      <xdr:rowOff>126365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168292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47625</xdr:rowOff>
    </xdr:from>
    <xdr:to>
      <xdr:col>78</xdr:col>
      <xdr:colOff>120650</xdr:colOff>
      <xdr:row>60</xdr:row>
      <xdr:rowOff>149225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134002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42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59055</xdr:rowOff>
    </xdr:from>
    <xdr:to>
      <xdr:col>69</xdr:col>
      <xdr:colOff>142875</xdr:colOff>
      <xdr:row>60</xdr:row>
      <xdr:rowOff>160655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145432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87630</xdr:rowOff>
    </xdr:from>
    <xdr:to>
      <xdr:col>65</xdr:col>
      <xdr:colOff>53975</xdr:colOff>
      <xdr:row>61</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広域による常備消防</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ごみ処理施設組合への負担金や水道高料金対策費等が類似団体内平均値に比べ比率が高い要因となっている。ただし、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日常生活に直結する経費であり、早急な削減は困難なため、見直すべきところを抽出し、補助費全体で抑制に取り組む必要がある。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605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555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を下回っていた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比率は、昨年度に引き続き新学校建設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時借入</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債の元金償還が開始したこと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により、今年度は上回る結果となった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。今後、公共施設再編整備事業に係る起債の発行により、さらなる公債費の増加は明らかであり、可能な限り借入額の抑制に努めなければならない。</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56135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2212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19558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154432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前年度同様、</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扶助費を除くすべての性質において、類似団体内平均値を上回る結果となった。義務的経費の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早急な</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抑制は望めないこと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もあり、物件費や補助費において効率的な運営に取り組み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経常経費の抑制</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81280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714985"/>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79</xdr:row>
      <xdr:rowOff>170435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7058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641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2557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145860</xdr:rowOff>
    </xdr:from>
    <xdr:to>
      <xdr:col>29</xdr:col>
      <xdr:colOff>127000</xdr:colOff>
      <xdr:row>18</xdr:row>
      <xdr:rowOff>24625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8135"/>
          <a:ext cx="6477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24625</xdr:rowOff>
    </xdr:from>
    <xdr:to>
      <xdr:col>26</xdr:col>
      <xdr:colOff>50800</xdr:colOff>
      <xdr:row>18</xdr:row>
      <xdr:rowOff>38570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8350"/>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38570</xdr:rowOff>
    </xdr:from>
    <xdr:to>
      <xdr:col>22</xdr:col>
      <xdr:colOff>114300</xdr:colOff>
      <xdr:row>18</xdr:row>
      <xdr:rowOff>40323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2295"/>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16396</xdr:rowOff>
    </xdr:from>
    <xdr:to>
      <xdr:col>18</xdr:col>
      <xdr:colOff>177800</xdr:colOff>
      <xdr:row>18</xdr:row>
      <xdr:rowOff>40323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0121"/>
          <a:ext cx="6985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95060</xdr:rowOff>
    </xdr:from>
    <xdr:to>
      <xdr:col>29</xdr:col>
      <xdr:colOff>177800</xdr:colOff>
      <xdr:row>18</xdr:row>
      <xdr:rowOff>25210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67137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145275</xdr:rowOff>
    </xdr:from>
    <xdr:to>
      <xdr:col>26</xdr:col>
      <xdr:colOff>101600</xdr:colOff>
      <xdr:row>18</xdr:row>
      <xdr:rowOff>75425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60202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159220</xdr:rowOff>
    </xdr:from>
    <xdr:to>
      <xdr:col>22</xdr:col>
      <xdr:colOff>165100</xdr:colOff>
      <xdr:row>18</xdr:row>
      <xdr:rowOff>89370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74147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160973</xdr:rowOff>
    </xdr:from>
    <xdr:to>
      <xdr:col>19</xdr:col>
      <xdr:colOff>38100</xdr:colOff>
      <xdr:row>18</xdr:row>
      <xdr:rowOff>91123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137046</xdr:rowOff>
    </xdr:from>
    <xdr:to>
      <xdr:col>15</xdr:col>
      <xdr:colOff>101600</xdr:colOff>
      <xdr:row>18</xdr:row>
      <xdr:rowOff>67196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51973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59506</xdr:rowOff>
    </xdr:from>
    <xdr:to>
      <xdr:col>29</xdr:col>
      <xdr:colOff>127000</xdr:colOff>
      <xdr:row>34</xdr:row>
      <xdr:rowOff>66954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26956"/>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66954</xdr:rowOff>
    </xdr:from>
    <xdr:to>
      <xdr:col>26</xdr:col>
      <xdr:colOff>50800</xdr:colOff>
      <xdr:row>34</xdr:row>
      <xdr:rowOff>95205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334404"/>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77032</xdr:rowOff>
    </xdr:from>
    <xdr:to>
      <xdr:col>22</xdr:col>
      <xdr:colOff>114300</xdr:colOff>
      <xdr:row>34</xdr:row>
      <xdr:rowOff>95205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44482"/>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77032</xdr:rowOff>
    </xdr:from>
    <xdr:to>
      <xdr:col>18</xdr:col>
      <xdr:colOff>177800</xdr:colOff>
      <xdr:row>34</xdr:row>
      <xdr:rowOff>216764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44482"/>
          <a:ext cx="698500" cy="13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8706</xdr:rowOff>
    </xdr:from>
    <xdr:to>
      <xdr:col>29</xdr:col>
      <xdr:colOff>177800</xdr:colOff>
      <xdr:row>34</xdr:row>
      <xdr:rowOff>110306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7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196683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2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16154</xdr:rowOff>
    </xdr:from>
    <xdr:to>
      <xdr:col>26</xdr:col>
      <xdr:colOff>101600</xdr:colOff>
      <xdr:row>34</xdr:row>
      <xdr:rowOff>117754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8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127931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5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44405</xdr:rowOff>
    </xdr:from>
    <xdr:to>
      <xdr:col>22</xdr:col>
      <xdr:colOff>165100</xdr:colOff>
      <xdr:row>34</xdr:row>
      <xdr:rowOff>146005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1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156182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8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26232</xdr:rowOff>
    </xdr:from>
    <xdr:to>
      <xdr:col>19</xdr:col>
      <xdr:colOff>38100</xdr:colOff>
      <xdr:row>34</xdr:row>
      <xdr:rowOff>127832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9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138009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6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165964</xdr:rowOff>
    </xdr:from>
    <xdr:to>
      <xdr:col>15</xdr:col>
      <xdr:colOff>101600</xdr:colOff>
      <xdr:row>34</xdr:row>
      <xdr:rowOff>267564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3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277741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0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145750</xdr:rowOff>
    </xdr:from>
    <xdr:to>
      <xdr:col>24</xdr:col>
      <xdr:colOff>63500</xdr:colOff>
      <xdr:row>37</xdr:row>
      <xdr:rowOff>11394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7950"/>
          <a:ext cx="8382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4552</xdr:rowOff>
    </xdr:from>
    <xdr:to>
      <xdr:col>19</xdr:col>
      <xdr:colOff>177800</xdr:colOff>
      <xdr:row>37</xdr:row>
      <xdr:rowOff>11394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8202"/>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166804</xdr:rowOff>
    </xdr:from>
    <xdr:to>
      <xdr:col>15</xdr:col>
      <xdr:colOff>50800</xdr:colOff>
      <xdr:row>37</xdr:row>
      <xdr:rowOff>4552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9004"/>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166804</xdr:rowOff>
    </xdr:from>
    <xdr:to>
      <xdr:col>10</xdr:col>
      <xdr:colOff>114300</xdr:colOff>
      <xdr:row>37</xdr:row>
      <xdr:rowOff>14016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9004"/>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94950</xdr:rowOff>
    </xdr:from>
    <xdr:to>
      <xdr:col>24</xdr:col>
      <xdr:colOff>114300</xdr:colOff>
      <xdr:row>37</xdr:row>
      <xdr:rowOff>25100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117827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132044</xdr:rowOff>
    </xdr:from>
    <xdr:to>
      <xdr:col>20</xdr:col>
      <xdr:colOff>38100</xdr:colOff>
      <xdr:row>37</xdr:row>
      <xdr:rowOff>62194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78721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125202</xdr:rowOff>
    </xdr:from>
    <xdr:to>
      <xdr:col>15</xdr:col>
      <xdr:colOff>101600</xdr:colOff>
      <xdr:row>37</xdr:row>
      <xdr:rowOff>55352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71879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7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116004</xdr:rowOff>
    </xdr:from>
    <xdr:to>
      <xdr:col>10</xdr:col>
      <xdr:colOff>165100</xdr:colOff>
      <xdr:row>37</xdr:row>
      <xdr:rowOff>46154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62681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6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134666</xdr:rowOff>
    </xdr:from>
    <xdr:to>
      <xdr:col>6</xdr:col>
      <xdr:colOff>38100</xdr:colOff>
      <xdr:row>37</xdr:row>
      <xdr:rowOff>64816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81343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133551</xdr:rowOff>
    </xdr:from>
    <xdr:to>
      <xdr:col>24</xdr:col>
      <xdr:colOff>63500</xdr:colOff>
      <xdr:row>56</xdr:row>
      <xdr:rowOff>168783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34751"/>
          <a:ext cx="838200" cy="3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168783</xdr:rowOff>
    </xdr:from>
    <xdr:to>
      <xdr:col>19</xdr:col>
      <xdr:colOff>177800</xdr:colOff>
      <xdr:row>57</xdr:row>
      <xdr:rowOff>19434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69983"/>
          <a:ext cx="8890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133359</xdr:rowOff>
    </xdr:from>
    <xdr:to>
      <xdr:col>15</xdr:col>
      <xdr:colOff>50800</xdr:colOff>
      <xdr:row>57</xdr:row>
      <xdr:rowOff>19434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34559"/>
          <a:ext cx="889000" cy="5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133359</xdr:rowOff>
    </xdr:from>
    <xdr:to>
      <xdr:col>10</xdr:col>
      <xdr:colOff>114300</xdr:colOff>
      <xdr:row>57</xdr:row>
      <xdr:rowOff>13581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34559"/>
          <a:ext cx="889000" cy="5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82751</xdr:rowOff>
    </xdr:from>
    <xdr:to>
      <xdr:col>24</xdr:col>
      <xdr:colOff>114300</xdr:colOff>
      <xdr:row>57</xdr:row>
      <xdr:rowOff>12901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61178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117983</xdr:rowOff>
    </xdr:from>
    <xdr:to>
      <xdr:col>20</xdr:col>
      <xdr:colOff>38100</xdr:colOff>
      <xdr:row>57</xdr:row>
      <xdr:rowOff>48133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39260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140084</xdr:rowOff>
    </xdr:from>
    <xdr:to>
      <xdr:col>15</xdr:col>
      <xdr:colOff>101600</xdr:colOff>
      <xdr:row>57</xdr:row>
      <xdr:rowOff>70234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61361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82559</xdr:rowOff>
    </xdr:from>
    <xdr:to>
      <xdr:col>10</xdr:col>
      <xdr:colOff>165100</xdr:colOff>
      <xdr:row>57</xdr:row>
      <xdr:rowOff>12709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134231</xdr:rowOff>
    </xdr:from>
    <xdr:to>
      <xdr:col>6</xdr:col>
      <xdr:colOff>38100</xdr:colOff>
      <xdr:row>57</xdr:row>
      <xdr:rowOff>64381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55508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136385</xdr:rowOff>
    </xdr:from>
    <xdr:to>
      <xdr:col>24</xdr:col>
      <xdr:colOff>63500</xdr:colOff>
      <xdr:row>78</xdr:row>
      <xdr:rowOff>148386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09485"/>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117830</xdr:rowOff>
    </xdr:from>
    <xdr:to>
      <xdr:col>19</xdr:col>
      <xdr:colOff>177800</xdr:colOff>
      <xdr:row>78</xdr:row>
      <xdr:rowOff>136385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90930"/>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117830</xdr:rowOff>
    </xdr:from>
    <xdr:to>
      <xdr:col>15</xdr:col>
      <xdr:colOff>50800</xdr:colOff>
      <xdr:row>78</xdr:row>
      <xdr:rowOff>155245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90930"/>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140729</xdr:rowOff>
    </xdr:from>
    <xdr:to>
      <xdr:col>10</xdr:col>
      <xdr:colOff>114300</xdr:colOff>
      <xdr:row>78</xdr:row>
      <xdr:rowOff>155245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1382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97586</xdr:rowOff>
    </xdr:from>
    <xdr:to>
      <xdr:col>24</xdr:col>
      <xdr:colOff>114300</xdr:colOff>
      <xdr:row>79</xdr:row>
      <xdr:rowOff>27736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12513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85585</xdr:rowOff>
    </xdr:from>
    <xdr:to>
      <xdr:col>20</xdr:col>
      <xdr:colOff>38100</xdr:colOff>
      <xdr:row>79</xdr:row>
      <xdr:rowOff>15735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67030</xdr:rowOff>
    </xdr:from>
    <xdr:to>
      <xdr:col>15</xdr:col>
      <xdr:colOff>101600</xdr:colOff>
      <xdr:row>78</xdr:row>
      <xdr:rowOff>168630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159757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104445</xdr:rowOff>
    </xdr:from>
    <xdr:to>
      <xdr:col>10</xdr:col>
      <xdr:colOff>165100</xdr:colOff>
      <xdr:row>79</xdr:row>
      <xdr:rowOff>34595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25722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89929</xdr:rowOff>
    </xdr:from>
    <xdr:to>
      <xdr:col>6</xdr:col>
      <xdr:colOff>38100</xdr:colOff>
      <xdr:row>79</xdr:row>
      <xdr:rowOff>20079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159652</xdr:rowOff>
    </xdr:from>
    <xdr:to>
      <xdr:col>24</xdr:col>
      <xdr:colOff>63500</xdr:colOff>
      <xdr:row>98</xdr:row>
      <xdr:rowOff>28105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90302"/>
          <a:ext cx="8382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165240</xdr:rowOff>
    </xdr:from>
    <xdr:to>
      <xdr:col>19</xdr:col>
      <xdr:colOff>177800</xdr:colOff>
      <xdr:row>98</xdr:row>
      <xdr:rowOff>28105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95890"/>
          <a:ext cx="889000" cy="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164885</xdr:rowOff>
    </xdr:from>
    <xdr:to>
      <xdr:col>15</xdr:col>
      <xdr:colOff>50800</xdr:colOff>
      <xdr:row>97</xdr:row>
      <xdr:rowOff>165240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95535"/>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164885</xdr:rowOff>
    </xdr:from>
    <xdr:to>
      <xdr:col>10</xdr:col>
      <xdr:colOff>114300</xdr:colOff>
      <xdr:row>98</xdr:row>
      <xdr:rowOff>32741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95535"/>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108852</xdr:rowOff>
    </xdr:from>
    <xdr:to>
      <xdr:col>24</xdr:col>
      <xdr:colOff>114300</xdr:colOff>
      <xdr:row>98</xdr:row>
      <xdr:rowOff>39002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87279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148755</xdr:rowOff>
    </xdr:from>
    <xdr:to>
      <xdr:col>20</xdr:col>
      <xdr:colOff>38100</xdr:colOff>
      <xdr:row>98</xdr:row>
      <xdr:rowOff>78905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70032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114440</xdr:rowOff>
    </xdr:from>
    <xdr:to>
      <xdr:col>15</xdr:col>
      <xdr:colOff>101600</xdr:colOff>
      <xdr:row>98</xdr:row>
      <xdr:rowOff>44590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35717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114085</xdr:rowOff>
    </xdr:from>
    <xdr:to>
      <xdr:col>10</xdr:col>
      <xdr:colOff>165100</xdr:colOff>
      <xdr:row>98</xdr:row>
      <xdr:rowOff>44235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35362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153391</xdr:rowOff>
    </xdr:from>
    <xdr:to>
      <xdr:col>6</xdr:col>
      <xdr:colOff>38100</xdr:colOff>
      <xdr:row>98</xdr:row>
      <xdr:rowOff>83541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74668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108757</xdr:rowOff>
    </xdr:from>
    <xdr:to>
      <xdr:col>55</xdr:col>
      <xdr:colOff>0</xdr:colOff>
      <xdr:row>36</xdr:row>
      <xdr:rowOff>121238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80957"/>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121238</xdr:rowOff>
    </xdr:from>
    <xdr:to>
      <xdr:col>50</xdr:col>
      <xdr:colOff>114300</xdr:colOff>
      <xdr:row>36</xdr:row>
      <xdr:rowOff>128210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93438"/>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116415</xdr:rowOff>
    </xdr:from>
    <xdr:to>
      <xdr:col>45</xdr:col>
      <xdr:colOff>177800</xdr:colOff>
      <xdr:row>36</xdr:row>
      <xdr:rowOff>128210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88615"/>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116415</xdr:rowOff>
    </xdr:from>
    <xdr:to>
      <xdr:col>41</xdr:col>
      <xdr:colOff>50800</xdr:colOff>
      <xdr:row>36</xdr:row>
      <xdr:rowOff>134881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88615"/>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57957</xdr:rowOff>
    </xdr:from>
    <xdr:to>
      <xdr:col>55</xdr:col>
      <xdr:colOff>50800</xdr:colOff>
      <xdr:row>36</xdr:row>
      <xdr:rowOff>159557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36384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70438</xdr:rowOff>
    </xdr:from>
    <xdr:to>
      <xdr:col>50</xdr:col>
      <xdr:colOff>165100</xdr:colOff>
      <xdr:row>37</xdr:row>
      <xdr:rowOff>588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163165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77410</xdr:rowOff>
    </xdr:from>
    <xdr:to>
      <xdr:col>46</xdr:col>
      <xdr:colOff>38100</xdr:colOff>
      <xdr:row>37</xdr:row>
      <xdr:rowOff>7560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170137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65615</xdr:rowOff>
    </xdr:from>
    <xdr:to>
      <xdr:col>41</xdr:col>
      <xdr:colOff>101600</xdr:colOff>
      <xdr:row>36</xdr:row>
      <xdr:rowOff>167215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0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84081</xdr:rowOff>
    </xdr:from>
    <xdr:to>
      <xdr:col>36</xdr:col>
      <xdr:colOff>165100</xdr:colOff>
      <xdr:row>37</xdr:row>
      <xdr:rowOff>14231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91201</xdr:rowOff>
    </xdr:from>
    <xdr:to>
      <xdr:col>55</xdr:col>
      <xdr:colOff>0</xdr:colOff>
      <xdr:row>58</xdr:row>
      <xdr:rowOff>150892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63851"/>
          <a:ext cx="8382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150892</xdr:rowOff>
    </xdr:from>
    <xdr:to>
      <xdr:col>50</xdr:col>
      <xdr:colOff>114300</xdr:colOff>
      <xdr:row>59</xdr:row>
      <xdr:rowOff>17945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9499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17945</xdr:rowOff>
    </xdr:from>
    <xdr:to>
      <xdr:col>45</xdr:col>
      <xdr:colOff>177800</xdr:colOff>
      <xdr:row>59</xdr:row>
      <xdr:rowOff>32046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3495"/>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17654</xdr:rowOff>
    </xdr:from>
    <xdr:to>
      <xdr:col>41</xdr:col>
      <xdr:colOff>50800</xdr:colOff>
      <xdr:row>59</xdr:row>
      <xdr:rowOff>32046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933054"/>
          <a:ext cx="889000" cy="12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40401</xdr:rowOff>
    </xdr:from>
    <xdr:to>
      <xdr:col>55</xdr:col>
      <xdr:colOff>50800</xdr:colOff>
      <xdr:row>57</xdr:row>
      <xdr:rowOff>142001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63278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100092</xdr:rowOff>
    </xdr:from>
    <xdr:to>
      <xdr:col>50</xdr:col>
      <xdr:colOff>165100</xdr:colOff>
      <xdr:row>59</xdr:row>
      <xdr:rowOff>30242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21369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138595</xdr:rowOff>
    </xdr:from>
    <xdr:to>
      <xdr:col>46</xdr:col>
      <xdr:colOff>38100</xdr:colOff>
      <xdr:row>59</xdr:row>
      <xdr:rowOff>68745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152696</xdr:rowOff>
    </xdr:from>
    <xdr:to>
      <xdr:col>41</xdr:col>
      <xdr:colOff>101600</xdr:colOff>
      <xdr:row>59</xdr:row>
      <xdr:rowOff>82846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73973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138304</xdr:rowOff>
    </xdr:from>
    <xdr:to>
      <xdr:col>36</xdr:col>
      <xdr:colOff>165100</xdr:colOff>
      <xdr:row>52</xdr:row>
      <xdr:rowOff>68454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8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84981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65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133871</xdr:rowOff>
    </xdr:from>
    <xdr:to>
      <xdr:col>55</xdr:col>
      <xdr:colOff>0</xdr:colOff>
      <xdr:row>79</xdr:row>
      <xdr:rowOff>45056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35521"/>
          <a:ext cx="838200" cy="25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45056</xdr:rowOff>
    </xdr:from>
    <xdr:to>
      <xdr:col>50</xdr:col>
      <xdr:colOff>114300</xdr:colOff>
      <xdr:row>79</xdr:row>
      <xdr:rowOff>71707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89606"/>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71707</xdr:rowOff>
    </xdr:from>
    <xdr:to>
      <xdr:col>45</xdr:col>
      <xdr:colOff>177800</xdr:colOff>
      <xdr:row>79</xdr:row>
      <xdr:rowOff>73510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16257"/>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37905</xdr:rowOff>
    </xdr:from>
    <xdr:to>
      <xdr:col>41</xdr:col>
      <xdr:colOff>50800</xdr:colOff>
      <xdr:row>79</xdr:row>
      <xdr:rowOff>73510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382305"/>
          <a:ext cx="889000" cy="12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83071</xdr:rowOff>
    </xdr:from>
    <xdr:to>
      <xdr:col>55</xdr:col>
      <xdr:colOff>50800</xdr:colOff>
      <xdr:row>78</xdr:row>
      <xdr:rowOff>13221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105948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165706</xdr:rowOff>
    </xdr:from>
    <xdr:to>
      <xdr:col>50</xdr:col>
      <xdr:colOff>165100</xdr:colOff>
      <xdr:row>79</xdr:row>
      <xdr:rowOff>95856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86983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20907</xdr:rowOff>
    </xdr:from>
    <xdr:to>
      <xdr:col>46</xdr:col>
      <xdr:colOff>38100</xdr:colOff>
      <xdr:row>79</xdr:row>
      <xdr:rowOff>122507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113634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5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22710</xdr:rowOff>
    </xdr:from>
    <xdr:to>
      <xdr:col>41</xdr:col>
      <xdr:colOff>101600</xdr:colOff>
      <xdr:row>79</xdr:row>
      <xdr:rowOff>124310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115437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5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158555</xdr:rowOff>
    </xdr:from>
    <xdr:to>
      <xdr:col>36</xdr:col>
      <xdr:colOff>165100</xdr:colOff>
      <xdr:row>72</xdr:row>
      <xdr:rowOff>88705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3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105232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10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61669</xdr:rowOff>
    </xdr:from>
    <xdr:to>
      <xdr:col>55</xdr:col>
      <xdr:colOff>0</xdr:colOff>
      <xdr:row>98</xdr:row>
      <xdr:rowOff>79986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63769"/>
          <a:ext cx="8382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61669</xdr:rowOff>
    </xdr:from>
    <xdr:to>
      <xdr:col>50</xdr:col>
      <xdr:colOff>114300</xdr:colOff>
      <xdr:row>98</xdr:row>
      <xdr:rowOff>64486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63769"/>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64486</xdr:rowOff>
    </xdr:from>
    <xdr:to>
      <xdr:col>45</xdr:col>
      <xdr:colOff>177800</xdr:colOff>
      <xdr:row>98</xdr:row>
      <xdr:rowOff>96659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658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96659</xdr:rowOff>
    </xdr:from>
    <xdr:to>
      <xdr:col>41</xdr:col>
      <xdr:colOff>50800</xdr:colOff>
      <xdr:row>98</xdr:row>
      <xdr:rowOff>111399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8759"/>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29186</xdr:rowOff>
    </xdr:from>
    <xdr:to>
      <xdr:col>55</xdr:col>
      <xdr:colOff>50800</xdr:colOff>
      <xdr:row>98</xdr:row>
      <xdr:rowOff>130786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115563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10869</xdr:rowOff>
    </xdr:from>
    <xdr:to>
      <xdr:col>50</xdr:col>
      <xdr:colOff>165100</xdr:colOff>
      <xdr:row>98</xdr:row>
      <xdr:rowOff>112469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103596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13686</xdr:rowOff>
    </xdr:from>
    <xdr:to>
      <xdr:col>46</xdr:col>
      <xdr:colOff>38100</xdr:colOff>
      <xdr:row>98</xdr:row>
      <xdr:rowOff>115286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106413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45859</xdr:rowOff>
    </xdr:from>
    <xdr:to>
      <xdr:col>41</xdr:col>
      <xdr:colOff>101600</xdr:colOff>
      <xdr:row>98</xdr:row>
      <xdr:rowOff>147459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138586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4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60599</xdr:rowOff>
    </xdr:from>
    <xdr:to>
      <xdr:col>36</xdr:col>
      <xdr:colOff>165100</xdr:colOff>
      <xdr:row>98</xdr:row>
      <xdr:rowOff>162199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153326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147155</xdr:rowOff>
    </xdr:from>
    <xdr:to>
      <xdr:col>85</xdr:col>
      <xdr:colOff>127000</xdr:colOff>
      <xdr:row>37</xdr:row>
      <xdr:rowOff>49098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147905"/>
          <a:ext cx="838200" cy="2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49098</xdr:rowOff>
    </xdr:from>
    <xdr:to>
      <xdr:col>81</xdr:col>
      <xdr:colOff>50800</xdr:colOff>
      <xdr:row>39</xdr:row>
      <xdr:rowOff>17437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92748"/>
          <a:ext cx="889000" cy="3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2845</xdr:rowOff>
    </xdr:from>
    <xdr:to>
      <xdr:col>76</xdr:col>
      <xdr:colOff>114300</xdr:colOff>
      <xdr:row>39</xdr:row>
      <xdr:rowOff>17437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89395"/>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46075</xdr:rowOff>
    </xdr:from>
    <xdr:to>
      <xdr:col>71</xdr:col>
      <xdr:colOff>177800</xdr:colOff>
      <xdr:row>39</xdr:row>
      <xdr:rowOff>2845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61175"/>
          <a:ext cx="889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96355</xdr:rowOff>
    </xdr:from>
    <xdr:to>
      <xdr:col>85</xdr:col>
      <xdr:colOff>177800</xdr:colOff>
      <xdr:row>36</xdr:row>
      <xdr:rowOff>26505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0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119232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9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169748</xdr:rowOff>
    </xdr:from>
    <xdr:to>
      <xdr:col>81</xdr:col>
      <xdr:colOff>101600</xdr:colOff>
      <xdr:row>37</xdr:row>
      <xdr:rowOff>99898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138087</xdr:rowOff>
    </xdr:from>
    <xdr:to>
      <xdr:col>76</xdr:col>
      <xdr:colOff>165100</xdr:colOff>
      <xdr:row>39</xdr:row>
      <xdr:rowOff>68237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84764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123495</xdr:rowOff>
    </xdr:from>
    <xdr:to>
      <xdr:col>72</xdr:col>
      <xdr:colOff>38100</xdr:colOff>
      <xdr:row>39</xdr:row>
      <xdr:rowOff>53645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44772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166725</xdr:rowOff>
    </xdr:from>
    <xdr:to>
      <xdr:col>67</xdr:col>
      <xdr:colOff>101600</xdr:colOff>
      <xdr:row>38</xdr:row>
      <xdr:rowOff>96875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113402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162979</xdr:rowOff>
    </xdr:from>
    <xdr:to>
      <xdr:col>85</xdr:col>
      <xdr:colOff>127000</xdr:colOff>
      <xdr:row>77</xdr:row>
      <xdr:rowOff>11037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93179"/>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11037</xdr:rowOff>
    </xdr:from>
    <xdr:to>
      <xdr:col>81</xdr:col>
      <xdr:colOff>50800</xdr:colOff>
      <xdr:row>77</xdr:row>
      <xdr:rowOff>41363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12687"/>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41363</xdr:rowOff>
    </xdr:from>
    <xdr:to>
      <xdr:col>76</xdr:col>
      <xdr:colOff>114300</xdr:colOff>
      <xdr:row>77</xdr:row>
      <xdr:rowOff>64467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4301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64467</xdr:rowOff>
    </xdr:from>
    <xdr:to>
      <xdr:col>71</xdr:col>
      <xdr:colOff>177800</xdr:colOff>
      <xdr:row>77</xdr:row>
      <xdr:rowOff>100656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66117"/>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112179</xdr:rowOff>
    </xdr:from>
    <xdr:to>
      <xdr:col>85</xdr:col>
      <xdr:colOff>177800</xdr:colOff>
      <xdr:row>77</xdr:row>
      <xdr:rowOff>42329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90606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131687</xdr:rowOff>
    </xdr:from>
    <xdr:to>
      <xdr:col>81</xdr:col>
      <xdr:colOff>101600</xdr:colOff>
      <xdr:row>77</xdr:row>
      <xdr:rowOff>61837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52964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162013</xdr:rowOff>
    </xdr:from>
    <xdr:to>
      <xdr:col>76</xdr:col>
      <xdr:colOff>165100</xdr:colOff>
      <xdr:row>77</xdr:row>
      <xdr:rowOff>92163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83290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13667</xdr:rowOff>
    </xdr:from>
    <xdr:to>
      <xdr:col>72</xdr:col>
      <xdr:colOff>38100</xdr:colOff>
      <xdr:row>77</xdr:row>
      <xdr:rowOff>115267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106394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49856</xdr:rowOff>
    </xdr:from>
    <xdr:to>
      <xdr:col>67</xdr:col>
      <xdr:colOff>101600</xdr:colOff>
      <xdr:row>77</xdr:row>
      <xdr:rowOff>151456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142583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81350</xdr:rowOff>
    </xdr:from>
    <xdr:to>
      <xdr:col>85</xdr:col>
      <xdr:colOff>127000</xdr:colOff>
      <xdr:row>97</xdr:row>
      <xdr:rowOff>123526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12000"/>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115088</xdr:rowOff>
    </xdr:from>
    <xdr:to>
      <xdr:col>81</xdr:col>
      <xdr:colOff>50800</xdr:colOff>
      <xdr:row>97</xdr:row>
      <xdr:rowOff>123526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45738"/>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53480</xdr:rowOff>
    </xdr:from>
    <xdr:to>
      <xdr:col>76</xdr:col>
      <xdr:colOff>114300</xdr:colOff>
      <xdr:row>97</xdr:row>
      <xdr:rowOff>115088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684130"/>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165418</xdr:rowOff>
    </xdr:from>
    <xdr:to>
      <xdr:col>71</xdr:col>
      <xdr:colOff>177800</xdr:colOff>
      <xdr:row>97</xdr:row>
      <xdr:rowOff>53480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281718"/>
          <a:ext cx="8890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30550</xdr:rowOff>
    </xdr:from>
    <xdr:to>
      <xdr:col>85</xdr:col>
      <xdr:colOff>177800</xdr:colOff>
      <xdr:row>97</xdr:row>
      <xdr:rowOff>132150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72726</xdr:rowOff>
    </xdr:from>
    <xdr:to>
      <xdr:col>81</xdr:col>
      <xdr:colOff>101600</xdr:colOff>
      <xdr:row>98</xdr:row>
      <xdr:rowOff>2876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165453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64288</xdr:rowOff>
    </xdr:from>
    <xdr:to>
      <xdr:col>76</xdr:col>
      <xdr:colOff>165100</xdr:colOff>
      <xdr:row>97</xdr:row>
      <xdr:rowOff>165888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157015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2680</xdr:rowOff>
    </xdr:from>
    <xdr:to>
      <xdr:col>72</xdr:col>
      <xdr:colOff>38100</xdr:colOff>
      <xdr:row>97</xdr:row>
      <xdr:rowOff>104280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95407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114618</xdr:rowOff>
    </xdr:from>
    <xdr:to>
      <xdr:col>67</xdr:col>
      <xdr:colOff>101600</xdr:colOff>
      <xdr:row>95</xdr:row>
      <xdr:rowOff>44768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61295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0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136042</xdr:rowOff>
    </xdr:from>
    <xdr:to>
      <xdr:col>116</xdr:col>
      <xdr:colOff>63500</xdr:colOff>
      <xdr:row>37</xdr:row>
      <xdr:rowOff>143739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479692"/>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143739</xdr:rowOff>
    </xdr:from>
    <xdr:to>
      <xdr:col>111</xdr:col>
      <xdr:colOff>177800</xdr:colOff>
      <xdr:row>37</xdr:row>
      <xdr:rowOff>146406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8738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146406</xdr:rowOff>
    </xdr:from>
    <xdr:to>
      <xdr:col>107</xdr:col>
      <xdr:colOff>50800</xdr:colOff>
      <xdr:row>37</xdr:row>
      <xdr:rowOff>147663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9005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147663</xdr:rowOff>
    </xdr:from>
    <xdr:to>
      <xdr:col>102</xdr:col>
      <xdr:colOff>114300</xdr:colOff>
      <xdr:row>37</xdr:row>
      <xdr:rowOff>158864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9131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46182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85242</xdr:rowOff>
    </xdr:from>
    <xdr:to>
      <xdr:col>116</xdr:col>
      <xdr:colOff>114300</xdr:colOff>
      <xdr:row>38</xdr:row>
      <xdr:rowOff>15393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108119</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92939</xdr:rowOff>
    </xdr:from>
    <xdr:to>
      <xdr:col>112</xdr:col>
      <xdr:colOff>38100</xdr:colOff>
      <xdr:row>38</xdr:row>
      <xdr:rowOff>23089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39616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95606</xdr:rowOff>
    </xdr:from>
    <xdr:to>
      <xdr:col>107</xdr:col>
      <xdr:colOff>101600</xdr:colOff>
      <xdr:row>38</xdr:row>
      <xdr:rowOff>25756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42283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96863</xdr:rowOff>
    </xdr:from>
    <xdr:to>
      <xdr:col>102</xdr:col>
      <xdr:colOff>165100</xdr:colOff>
      <xdr:row>38</xdr:row>
      <xdr:rowOff>27013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43540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108064</xdr:rowOff>
    </xdr:from>
    <xdr:to>
      <xdr:col>98</xdr:col>
      <xdr:colOff>38100</xdr:colOff>
      <xdr:row>38</xdr:row>
      <xdr:rowOff>38215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5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54741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2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127933</xdr:rowOff>
    </xdr:from>
    <xdr:to>
      <xdr:col>116</xdr:col>
      <xdr:colOff>63500</xdr:colOff>
      <xdr:row>75</xdr:row>
      <xdr:rowOff>2377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15233"/>
          <a:ext cx="838200" cy="4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2377</xdr:rowOff>
    </xdr:from>
    <xdr:to>
      <xdr:col>111</xdr:col>
      <xdr:colOff>177800</xdr:colOff>
      <xdr:row>75</xdr:row>
      <xdr:rowOff>6469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61127"/>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131819</xdr:rowOff>
    </xdr:from>
    <xdr:to>
      <xdr:col>107</xdr:col>
      <xdr:colOff>50800</xdr:colOff>
      <xdr:row>75</xdr:row>
      <xdr:rowOff>6469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19119"/>
          <a:ext cx="8890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131819</xdr:rowOff>
    </xdr:from>
    <xdr:to>
      <xdr:col>102</xdr:col>
      <xdr:colOff>114300</xdr:colOff>
      <xdr:row>75</xdr:row>
      <xdr:rowOff>31398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19119"/>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77133</xdr:rowOff>
    </xdr:from>
    <xdr:to>
      <xdr:col>116</xdr:col>
      <xdr:colOff>114300</xdr:colOff>
      <xdr:row>75</xdr:row>
      <xdr:rowOff>7283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100010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123027</xdr:rowOff>
    </xdr:from>
    <xdr:to>
      <xdr:col>112</xdr:col>
      <xdr:colOff>38100</xdr:colOff>
      <xdr:row>75</xdr:row>
      <xdr:rowOff>53177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69704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127119</xdr:rowOff>
    </xdr:from>
    <xdr:to>
      <xdr:col>107</xdr:col>
      <xdr:colOff>101600</xdr:colOff>
      <xdr:row>75</xdr:row>
      <xdr:rowOff>57269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73796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81019</xdr:rowOff>
    </xdr:from>
    <xdr:to>
      <xdr:col>102</xdr:col>
      <xdr:colOff>165100</xdr:colOff>
      <xdr:row>75</xdr:row>
      <xdr:rowOff>11169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27696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152048</xdr:rowOff>
    </xdr:from>
    <xdr:to>
      <xdr:col>98</xdr:col>
      <xdr:colOff>38100</xdr:colOff>
      <xdr:row>75</xdr:row>
      <xdr:rowOff>82198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98725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615,969</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円と昨年度より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100,000</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円以上増加している。主な要因は、普通建設事業費及び災害復旧事業費である。普通建設事業費においては、役場新庁舎及び新消防庁舎の建設工事に着工したため、前年度に比べ</a:t>
          </a:r>
          <a:r>
            <a:rPr kumimoji="1" lang="en-US" altLang="ja-JP" sz="1200">
              <a:solidFill>
                <a:srgbClr val="000000"/>
              </a:solidFill>
              <a:latin typeface="ＭＳ Ｐゴシック" panose="020B0600070205080204" pitchFamily="50" charset="-128"/>
              <a:ea typeface="ＭＳ Ｐゴシック" panose="020B0600070205080204" pitchFamily="50" charset="-128"/>
            </a:rPr>
            <a:t>70,778</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円増加し、類似団体平均値を上回った。また、災害復旧事業費においては、平成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年度豪雨災害復旧工事により、前年度に比べ</a:t>
          </a:r>
          <a:r>
            <a:rPr kumimoji="1" lang="en-US" altLang="ja-JP" sz="1200">
              <a:solidFill>
                <a:srgbClr val="000000"/>
              </a:solidFill>
              <a:latin typeface="ＭＳ Ｐゴシック" panose="020B0600070205080204" pitchFamily="50" charset="-128"/>
              <a:ea typeface="ＭＳ Ｐゴシック" panose="020B0600070205080204" pitchFamily="50" charset="-128"/>
            </a:rPr>
            <a:t>19,279</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円増加した。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主要項目においては、人件費は退職金の増により住民一人当たり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104,206</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200">
              <a:solidFill>
                <a:srgbClr val="000000"/>
              </a:solidFill>
              <a:latin typeface="ＭＳ Ｐゴシック" panose="020B0600070205080204" pitchFamily="50" charset="-128"/>
              <a:ea typeface="ＭＳ Ｐゴシック" panose="020B0600070205080204" pitchFamily="50" charset="-128"/>
            </a:rPr>
            <a:t>4,868</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円増加した。また、物件費は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76,345</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円となり、類似団体内平均値に比べ、抑制できているものの前年度から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7,706</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円の増加となった。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公債費は、昨年度同様、新学校建設事業における起債の元金償還が開始したこと等から前年度に比べ</a:t>
          </a:r>
          <a:r>
            <a:rPr kumimoji="1" lang="en-US" altLang="ja-JP" sz="1200">
              <a:solidFill>
                <a:srgbClr val="000000"/>
              </a:solidFill>
              <a:latin typeface="ＭＳ Ｐゴシック" panose="020B0600070205080204" pitchFamily="50" charset="-128"/>
              <a:ea typeface="ＭＳ Ｐゴシック" panose="020B0600070205080204" pitchFamily="50" charset="-128"/>
            </a:rPr>
            <a:t>2,560</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円増加し、</a:t>
          </a:r>
          <a:r>
            <a:rPr kumimoji="1" lang="en-US" altLang="ja-JP" sz="1200">
              <a:solidFill>
                <a:srgbClr val="000000"/>
              </a:solidFill>
              <a:latin typeface="ＭＳ Ｐゴシック" panose="020B0600070205080204" pitchFamily="50" charset="-128"/>
              <a:ea typeface="ＭＳ Ｐゴシック" panose="020B0600070205080204" pitchFamily="50" charset="-128"/>
            </a:rPr>
            <a:t>51,945</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となった。現時点では類似団体内平均値を下回っているものの、今後、公共施設再編整備事業に係る起債の借入等により増加することは明らかであり、借り入れに際して、有効な財源措置の活用などに努め抑制を図っていく。</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その他の費目については、概ね、類似団体内平均値に比べ、抑制している傾向にあるが、住民サービスの視点から、抑制することのみに注力するのではなく、充実すべき事業は増加することも踏まえ、バランスある財政運営を目指していくことを主眼に置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9,885
9,784
98.75
6,311,981
6,088,857
154,242
3,323,358
6,234,852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152464</xdr:rowOff>
    </xdr:from>
    <xdr:to>
      <xdr:col>24</xdr:col>
      <xdr:colOff>63500</xdr:colOff>
      <xdr:row>33</xdr:row>
      <xdr:rowOff>22352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8864"/>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22352</xdr:rowOff>
    </xdr:from>
    <xdr:to>
      <xdr:col>19</xdr:col>
      <xdr:colOff>177800</xdr:colOff>
      <xdr:row>34</xdr:row>
      <xdr:rowOff>24828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80202"/>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94171</xdr:rowOff>
    </xdr:from>
    <xdr:to>
      <xdr:col>15</xdr:col>
      <xdr:colOff>50800</xdr:colOff>
      <xdr:row>34</xdr:row>
      <xdr:rowOff>24828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2021"/>
          <a:ext cx="889000" cy="1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161989</xdr:rowOff>
    </xdr:from>
    <xdr:to>
      <xdr:col>10</xdr:col>
      <xdr:colOff>114300</xdr:colOff>
      <xdr:row>33</xdr:row>
      <xdr:rowOff>94171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838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101664</xdr:rowOff>
    </xdr:from>
    <xdr:to>
      <xdr:col>24</xdr:col>
      <xdr:colOff>114300</xdr:colOff>
      <xdr:row>33</xdr:row>
      <xdr:rowOff>31814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124541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143002</xdr:rowOff>
    </xdr:from>
    <xdr:to>
      <xdr:col>20</xdr:col>
      <xdr:colOff>38100</xdr:colOff>
      <xdr:row>33</xdr:row>
      <xdr:rowOff>73152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89679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145478</xdr:rowOff>
    </xdr:from>
    <xdr:to>
      <xdr:col>15</xdr:col>
      <xdr:colOff>101600</xdr:colOff>
      <xdr:row>34</xdr:row>
      <xdr:rowOff>75628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92155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43371</xdr:rowOff>
    </xdr:from>
    <xdr:to>
      <xdr:col>10</xdr:col>
      <xdr:colOff>165100</xdr:colOff>
      <xdr:row>33</xdr:row>
      <xdr:rowOff>144971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161498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7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111189</xdr:rowOff>
    </xdr:from>
    <xdr:to>
      <xdr:col>6</xdr:col>
      <xdr:colOff>38100</xdr:colOff>
      <xdr:row>33</xdr:row>
      <xdr:rowOff>41339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57866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462,737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66594</xdr:rowOff>
    </xdr:from>
    <xdr:to>
      <xdr:col>24</xdr:col>
      <xdr:colOff>63500</xdr:colOff>
      <xdr:row>57</xdr:row>
      <xdr:rowOff>145004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7794"/>
          <a:ext cx="838200" cy="2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145004</xdr:rowOff>
    </xdr:from>
    <xdr:to>
      <xdr:col>19</xdr:col>
      <xdr:colOff>177800</xdr:colOff>
      <xdr:row>57</xdr:row>
      <xdr:rowOff>163520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765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121043</xdr:rowOff>
    </xdr:from>
    <xdr:to>
      <xdr:col>15</xdr:col>
      <xdr:colOff>50800</xdr:colOff>
      <xdr:row>57</xdr:row>
      <xdr:rowOff>163520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93693"/>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69148</xdr:rowOff>
    </xdr:from>
    <xdr:to>
      <xdr:col>10</xdr:col>
      <xdr:colOff>114300</xdr:colOff>
      <xdr:row>57</xdr:row>
      <xdr:rowOff>121043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1798"/>
          <a:ext cx="889000" cy="5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15794</xdr:rowOff>
    </xdr:from>
    <xdr:to>
      <xdr:col>24</xdr:col>
      <xdr:colOff>114300</xdr:colOff>
      <xdr:row>56</xdr:row>
      <xdr:rowOff>117394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38671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94204</xdr:rowOff>
    </xdr:from>
    <xdr:to>
      <xdr:col>20</xdr:col>
      <xdr:colOff>38100</xdr:colOff>
      <xdr:row>58</xdr:row>
      <xdr:rowOff>24354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112720</xdr:rowOff>
    </xdr:from>
    <xdr:to>
      <xdr:col>15</xdr:col>
      <xdr:colOff>101600</xdr:colOff>
      <xdr:row>58</xdr:row>
      <xdr:rowOff>42870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33997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70243</xdr:rowOff>
    </xdr:from>
    <xdr:to>
      <xdr:col>10</xdr:col>
      <xdr:colOff>165100</xdr:colOff>
      <xdr:row>58</xdr:row>
      <xdr:rowOff>393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18348</xdr:rowOff>
    </xdr:from>
    <xdr:to>
      <xdr:col>6</xdr:col>
      <xdr:colOff>38100</xdr:colOff>
      <xdr:row>57</xdr:row>
      <xdr:rowOff>119948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136475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6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269,990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27800</xdr:rowOff>
    </xdr:from>
    <xdr:to>
      <xdr:col>24</xdr:col>
      <xdr:colOff>63500</xdr:colOff>
      <xdr:row>78</xdr:row>
      <xdr:rowOff>57786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0900"/>
          <a:ext cx="838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57786</xdr:rowOff>
    </xdr:from>
    <xdr:to>
      <xdr:col>19</xdr:col>
      <xdr:colOff>177800</xdr:colOff>
      <xdr:row>78</xdr:row>
      <xdr:rowOff>71844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30886"/>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71844</xdr:rowOff>
    </xdr:from>
    <xdr:to>
      <xdr:col>15</xdr:col>
      <xdr:colOff>50800</xdr:colOff>
      <xdr:row>78</xdr:row>
      <xdr:rowOff>92684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44944"/>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92684</xdr:rowOff>
    </xdr:from>
    <xdr:to>
      <xdr:col>10</xdr:col>
      <xdr:colOff>114300</xdr:colOff>
      <xdr:row>78</xdr:row>
      <xdr:rowOff>138945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5784"/>
          <a:ext cx="889000" cy="4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148450</xdr:rowOff>
    </xdr:from>
    <xdr:to>
      <xdr:col>24</xdr:col>
      <xdr:colOff>114300</xdr:colOff>
      <xdr:row>78</xdr:row>
      <xdr:rowOff>78600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63377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6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6986</xdr:rowOff>
    </xdr:from>
    <xdr:to>
      <xdr:col>20</xdr:col>
      <xdr:colOff>38100</xdr:colOff>
      <xdr:row>78</xdr:row>
      <xdr:rowOff>108586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99713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7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21044</xdr:rowOff>
    </xdr:from>
    <xdr:to>
      <xdr:col>15</xdr:col>
      <xdr:colOff>101600</xdr:colOff>
      <xdr:row>78</xdr:row>
      <xdr:rowOff>122644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41884</xdr:rowOff>
    </xdr:from>
    <xdr:to>
      <xdr:col>10</xdr:col>
      <xdr:colOff>165100</xdr:colOff>
      <xdr:row>78</xdr:row>
      <xdr:rowOff>143484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134611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88145</xdr:rowOff>
    </xdr:from>
    <xdr:to>
      <xdr:col>6</xdr:col>
      <xdr:colOff>38100</xdr:colOff>
      <xdr:row>79</xdr:row>
      <xdr:rowOff>18295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9422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5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150,754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24682</xdr:rowOff>
    </xdr:from>
    <xdr:to>
      <xdr:col>24</xdr:col>
      <xdr:colOff>63500</xdr:colOff>
      <xdr:row>95</xdr:row>
      <xdr:rowOff>34708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12432"/>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34708</xdr:rowOff>
    </xdr:from>
    <xdr:to>
      <xdr:col>19</xdr:col>
      <xdr:colOff>177800</xdr:colOff>
      <xdr:row>95</xdr:row>
      <xdr:rowOff>54738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2245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144827</xdr:rowOff>
    </xdr:from>
    <xdr:to>
      <xdr:col>15</xdr:col>
      <xdr:colOff>50800</xdr:colOff>
      <xdr:row>95</xdr:row>
      <xdr:rowOff>54738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261127"/>
          <a:ext cx="889000" cy="8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29155</xdr:rowOff>
    </xdr:from>
    <xdr:to>
      <xdr:col>10</xdr:col>
      <xdr:colOff>114300</xdr:colOff>
      <xdr:row>94</xdr:row>
      <xdr:rowOff>144827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80255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145332</xdr:rowOff>
    </xdr:from>
    <xdr:to>
      <xdr:col>24</xdr:col>
      <xdr:colOff>114300</xdr:colOff>
      <xdr:row>95</xdr:row>
      <xdr:rowOff>75482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168209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155358</xdr:rowOff>
    </xdr:from>
    <xdr:to>
      <xdr:col>20</xdr:col>
      <xdr:colOff>38100</xdr:colOff>
      <xdr:row>95</xdr:row>
      <xdr:rowOff>85508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102035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3938</xdr:rowOff>
    </xdr:from>
    <xdr:to>
      <xdr:col>15</xdr:col>
      <xdr:colOff>101600</xdr:colOff>
      <xdr:row>95</xdr:row>
      <xdr:rowOff>105538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122065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94027</xdr:rowOff>
    </xdr:from>
    <xdr:to>
      <xdr:col>10</xdr:col>
      <xdr:colOff>165100</xdr:colOff>
      <xdr:row>95</xdr:row>
      <xdr:rowOff>24177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40704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9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149805</xdr:rowOff>
    </xdr:from>
    <xdr:to>
      <xdr:col>6</xdr:col>
      <xdr:colOff>38100</xdr:colOff>
      <xdr:row>92</xdr:row>
      <xdr:rowOff>79955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7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96482</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55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157226</xdr:rowOff>
    </xdr:from>
    <xdr:to>
      <xdr:col>55</xdr:col>
      <xdr:colOff>0</xdr:colOff>
      <xdr:row>36</xdr:row>
      <xdr:rowOff>166751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32942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166751</xdr:rowOff>
    </xdr:from>
    <xdr:to>
      <xdr:col>50</xdr:col>
      <xdr:colOff>114300</xdr:colOff>
      <xdr:row>37</xdr:row>
      <xdr:rowOff>10541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3895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10541</xdr:rowOff>
    </xdr:from>
    <xdr:to>
      <xdr:col>45</xdr:col>
      <xdr:colOff>177800</xdr:colOff>
      <xdr:row>37</xdr:row>
      <xdr:rowOff>55880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54191"/>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165608</xdr:rowOff>
    </xdr:from>
    <xdr:to>
      <xdr:col>41</xdr:col>
      <xdr:colOff>50800</xdr:colOff>
      <xdr:row>37</xdr:row>
      <xdr:rowOff>55880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378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106426</xdr:rowOff>
    </xdr:from>
    <xdr:to>
      <xdr:col>55</xdr:col>
      <xdr:colOff>50800</xdr:colOff>
      <xdr:row>37</xdr:row>
      <xdr:rowOff>36576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129303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115951</xdr:rowOff>
    </xdr:from>
    <xdr:to>
      <xdr:col>50</xdr:col>
      <xdr:colOff>165100</xdr:colOff>
      <xdr:row>37</xdr:row>
      <xdr:rowOff>46101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62628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6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131191</xdr:rowOff>
    </xdr:from>
    <xdr:to>
      <xdr:col>46</xdr:col>
      <xdr:colOff>38100</xdr:colOff>
      <xdr:row>37</xdr:row>
      <xdr:rowOff>61341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77868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07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5080</xdr:rowOff>
    </xdr:from>
    <xdr:to>
      <xdr:col>41</xdr:col>
      <xdr:colOff>101600</xdr:colOff>
      <xdr:row>37</xdr:row>
      <xdr:rowOff>106680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123207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114808</xdr:rowOff>
    </xdr:from>
    <xdr:to>
      <xdr:col>36</xdr:col>
      <xdr:colOff>165100</xdr:colOff>
      <xdr:row>37</xdr:row>
      <xdr:rowOff>44958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61485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120,339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19786</xdr:rowOff>
    </xdr:from>
    <xdr:to>
      <xdr:col>55</xdr:col>
      <xdr:colOff>0</xdr:colOff>
      <xdr:row>58</xdr:row>
      <xdr:rowOff>47358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63886"/>
          <a:ext cx="8382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47358</xdr:rowOff>
    </xdr:from>
    <xdr:to>
      <xdr:col>50</xdr:col>
      <xdr:colOff>114300</xdr:colOff>
      <xdr:row>58</xdr:row>
      <xdr:rowOff>52260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91458"/>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50571</xdr:rowOff>
    </xdr:from>
    <xdr:to>
      <xdr:col>45</xdr:col>
      <xdr:colOff>177800</xdr:colOff>
      <xdr:row>58</xdr:row>
      <xdr:rowOff>52260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467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41084</xdr:rowOff>
    </xdr:from>
    <xdr:to>
      <xdr:col>41</xdr:col>
      <xdr:colOff>50800</xdr:colOff>
      <xdr:row>58</xdr:row>
      <xdr:rowOff>50571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8518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140436</xdr:rowOff>
    </xdr:from>
    <xdr:to>
      <xdr:col>55</xdr:col>
      <xdr:colOff>50800</xdr:colOff>
      <xdr:row>58</xdr:row>
      <xdr:rowOff>70586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118863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168008</xdr:rowOff>
    </xdr:from>
    <xdr:to>
      <xdr:col>50</xdr:col>
      <xdr:colOff>165100</xdr:colOff>
      <xdr:row>58</xdr:row>
      <xdr:rowOff>98158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89285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xdr:rowOff>
    </xdr:from>
    <xdr:to>
      <xdr:col>46</xdr:col>
      <xdr:colOff>38100</xdr:colOff>
      <xdr:row>58</xdr:row>
      <xdr:rowOff>103060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94187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171221</xdr:rowOff>
    </xdr:from>
    <xdr:to>
      <xdr:col>41</xdr:col>
      <xdr:colOff>101600</xdr:colOff>
      <xdr:row>58</xdr:row>
      <xdr:rowOff>101371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92498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161734</xdr:rowOff>
    </xdr:from>
    <xdr:to>
      <xdr:col>36</xdr:col>
      <xdr:colOff>165100</xdr:colOff>
      <xdr:row>58</xdr:row>
      <xdr:rowOff>91884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83011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27318</xdr:rowOff>
    </xdr:from>
    <xdr:to>
      <xdr:col>55</xdr:col>
      <xdr:colOff>0</xdr:colOff>
      <xdr:row>79</xdr:row>
      <xdr:rowOff>28093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71868"/>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157759</xdr:rowOff>
    </xdr:from>
    <xdr:to>
      <xdr:col>50</xdr:col>
      <xdr:colOff>114300</xdr:colOff>
      <xdr:row>79</xdr:row>
      <xdr:rowOff>28093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30859"/>
          <a:ext cx="889000" cy="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157163</xdr:rowOff>
    </xdr:from>
    <xdr:to>
      <xdr:col>45</xdr:col>
      <xdr:colOff>177800</xdr:colOff>
      <xdr:row>78</xdr:row>
      <xdr:rowOff>157759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30263"/>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157163</xdr:rowOff>
    </xdr:from>
    <xdr:to>
      <xdr:col>41</xdr:col>
      <xdr:colOff>50800</xdr:colOff>
      <xdr:row>79</xdr:row>
      <xdr:rowOff>10350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30263"/>
          <a:ext cx="8890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147968</xdr:rowOff>
    </xdr:from>
    <xdr:to>
      <xdr:col>55</xdr:col>
      <xdr:colOff>50800</xdr:colOff>
      <xdr:row>79</xdr:row>
      <xdr:rowOff>78118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62895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148743</xdr:rowOff>
    </xdr:from>
    <xdr:to>
      <xdr:col>50</xdr:col>
      <xdr:colOff>165100</xdr:colOff>
      <xdr:row>79</xdr:row>
      <xdr:rowOff>78893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70020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106959</xdr:rowOff>
    </xdr:from>
    <xdr:to>
      <xdr:col>46</xdr:col>
      <xdr:colOff>38100</xdr:colOff>
      <xdr:row>79</xdr:row>
      <xdr:rowOff>37109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28236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106363</xdr:rowOff>
    </xdr:from>
    <xdr:to>
      <xdr:col>41</xdr:col>
      <xdr:colOff>101600</xdr:colOff>
      <xdr:row>79</xdr:row>
      <xdr:rowOff>36513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27640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7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131000</xdr:rowOff>
    </xdr:from>
    <xdr:to>
      <xdr:col>36</xdr:col>
      <xdr:colOff>165100</xdr:colOff>
      <xdr:row>79</xdr:row>
      <xdr:rowOff>61150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52277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9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234,910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144295</xdr:rowOff>
    </xdr:from>
    <xdr:to>
      <xdr:col>55</xdr:col>
      <xdr:colOff>0</xdr:colOff>
      <xdr:row>97</xdr:row>
      <xdr:rowOff>163013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4945"/>
          <a:ext cx="8382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120100</xdr:rowOff>
    </xdr:from>
    <xdr:to>
      <xdr:col>50</xdr:col>
      <xdr:colOff>114300</xdr:colOff>
      <xdr:row>97</xdr:row>
      <xdr:rowOff>163013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0750"/>
          <a:ext cx="8890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120100</xdr:rowOff>
    </xdr:from>
    <xdr:to>
      <xdr:col>45</xdr:col>
      <xdr:colOff>177800</xdr:colOff>
      <xdr:row>97</xdr:row>
      <xdr:rowOff>134237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50750"/>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124493</xdr:rowOff>
    </xdr:from>
    <xdr:to>
      <xdr:col>41</xdr:col>
      <xdr:colOff>50800</xdr:colOff>
      <xdr:row>97</xdr:row>
      <xdr:rowOff>134237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55143"/>
          <a:ext cx="889000" cy="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93495</xdr:rowOff>
    </xdr:from>
    <xdr:to>
      <xdr:col>55</xdr:col>
      <xdr:colOff>50800</xdr:colOff>
      <xdr:row>98</xdr:row>
      <xdr:rowOff>23645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8422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112213</xdr:rowOff>
    </xdr:from>
    <xdr:to>
      <xdr:col>50</xdr:col>
      <xdr:colOff>165100</xdr:colOff>
      <xdr:row>98</xdr:row>
      <xdr:rowOff>42363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33490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69300</xdr:rowOff>
    </xdr:from>
    <xdr:to>
      <xdr:col>46</xdr:col>
      <xdr:colOff>38100</xdr:colOff>
      <xdr:row>97</xdr:row>
      <xdr:rowOff>170900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162027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83437</xdr:rowOff>
    </xdr:from>
    <xdr:to>
      <xdr:col>41</xdr:col>
      <xdr:colOff>101600</xdr:colOff>
      <xdr:row>98</xdr:row>
      <xdr:rowOff>13587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73693</xdr:rowOff>
    </xdr:from>
    <xdr:to>
      <xdr:col>36</xdr:col>
      <xdr:colOff>165100</xdr:colOff>
      <xdr:row>98</xdr:row>
      <xdr:rowOff>3843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166420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138,058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79066</xdr:rowOff>
    </xdr:from>
    <xdr:to>
      <xdr:col>85</xdr:col>
      <xdr:colOff>127000</xdr:colOff>
      <xdr:row>36</xdr:row>
      <xdr:rowOff>115229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51266"/>
          <a:ext cx="8382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115229</xdr:rowOff>
    </xdr:from>
    <xdr:to>
      <xdr:col>81</xdr:col>
      <xdr:colOff>50800</xdr:colOff>
      <xdr:row>37</xdr:row>
      <xdr:rowOff>108273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87429"/>
          <a:ext cx="889000" cy="16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108273</xdr:rowOff>
    </xdr:from>
    <xdr:to>
      <xdr:col>76</xdr:col>
      <xdr:colOff>114300</xdr:colOff>
      <xdr:row>37</xdr:row>
      <xdr:rowOff>135694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51923"/>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135694</xdr:rowOff>
    </xdr:from>
    <xdr:to>
      <xdr:col>71</xdr:col>
      <xdr:colOff>177800</xdr:colOff>
      <xdr:row>37</xdr:row>
      <xdr:rowOff>162625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79344"/>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28266</xdr:rowOff>
    </xdr:from>
    <xdr:to>
      <xdr:col>85</xdr:col>
      <xdr:colOff>177800</xdr:colOff>
      <xdr:row>36</xdr:row>
      <xdr:rowOff>129866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51143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64429</xdr:rowOff>
    </xdr:from>
    <xdr:to>
      <xdr:col>81</xdr:col>
      <xdr:colOff>101600</xdr:colOff>
      <xdr:row>36</xdr:row>
      <xdr:rowOff>166029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57473</xdr:rowOff>
    </xdr:from>
    <xdr:to>
      <xdr:col>76</xdr:col>
      <xdr:colOff>165100</xdr:colOff>
      <xdr:row>37</xdr:row>
      <xdr:rowOff>159072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011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84894</xdr:rowOff>
    </xdr:from>
    <xdr:to>
      <xdr:col>72</xdr:col>
      <xdr:colOff>38100</xdr:colOff>
      <xdr:row>38</xdr:row>
      <xdr:rowOff>15044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31571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111825</xdr:rowOff>
    </xdr:from>
    <xdr:to>
      <xdr:col>67</xdr:col>
      <xdr:colOff>101600</xdr:colOff>
      <xdr:row>38</xdr:row>
      <xdr:rowOff>41976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554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33102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51757</xdr:rowOff>
    </xdr:from>
    <xdr:to>
      <xdr:col>85</xdr:col>
      <xdr:colOff>127000</xdr:colOff>
      <xdr:row>58</xdr:row>
      <xdr:rowOff>68083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95857"/>
          <a:ext cx="8382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68083</xdr:rowOff>
    </xdr:from>
    <xdr:to>
      <xdr:col>81</xdr:col>
      <xdr:colOff>50800</xdr:colOff>
      <xdr:row>58</xdr:row>
      <xdr:rowOff>71650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12183"/>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49544</xdr:rowOff>
    </xdr:from>
    <xdr:to>
      <xdr:col>76</xdr:col>
      <xdr:colOff>114300</xdr:colOff>
      <xdr:row>58</xdr:row>
      <xdr:rowOff>71650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93644"/>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51114</xdr:rowOff>
    </xdr:from>
    <xdr:to>
      <xdr:col>71</xdr:col>
      <xdr:colOff>177800</xdr:colOff>
      <xdr:row>58</xdr:row>
      <xdr:rowOff>49544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8795064"/>
          <a:ext cx="889000" cy="119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957</xdr:rowOff>
    </xdr:from>
    <xdr:to>
      <xdr:col>85</xdr:col>
      <xdr:colOff>177800</xdr:colOff>
      <xdr:row>58</xdr:row>
      <xdr:rowOff>102557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87334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17283</xdr:rowOff>
    </xdr:from>
    <xdr:to>
      <xdr:col>81</xdr:col>
      <xdr:colOff>101600</xdr:colOff>
      <xdr:row>58</xdr:row>
      <xdr:rowOff>118883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110010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20850</xdr:rowOff>
    </xdr:from>
    <xdr:to>
      <xdr:col>76</xdr:col>
      <xdr:colOff>165100</xdr:colOff>
      <xdr:row>58</xdr:row>
      <xdr:rowOff>122450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113577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170194</xdr:rowOff>
    </xdr:from>
    <xdr:to>
      <xdr:col>72</xdr:col>
      <xdr:colOff>38100</xdr:colOff>
      <xdr:row>58</xdr:row>
      <xdr:rowOff>100344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91471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314</xdr:rowOff>
    </xdr:from>
    <xdr:to>
      <xdr:col>67</xdr:col>
      <xdr:colOff>101600</xdr:colOff>
      <xdr:row>51</xdr:row>
      <xdr:rowOff>101914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8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118441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85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102,095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147155</xdr:rowOff>
    </xdr:from>
    <xdr:to>
      <xdr:col>85</xdr:col>
      <xdr:colOff>127000</xdr:colOff>
      <xdr:row>77</xdr:row>
      <xdr:rowOff>49098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005905"/>
          <a:ext cx="838200" cy="2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49098</xdr:rowOff>
    </xdr:from>
    <xdr:to>
      <xdr:col>81</xdr:col>
      <xdr:colOff>50800</xdr:colOff>
      <xdr:row>79</xdr:row>
      <xdr:rowOff>17438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50748"/>
          <a:ext cx="889000" cy="3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2845</xdr:rowOff>
    </xdr:from>
    <xdr:to>
      <xdr:col>76</xdr:col>
      <xdr:colOff>114300</xdr:colOff>
      <xdr:row>79</xdr:row>
      <xdr:rowOff>17438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47395"/>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46076</xdr:rowOff>
    </xdr:from>
    <xdr:to>
      <xdr:col>71</xdr:col>
      <xdr:colOff>177800</xdr:colOff>
      <xdr:row>79</xdr:row>
      <xdr:rowOff>2845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19176"/>
          <a:ext cx="889000" cy="1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96355</xdr:rowOff>
    </xdr:from>
    <xdr:to>
      <xdr:col>85</xdr:col>
      <xdr:colOff>177800</xdr:colOff>
      <xdr:row>76</xdr:row>
      <xdr:rowOff>26504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55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119232</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8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169748</xdr:rowOff>
    </xdr:from>
    <xdr:to>
      <xdr:col>81</xdr:col>
      <xdr:colOff>101600</xdr:colOff>
      <xdr:row>77</xdr:row>
      <xdr:rowOff>99898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116425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9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138088</xdr:rowOff>
    </xdr:from>
    <xdr:to>
      <xdr:col>76</xdr:col>
      <xdr:colOff>165100</xdr:colOff>
      <xdr:row>79</xdr:row>
      <xdr:rowOff>68238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84765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123495</xdr:rowOff>
    </xdr:from>
    <xdr:to>
      <xdr:col>72</xdr:col>
      <xdr:colOff>38100</xdr:colOff>
      <xdr:row>79</xdr:row>
      <xdr:rowOff>53645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44772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166726</xdr:rowOff>
    </xdr:from>
    <xdr:to>
      <xdr:col>67</xdr:col>
      <xdr:colOff>101600</xdr:colOff>
      <xdr:row>78</xdr:row>
      <xdr:rowOff>96876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113403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1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165,353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162979</xdr:rowOff>
    </xdr:from>
    <xdr:to>
      <xdr:col>85</xdr:col>
      <xdr:colOff>127000</xdr:colOff>
      <xdr:row>97</xdr:row>
      <xdr:rowOff>11037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22179"/>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11037</xdr:rowOff>
    </xdr:from>
    <xdr:to>
      <xdr:col>81</xdr:col>
      <xdr:colOff>50800</xdr:colOff>
      <xdr:row>97</xdr:row>
      <xdr:rowOff>41363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41687"/>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41363</xdr:rowOff>
    </xdr:from>
    <xdr:to>
      <xdr:col>76</xdr:col>
      <xdr:colOff>114300</xdr:colOff>
      <xdr:row>97</xdr:row>
      <xdr:rowOff>64467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201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64467</xdr:rowOff>
    </xdr:from>
    <xdr:to>
      <xdr:col>71</xdr:col>
      <xdr:colOff>177800</xdr:colOff>
      <xdr:row>97</xdr:row>
      <xdr:rowOff>100656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95117"/>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112179</xdr:rowOff>
    </xdr:from>
    <xdr:to>
      <xdr:col>85</xdr:col>
      <xdr:colOff>177800</xdr:colOff>
      <xdr:row>97</xdr:row>
      <xdr:rowOff>42329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90606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131687</xdr:rowOff>
    </xdr:from>
    <xdr:to>
      <xdr:col>81</xdr:col>
      <xdr:colOff>101600</xdr:colOff>
      <xdr:row>97</xdr:row>
      <xdr:rowOff>61837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52964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162013</xdr:rowOff>
    </xdr:from>
    <xdr:to>
      <xdr:col>76</xdr:col>
      <xdr:colOff>165100</xdr:colOff>
      <xdr:row>97</xdr:row>
      <xdr:rowOff>92163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83290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13667</xdr:rowOff>
    </xdr:from>
    <xdr:to>
      <xdr:col>72</xdr:col>
      <xdr:colOff>38100</xdr:colOff>
      <xdr:row>97</xdr:row>
      <xdr:rowOff>115267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106394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49856</xdr:rowOff>
    </xdr:from>
    <xdr:to>
      <xdr:col>67</xdr:col>
      <xdr:colOff>101600</xdr:colOff>
      <xdr:row>97</xdr:row>
      <xdr:rowOff>151456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142583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に比べ、費用が嵩んでいる費目のうち、衛生費は、ごみ処理施設を一部事務組合により運営している経費負担金に、施設建設時の公債費償還分が含まれていることや、高料金対策に関する水道事業会計への繰出金が多額であることなどが要因であるが、日常生活に直結するものであり、住民サービスを低下させることのないように取り組んでいる結果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消防費は、これまで非常備消防のみであった本町が、平成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広域による常備消防を開始したことによる人件費相当分の負担金に加え、既存の非常備消防も併用して活動していることや、本年度は新消防庁舎建設工事に着手したことにより、前年度よりさらに平均を上回ったが、防災の強化に重点をおき、取り組んできた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総務費は、類似団体内平均値あたりで推移していたが、今年度より役場新庁舎建設工事に着手したことにより、類似団体内平均値を大きく上回る結果となった。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全体的な傾向としては、主たる業務が経常的な費目は経年増加傾向にある。今後、経常的費用を抑制する必要はあるが、抑制することのみに注力するのではなく、充実すべき事業は増加することも踏まえ、バランスある財政運営を目指していくことを主眼に置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en-US" altLang="ja-JP" sz="1400">
              <a:solidFill>
                <a:srgbClr val="000000"/>
              </a:solidFill>
              <a:latin typeface="ＭＳ ゴシック" pitchFamily="49" charset="-128"/>
              <a:ea typeface="ＭＳ ゴシック" pitchFamily="49" charset="-128"/>
            </a:rPr>
            <a:t>H28</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H30</a:t>
          </a:r>
          <a:r>
            <a:rPr kumimoji="1" lang="ja-JP" altLang="en-US" sz="1400">
              <a:solidFill>
                <a:srgbClr val="000000"/>
              </a:solidFill>
              <a:latin typeface="ＭＳ ゴシック" pitchFamily="49" charset="-128"/>
              <a:ea typeface="ＭＳ ゴシック" pitchFamily="49" charset="-128"/>
            </a:rPr>
            <a:t>年度までは大規模投資を行わなかったことで大きな赤字は発生しなかったが、令和元年度は公共施設再編整備事業の影響により、赤字幅が拡大した。今後も数年間公共施設再編整備事業が予定されていることを踏まえると、予断を許さない状況で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水道事業会計を含む８会計において、黒字基調で推移している。</a:t>
          </a:r>
        </a:p>
        <a:p>
          <a:r>
            <a:rPr kumimoji="1" lang="ja-JP" altLang="en-US" sz="1400">
              <a:solidFill>
                <a:srgbClr val="000000"/>
              </a:solidFill>
              <a:latin typeface="ＭＳ ゴシック" pitchFamily="49" charset="-128"/>
              <a:ea typeface="ＭＳ ゴシック" pitchFamily="49" charset="-128"/>
            </a:rPr>
            <a:t>　ただ、水道事業会計については料金収入の増加が見込まれない中で、高料金対策及び過年度債の元金償還に係る経費が恒常的に必要である。</a:t>
          </a:r>
        </a:p>
        <a:p>
          <a:r>
            <a:rPr kumimoji="1" lang="ja-JP" altLang="en-US" sz="1400">
              <a:solidFill>
                <a:srgbClr val="000000"/>
              </a:solidFill>
              <a:latin typeface="ＭＳ ゴシック" pitchFamily="49" charset="-128"/>
              <a:ea typeface="ＭＳ ゴシック" pitchFamily="49" charset="-128"/>
            </a:rPr>
            <a:t>　また、下水道事業特別会計についても過年度債の元金償還開始に係る経費が増加している。</a:t>
          </a:r>
        </a:p>
        <a:p>
          <a:r>
            <a:rPr kumimoji="1" lang="ja-JP" altLang="en-US" sz="1400">
              <a:solidFill>
                <a:srgbClr val="000000"/>
              </a:solidFill>
              <a:latin typeface="ＭＳ ゴシック" pitchFamily="49" charset="-128"/>
              <a:ea typeface="ＭＳ ゴシック" pitchFamily="49" charset="-128"/>
            </a:rPr>
            <a:t>　一般会計においても、公共施設再編整備事業などの大規模投資が予定されていることから、今後も健全な財政運営に努める必要がある。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6nose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125.5</v>
          </cell>
          <cell r="CF51">
            <v>121.2</v>
          </cell>
          <cell r="CN51">
            <v>115.4</v>
          </cell>
          <cell r="CV51">
            <v>118.2</v>
          </cell>
        </row>
        <row r="53">
          <cell r="BX53">
            <v>56.1</v>
          </cell>
          <cell r="CF53">
            <v>58.5</v>
          </cell>
          <cell r="CN53">
            <v>61.3</v>
          </cell>
          <cell r="CV53">
            <v>63.2</v>
          </cell>
        </row>
        <row r="55">
          <cell r="AN55" t="str">
            <v>類似団体内平均値</v>
          </cell>
          <cell r="BX55">
            <v>0</v>
          </cell>
          <cell r="CF55">
            <v>0</v>
          </cell>
          <cell r="CN55">
            <v>0</v>
          </cell>
          <cell r="CV55">
            <v>3.1</v>
          </cell>
        </row>
        <row r="57">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cell r="BP73">
            <v>128.6</v>
          </cell>
          <cell r="BX73">
            <v>125.5</v>
          </cell>
          <cell r="CF73">
            <v>121.2</v>
          </cell>
          <cell r="CN73">
            <v>115.4</v>
          </cell>
          <cell r="CV73">
            <v>118.2</v>
          </cell>
        </row>
        <row r="75">
          <cell r="BP75">
            <v>12.9</v>
          </cell>
          <cell r="BX75">
            <v>14</v>
          </cell>
          <cell r="CF75">
            <v>14.7</v>
          </cell>
          <cell r="CN75">
            <v>15.5</v>
          </cell>
          <cell r="CV75">
            <v>15.5</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6311981</v>
      </c>
      <c r="BO4" s="424"/>
      <c r="BP4" s="424"/>
      <c r="BQ4" s="424"/>
      <c r="BR4" s="424"/>
      <c r="BS4" s="424"/>
      <c r="BT4" s="424"/>
      <c r="BU4" s="425"/>
      <c r="BV4" s="423">
        <v>5252296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4.5999999999999996</v>
      </c>
      <c r="CU4" s="608"/>
      <c r="CV4" s="608"/>
      <c r="CW4" s="608"/>
      <c r="CX4" s="608"/>
      <c r="CY4" s="608"/>
      <c r="CZ4" s="608"/>
      <c r="DA4" s="609"/>
      <c r="DB4" s="607">
        <v>4.5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6088857</v>
      </c>
      <c r="BO5" s="429"/>
      <c r="BP5" s="429"/>
      <c r="BQ5" s="429"/>
      <c r="BR5" s="429"/>
      <c r="BS5" s="429"/>
      <c r="BT5" s="429"/>
      <c r="BU5" s="430"/>
      <c r="BV5" s="428">
        <v>5042732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101.8</v>
      </c>
      <c r="CU5" s="399"/>
      <c r="CV5" s="399"/>
      <c r="CW5" s="399"/>
      <c r="CX5" s="399"/>
      <c r="CY5" s="399"/>
      <c r="CZ5" s="399"/>
      <c r="DA5" s="400"/>
      <c r="DB5" s="398">
        <v>99.4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223124</v>
      </c>
      <c r="BO6" s="429"/>
      <c r="BP6" s="429"/>
      <c r="BQ6" s="429"/>
      <c r="BR6" s="429"/>
      <c r="BS6" s="429"/>
      <c r="BT6" s="429"/>
      <c r="BU6" s="430"/>
      <c r="BV6" s="428">
        <v>209564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106.1</v>
      </c>
      <c r="CU6" s="582"/>
      <c r="CV6" s="582"/>
      <c r="CW6" s="582"/>
      <c r="CX6" s="582"/>
      <c r="CY6" s="582"/>
      <c r="CZ6" s="582"/>
      <c r="DA6" s="583"/>
      <c r="DB6" s="581">
        <v>105.2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68882</v>
      </c>
      <c r="BO7" s="429"/>
      <c r="BP7" s="429"/>
      <c r="BQ7" s="429"/>
      <c r="BR7" s="429"/>
      <c r="BS7" s="429"/>
      <c r="BT7" s="429"/>
      <c r="BU7" s="430"/>
      <c r="BV7" s="428">
        <v>60120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3323358</v>
      </c>
      <c r="CU7" s="429"/>
      <c r="CV7" s="429"/>
      <c r="CW7" s="429"/>
      <c r="CX7" s="429"/>
      <c r="CY7" s="429"/>
      <c r="CZ7" s="429"/>
      <c r="DA7" s="430"/>
      <c r="DB7" s="428">
        <v>3345445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154242</v>
      </c>
      <c r="BO8" s="429"/>
      <c r="BP8" s="429"/>
      <c r="BQ8" s="429"/>
      <c r="BR8" s="429"/>
      <c r="BS8" s="429"/>
      <c r="BT8" s="429"/>
      <c r="BU8" s="430"/>
      <c r="BV8" s="428">
        <v>149444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0.39</v>
      </c>
      <c r="CU8" s="542"/>
      <c r="CV8" s="542"/>
      <c r="CW8" s="542"/>
      <c r="CX8" s="542"/>
      <c r="CY8" s="542"/>
      <c r="CZ8" s="542"/>
      <c r="DA8" s="543"/>
      <c r="DB8" s="541">
        <v>0.4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10256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4798</v>
      </c>
      <c r="BO9" s="429"/>
      <c r="BP9" s="429"/>
      <c r="BQ9" s="429"/>
      <c r="BR9" s="429"/>
      <c r="BS9" s="429"/>
      <c r="BT9" s="429"/>
      <c r="BU9" s="430"/>
      <c r="BV9" s="428">
        <v>-10099</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12.1</v>
      </c>
      <c r="CU9" s="399"/>
      <c r="CV9" s="399"/>
      <c r="CW9" s="399"/>
      <c r="CX9" s="399"/>
      <c r="CY9" s="399"/>
      <c r="CZ9" s="399"/>
      <c r="DA9" s="400"/>
      <c r="DB9" s="398">
        <v>12.4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11650</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118011</v>
      </c>
      <c r="BO10" s="429"/>
      <c r="BP10" s="429"/>
      <c r="BQ10" s="429"/>
      <c r="BR10" s="429"/>
      <c r="BS10" s="429"/>
      <c r="BT10" s="429"/>
      <c r="BU10" s="430"/>
      <c r="BV10" s="428">
        <v>125520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9885</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270000</v>
      </c>
      <c r="BO12" s="429"/>
      <c r="BP12" s="429"/>
      <c r="BQ12" s="429"/>
      <c r="BR12" s="429"/>
      <c r="BS12" s="429"/>
      <c r="BT12" s="429"/>
      <c r="BU12" s="430"/>
      <c r="BV12" s="428">
        <v>88000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9784</v>
      </c>
      <c r="S13" s="532"/>
      <c r="T13" s="532"/>
      <c r="U13" s="532"/>
      <c r="V13" s="533"/>
      <c r="W13" s="519" t="s">
        <v>139</v>
      </c>
      <c r="X13" s="441"/>
      <c r="Y13" s="441"/>
      <c r="Z13" s="441"/>
      <c r="AA13" s="441"/>
      <c r="AB13" s="442"/>
      <c r="AC13" s="404">
        <v>527</v>
      </c>
      <c r="AD13" s="405"/>
      <c r="AE13" s="405"/>
      <c r="AF13" s="405"/>
      <c r="AG13" s="406"/>
      <c r="AH13" s="404">
        <v>507</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-147191</v>
      </c>
      <c r="BO13" s="429"/>
      <c r="BP13" s="429"/>
      <c r="BQ13" s="429"/>
      <c r="BR13" s="429"/>
      <c r="BS13" s="429"/>
      <c r="BT13" s="429"/>
      <c r="BU13" s="430"/>
      <c r="BV13" s="428">
        <v>27421</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15.5</v>
      </c>
      <c r="CU13" s="399"/>
      <c r="CV13" s="399"/>
      <c r="CW13" s="399"/>
      <c r="CX13" s="399"/>
      <c r="CY13" s="399"/>
      <c r="CZ13" s="399"/>
      <c r="DA13" s="400"/>
      <c r="DB13" s="398">
        <v>15.5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10114</v>
      </c>
      <c r="S14" s="532"/>
      <c r="T14" s="532"/>
      <c r="U14" s="532"/>
      <c r="V14" s="533"/>
      <c r="W14" s="534"/>
      <c r="X14" s="444"/>
      <c r="Y14" s="444"/>
      <c r="Z14" s="444"/>
      <c r="AA14" s="444"/>
      <c r="AB14" s="445"/>
      <c r="AC14" s="524">
        <v>11</v>
      </c>
      <c r="AD14" s="525"/>
      <c r="AE14" s="525"/>
      <c r="AF14" s="525"/>
      <c r="AG14" s="526"/>
      <c r="AH14" s="524">
        <v>9.5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118.2</v>
      </c>
      <c r="CU14" s="536"/>
      <c r="CV14" s="536"/>
      <c r="CW14" s="536"/>
      <c r="CX14" s="536"/>
      <c r="CY14" s="536"/>
      <c r="CZ14" s="536"/>
      <c r="DA14" s="537"/>
      <c r="DB14" s="535">
        <v>115.4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10030</v>
      </c>
      <c r="S15" s="532"/>
      <c r="T15" s="532"/>
      <c r="U15" s="532"/>
      <c r="V15" s="533"/>
      <c r="W15" s="519" t="s">
        <v>146</v>
      </c>
      <c r="X15" s="441"/>
      <c r="Y15" s="441"/>
      <c r="Z15" s="441"/>
      <c r="AA15" s="441"/>
      <c r="AB15" s="442"/>
      <c r="AC15" s="404">
        <v>1037</v>
      </c>
      <c r="AD15" s="405"/>
      <c r="AE15" s="405"/>
      <c r="AF15" s="405"/>
      <c r="AG15" s="406"/>
      <c r="AH15" s="404">
        <v>1115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1130184</v>
      </c>
      <c r="BO15" s="424"/>
      <c r="BP15" s="424"/>
      <c r="BQ15" s="424"/>
      <c r="BR15" s="424"/>
      <c r="BS15" s="424"/>
      <c r="BT15" s="424"/>
      <c r="BU15" s="425"/>
      <c r="BV15" s="423">
        <v>1129155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21.6</v>
      </c>
      <c r="AD16" s="525"/>
      <c r="AE16" s="525"/>
      <c r="AF16" s="525"/>
      <c r="AG16" s="526"/>
      <c r="AH16" s="524">
        <v>20.8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2892079</v>
      </c>
      <c r="BO16" s="429"/>
      <c r="BP16" s="429"/>
      <c r="BQ16" s="429"/>
      <c r="BR16" s="429"/>
      <c r="BS16" s="429"/>
      <c r="BT16" s="429"/>
      <c r="BU16" s="430"/>
      <c r="BV16" s="428">
        <v>2865803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3228</v>
      </c>
      <c r="AD17" s="405"/>
      <c r="AE17" s="405"/>
      <c r="AF17" s="405"/>
      <c r="AG17" s="406"/>
      <c r="AH17" s="404">
        <v>3730</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1427405</v>
      </c>
      <c r="BO17" s="429"/>
      <c r="BP17" s="429"/>
      <c r="BQ17" s="429"/>
      <c r="BR17" s="429"/>
      <c r="BS17" s="429"/>
      <c r="BT17" s="429"/>
      <c r="BU17" s="430"/>
      <c r="BV17" s="428">
        <v>1424696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98.75</v>
      </c>
      <c r="M18" s="493"/>
      <c r="N18" s="493"/>
      <c r="O18" s="493"/>
      <c r="P18" s="493"/>
      <c r="Q18" s="493"/>
      <c r="R18" s="494"/>
      <c r="S18" s="494"/>
      <c r="T18" s="494"/>
      <c r="U18" s="494"/>
      <c r="V18" s="495"/>
      <c r="W18" s="509"/>
      <c r="X18" s="510"/>
      <c r="Y18" s="510"/>
      <c r="Z18" s="510"/>
      <c r="AA18" s="510"/>
      <c r="AB18" s="520"/>
      <c r="AC18" s="392">
        <v>67.400000000000006</v>
      </c>
      <c r="AD18" s="393"/>
      <c r="AE18" s="393"/>
      <c r="AF18" s="393"/>
      <c r="AG18" s="496"/>
      <c r="AH18" s="392">
        <v>69.7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3418940</v>
      </c>
      <c r="BO18" s="429"/>
      <c r="BP18" s="429"/>
      <c r="BQ18" s="429"/>
      <c r="BR18" s="429"/>
      <c r="BS18" s="429"/>
      <c r="BT18" s="429"/>
      <c r="BU18" s="430"/>
      <c r="BV18" s="428">
        <v>3373361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104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4255838</v>
      </c>
      <c r="BO19" s="429"/>
      <c r="BP19" s="429"/>
      <c r="BQ19" s="429"/>
      <c r="BR19" s="429"/>
      <c r="BS19" s="429"/>
      <c r="BT19" s="429"/>
      <c r="BU19" s="430"/>
      <c r="BV19" s="428">
        <v>4015224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3717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6234852</v>
      </c>
      <c r="BO23" s="429"/>
      <c r="BP23" s="429"/>
      <c r="BQ23" s="429"/>
      <c r="BR23" s="429"/>
      <c r="BS23" s="429"/>
      <c r="BT23" s="429"/>
      <c r="BU23" s="430"/>
      <c r="BV23" s="428">
        <v>5617684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7400</v>
      </c>
      <c r="R24" s="405"/>
      <c r="S24" s="405"/>
      <c r="T24" s="405"/>
      <c r="U24" s="405"/>
      <c r="V24" s="406"/>
      <c r="W24" s="470"/>
      <c r="X24" s="461"/>
      <c r="Y24" s="462"/>
      <c r="Z24" s="401" t="s">
        <v>170</v>
      </c>
      <c r="AA24" s="402"/>
      <c r="AB24" s="402"/>
      <c r="AC24" s="402"/>
      <c r="AD24" s="402"/>
      <c r="AE24" s="402"/>
      <c r="AF24" s="402"/>
      <c r="AG24" s="403"/>
      <c r="AH24" s="404">
        <v>79</v>
      </c>
      <c r="AI24" s="405"/>
      <c r="AJ24" s="405"/>
      <c r="AK24" s="405"/>
      <c r="AL24" s="406"/>
      <c r="AM24" s="404">
        <v>248534</v>
      </c>
      <c r="AN24" s="405"/>
      <c r="AO24" s="405"/>
      <c r="AP24" s="405"/>
      <c r="AQ24" s="405"/>
      <c r="AR24" s="406"/>
      <c r="AS24" s="404">
        <v>3146</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5442305</v>
      </c>
      <c r="BO24" s="429"/>
      <c r="BP24" s="429"/>
      <c r="BQ24" s="429"/>
      <c r="BR24" s="429"/>
      <c r="BS24" s="429"/>
      <c r="BT24" s="429"/>
      <c r="BU24" s="430"/>
      <c r="BV24" s="428">
        <v>5307882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6500</v>
      </c>
      <c r="R25" s="405"/>
      <c r="S25" s="405"/>
      <c r="T25" s="405"/>
      <c r="U25" s="405"/>
      <c r="V25" s="406"/>
      <c r="W25" s="470"/>
      <c r="X25" s="461"/>
      <c r="Y25" s="462"/>
      <c r="Z25" s="401" t="s">
        <v>173</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664073</v>
      </c>
      <c r="BO25" s="424"/>
      <c r="BP25" s="424"/>
      <c r="BQ25" s="424"/>
      <c r="BR25" s="424"/>
      <c r="BS25" s="424"/>
      <c r="BT25" s="424"/>
      <c r="BU25" s="425"/>
      <c r="BV25" s="423">
        <v>492864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6000</v>
      </c>
      <c r="R26" s="405"/>
      <c r="S26" s="405"/>
      <c r="T26" s="405"/>
      <c r="U26" s="405"/>
      <c r="V26" s="406"/>
      <c r="W26" s="470"/>
      <c r="X26" s="461"/>
      <c r="Y26" s="462"/>
      <c r="Z26" s="401" t="s">
        <v>176</v>
      </c>
      <c r="AA26" s="483"/>
      <c r="AB26" s="483"/>
      <c r="AC26" s="483"/>
      <c r="AD26" s="483"/>
      <c r="AE26" s="483"/>
      <c r="AF26" s="483"/>
      <c r="AG26" s="484"/>
      <c r="AH26" s="404">
        <v>2</v>
      </c>
      <c r="AI26" s="405"/>
      <c r="AJ26" s="405"/>
      <c r="AK26" s="405"/>
      <c r="AL26" s="406"/>
      <c r="AM26" s="404" t="s">
        <v>177</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3600</v>
      </c>
      <c r="R27" s="405"/>
      <c r="S27" s="405"/>
      <c r="T27" s="405"/>
      <c r="U27" s="405"/>
      <c r="V27" s="406"/>
      <c r="W27" s="470"/>
      <c r="X27" s="461"/>
      <c r="Y27" s="462"/>
      <c r="Z27" s="401" t="s">
        <v>181</v>
      </c>
      <c r="AA27" s="402"/>
      <c r="AB27" s="402"/>
      <c r="AC27" s="402"/>
      <c r="AD27" s="402"/>
      <c r="AE27" s="402"/>
      <c r="AF27" s="402"/>
      <c r="AG27" s="403"/>
      <c r="AH27" s="404">
        <v>4</v>
      </c>
      <c r="AI27" s="405"/>
      <c r="AJ27" s="405"/>
      <c r="AK27" s="405"/>
      <c r="AL27" s="406"/>
      <c r="AM27" s="404">
        <v>17460</v>
      </c>
      <c r="AN27" s="405"/>
      <c r="AO27" s="405"/>
      <c r="AP27" s="405"/>
      <c r="AQ27" s="405"/>
      <c r="AR27" s="406"/>
      <c r="AS27" s="404">
        <v>4365</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3000</v>
      </c>
      <c r="R28" s="405"/>
      <c r="S28" s="405"/>
      <c r="T28" s="405"/>
      <c r="U28" s="405"/>
      <c r="V28" s="406"/>
      <c r="W28" s="470"/>
      <c r="X28" s="461"/>
      <c r="Y28" s="462"/>
      <c r="Z28" s="401" t="s">
        <v>184</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1350295</v>
      </c>
      <c r="BO28" s="424"/>
      <c r="BP28" s="424"/>
      <c r="BQ28" s="424"/>
      <c r="BR28" s="424"/>
      <c r="BS28" s="424"/>
      <c r="BT28" s="424"/>
      <c r="BU28" s="425"/>
      <c r="BV28" s="423">
        <v>1502284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10</v>
      </c>
      <c r="M29" s="405"/>
      <c r="N29" s="405"/>
      <c r="O29" s="405"/>
      <c r="P29" s="406"/>
      <c r="Q29" s="404">
        <v>2800</v>
      </c>
      <c r="R29" s="405"/>
      <c r="S29" s="405"/>
      <c r="T29" s="405"/>
      <c r="U29" s="405"/>
      <c r="V29" s="406"/>
      <c r="W29" s="471"/>
      <c r="X29" s="472"/>
      <c r="Y29" s="473"/>
      <c r="Z29" s="401" t="s">
        <v>187</v>
      </c>
      <c r="AA29" s="402"/>
      <c r="AB29" s="402"/>
      <c r="AC29" s="402"/>
      <c r="AD29" s="402"/>
      <c r="AE29" s="402"/>
      <c r="AF29" s="402"/>
      <c r="AG29" s="403"/>
      <c r="AH29" s="404">
        <v>83</v>
      </c>
      <c r="AI29" s="405"/>
      <c r="AJ29" s="405"/>
      <c r="AK29" s="405"/>
      <c r="AL29" s="406"/>
      <c r="AM29" s="404">
        <v>265994</v>
      </c>
      <c r="AN29" s="405"/>
      <c r="AO29" s="405"/>
      <c r="AP29" s="405"/>
      <c r="AQ29" s="405"/>
      <c r="AR29" s="406"/>
      <c r="AS29" s="404">
        <v>3205</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t="s">
        <v>137</v>
      </c>
      <c r="BO29" s="429"/>
      <c r="BP29" s="429"/>
      <c r="BQ29" s="429"/>
      <c r="BR29" s="429"/>
      <c r="BS29" s="429"/>
      <c r="BT29" s="429"/>
      <c r="BU29" s="430"/>
      <c r="BV29" s="428" t="s">
        <v>137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98.4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354823</v>
      </c>
      <c r="BO30" s="432"/>
      <c r="BP30" s="432"/>
      <c r="BQ30" s="432"/>
      <c r="BR30" s="432"/>
      <c r="BS30" s="432"/>
      <c r="BT30" s="432"/>
      <c r="BU30" s="433"/>
      <c r="BV30" s="431">
        <v>491207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豊能郡環境施設組合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能勢物産センター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介護サービス事業会計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猪名川上流広域ごみ処理施設組合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大阪府後期高齢者医療広域連合
（一般会計）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国民健康保険診療所特別会計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大阪府後期高齢者医療広域連合
（後期高齢者医療特別会計）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大阪広域水道企業団
（水道事業会計）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大阪広域水道企業団
（工業用水道事業会計）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I8TpnAmXENKylAb36loCDcjN6NdIGsbm5mU3L7wynQTZyT1bdbOfZcDm9pK0e+hUVKiB4GXk+MdFUNTtgRaw7g==" saltValue="v8U8d+ATg0sin9cXLiQz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7" t="s">
        <v>571</v>
      </c>
      <c r="D34" s="1207"/>
      <c r="E34" s="1208"/>
      <c r="F34" s="32">
        <v>23.71</v>
      </c>
      <c r="G34" s="33">
        <v>23.97</v>
      </c>
      <c r="H34" s="33">
        <v>24.47</v>
      </c>
      <c r="I34" s="33">
        <v>25.18</v>
      </c>
      <c r="J34" s="34">
        <v>26.88</v>
      </c>
      <c r="K34" s="22"/>
      <c r="L34" s="22"/>
      <c r="M34" s="22"/>
      <c r="N34" s="22"/>
      <c r="O34" s="22"/>
      <c r="P34" s="22"/>
    </row>
    <row r="35" spans="1:16" ht="39" customHeight="1" x14ac:dyDescent="0.15">
      <c r="A35" s="22"/>
      <c r="B35" s="35"/>
      <c r="C35" s="1201" t="s">
        <v>572</v>
      </c>
      <c r="D35" s="1202"/>
      <c r="E35" s="1203"/>
      <c r="F35" s="36">
        <v>4.54</v>
      </c>
      <c r="G35" s="37">
        <v>5.27</v>
      </c>
      <c r="H35" s="37">
        <v>4.74</v>
      </c>
      <c r="I35" s="37">
        <v>4.46</v>
      </c>
      <c r="J35" s="38">
        <v>4.6399999999999997</v>
      </c>
      <c r="K35" s="22"/>
      <c r="L35" s="22"/>
      <c r="M35" s="22"/>
      <c r="N35" s="22"/>
      <c r="O35" s="22"/>
      <c r="P35" s="22"/>
    </row>
    <row r="36" spans="1:16" ht="39" customHeight="1" x14ac:dyDescent="0.15">
      <c r="A36" s="22"/>
      <c r="B36" s="35"/>
      <c r="C36" s="1201" t="s">
        <v>573</v>
      </c>
      <c r="D36" s="1202"/>
      <c r="E36" s="1203"/>
      <c r="F36" s="36">
        <v>1.96</v>
      </c>
      <c r="G36" s="37">
        <v>5.37</v>
      </c>
      <c r="H36" s="37">
        <v>7.32</v>
      </c>
      <c r="I36" s="37">
        <v>3.36</v>
      </c>
      <c r="J36" s="38">
        <v>3.74</v>
      </c>
      <c r="K36" s="22"/>
      <c r="L36" s="22"/>
      <c r="M36" s="22"/>
      <c r="N36" s="22"/>
      <c r="O36" s="22"/>
      <c r="P36" s="22"/>
    </row>
    <row r="37" spans="1:16" ht="39" customHeight="1" x14ac:dyDescent="0.15">
      <c r="A37" s="22"/>
      <c r="B37" s="35"/>
      <c r="C37" s="1201" t="s">
        <v>574</v>
      </c>
      <c r="D37" s="1202"/>
      <c r="E37" s="1203"/>
      <c r="F37" s="36">
        <v>0.68</v>
      </c>
      <c r="G37" s="37">
        <v>0.67</v>
      </c>
      <c r="H37" s="37">
        <v>0.73</v>
      </c>
      <c r="I37" s="37">
        <v>0.65</v>
      </c>
      <c r="J37" s="38">
        <v>0.38</v>
      </c>
      <c r="K37" s="22"/>
      <c r="L37" s="22"/>
      <c r="M37" s="22"/>
      <c r="N37" s="22"/>
      <c r="O37" s="22"/>
      <c r="P37" s="22"/>
    </row>
    <row r="38" spans="1:16" ht="39" customHeight="1" x14ac:dyDescent="0.15">
      <c r="A38" s="22"/>
      <c r="B38" s="35"/>
      <c r="C38" s="1201" t="s">
        <v>575</v>
      </c>
      <c r="D38" s="1202"/>
      <c r="E38" s="1203"/>
      <c r="F38" s="36">
        <v>0.16</v>
      </c>
      <c r="G38" s="37">
        <v>0.08</v>
      </c>
      <c r="H38" s="37">
        <v>0.22</v>
      </c>
      <c r="I38" s="37">
        <v>0.38</v>
      </c>
      <c r="J38" s="38">
        <v>0.35</v>
      </c>
      <c r="K38" s="22"/>
      <c r="L38" s="22"/>
      <c r="M38" s="22"/>
      <c r="N38" s="22"/>
      <c r="O38" s="22"/>
      <c r="P38" s="22"/>
    </row>
    <row r="39" spans="1:16" ht="39" customHeight="1" x14ac:dyDescent="0.15">
      <c r="A39" s="22"/>
      <c r="B39" s="35"/>
      <c r="C39" s="1201" t="s">
        <v>576</v>
      </c>
      <c r="D39" s="1202"/>
      <c r="E39" s="1203"/>
      <c r="F39" s="36">
        <v>0.4</v>
      </c>
      <c r="G39" s="37">
        <v>0.25</v>
      </c>
      <c r="H39" s="37">
        <v>0.14000000000000001</v>
      </c>
      <c r="I39" s="37">
        <v>0.22</v>
      </c>
      <c r="J39" s="38">
        <v>0.27</v>
      </c>
      <c r="K39" s="22"/>
      <c r="L39" s="22"/>
      <c r="M39" s="22"/>
      <c r="N39" s="22"/>
      <c r="O39" s="22"/>
      <c r="P39" s="22"/>
    </row>
    <row r="40" spans="1:16" ht="39" customHeight="1" x14ac:dyDescent="0.15">
      <c r="A40" s="22"/>
      <c r="B40" s="35"/>
      <c r="C40" s="1201" t="s">
        <v>577</v>
      </c>
      <c r="D40" s="1202"/>
      <c r="E40" s="1203"/>
      <c r="F40" s="36">
        <v>0.09</v>
      </c>
      <c r="G40" s="37">
        <v>0.09</v>
      </c>
      <c r="H40" s="37">
        <v>0.09</v>
      </c>
      <c r="I40" s="37">
        <v>0.08</v>
      </c>
      <c r="J40" s="38">
        <v>0.09</v>
      </c>
      <c r="K40" s="22"/>
      <c r="L40" s="22"/>
      <c r="M40" s="22"/>
      <c r="N40" s="22"/>
      <c r="O40" s="22"/>
      <c r="P40" s="22"/>
    </row>
    <row r="41" spans="1:16" ht="39" customHeight="1" x14ac:dyDescent="0.15">
      <c r="A41" s="22"/>
      <c r="B41" s="35"/>
      <c r="C41" s="1201" t="s">
        <v>578</v>
      </c>
      <c r="D41" s="1202"/>
      <c r="E41" s="1203"/>
      <c r="F41" s="36">
        <v>0.01</v>
      </c>
      <c r="G41" s="37">
        <v>0.02</v>
      </c>
      <c r="H41" s="37">
        <v>0.02</v>
      </c>
      <c r="I41" s="37">
        <v>0.01</v>
      </c>
      <c r="J41" s="38">
        <v>0.02</v>
      </c>
      <c r="K41" s="22"/>
      <c r="L41" s="22"/>
      <c r="M41" s="22"/>
      <c r="N41" s="22"/>
      <c r="O41" s="22"/>
      <c r="P41" s="22"/>
    </row>
    <row r="42" spans="1:16" ht="39" customHeight="1" x14ac:dyDescent="0.15">
      <c r="A42" s="22"/>
      <c r="B42" s="39"/>
      <c r="C42" s="1201" t="s">
        <v>579</v>
      </c>
      <c r="D42" s="1202"/>
      <c r="E42" s="1203"/>
      <c r="F42" s="36" t="s">
        <v>520</v>
      </c>
      <c r="G42" s="37" t="s">
        <v>520</v>
      </c>
      <c r="H42" s="37" t="s">
        <v>520</v>
      </c>
      <c r="I42" s="37" t="s">
        <v>520</v>
      </c>
      <c r="J42" s="38" t="s">
        <v>520</v>
      </c>
      <c r="K42" s="22"/>
      <c r="L42" s="22"/>
      <c r="M42" s="22"/>
      <c r="N42" s="22"/>
      <c r="O42" s="22"/>
      <c r="P42" s="22"/>
    </row>
    <row r="43" spans="1:16" ht="39" customHeight="1" thickBot="1" x14ac:dyDescent="0.2">
      <c r="A43" s="22"/>
      <c r="B43" s="40"/>
      <c r="C43" s="1204" t="s">
        <v>580</v>
      </c>
      <c r="D43" s="1205"/>
      <c r="E43" s="1206"/>
      <c r="F43" s="41" t="s">
        <v>520</v>
      </c>
      <c r="G43" s="42" t="s">
        <v>520</v>
      </c>
      <c r="H43" s="42" t="s">
        <v>520</v>
      </c>
      <c r="I43" s="42" t="s">
        <v>520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3kxseypnmb4yguFCAWj40xuxdHWoKz3qGpiFh5ERePET3T7TllWpeDL8gWJcaTMl2o0Fu1VaNlwu+dJd257YQ==" saltValue="GaMp6Gm3qm3Htc/Rro0v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419</v>
      </c>
      <c r="L45" s="60">
        <v>460</v>
      </c>
      <c r="M45" s="60">
        <v>482</v>
      </c>
      <c r="N45" s="60">
        <v>509</v>
      </c>
      <c r="O45" s="61">
        <v>523</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520</v>
      </c>
      <c r="L46" s="64" t="s">
        <v>520</v>
      </c>
      <c r="M46" s="64" t="s">
        <v>520</v>
      </c>
      <c r="N46" s="64" t="s">
        <v>520</v>
      </c>
      <c r="O46" s="65" t="s">
        <v>520</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520</v>
      </c>
      <c r="L47" s="64" t="s">
        <v>520</v>
      </c>
      <c r="M47" s="64" t="s">
        <v>520</v>
      </c>
      <c r="N47" s="64" t="s">
        <v>520</v>
      </c>
      <c r="O47" s="65" t="s">
        <v>520</v>
      </c>
      <c r="P47" s="48"/>
      <c r="Q47" s="48"/>
      <c r="R47" s="48"/>
      <c r="S47" s="48"/>
      <c r="T47" s="48"/>
      <c r="U47" s="48"/>
    </row>
    <row r="48" spans="1:21" ht="30.75" customHeight="1" x14ac:dyDescent="0.15">
      <c r="A48" s="48"/>
      <c r="B48" s="1229"/>
      <c r="C48" s="1230"/>
      <c r="D48" s="62"/>
      <c r="E48" s="1211" t="s">
        <v>15</v>
      </c>
      <c r="F48" s="1211"/>
      <c r="G48" s="1211"/>
      <c r="H48" s="1211"/>
      <c r="I48" s="1211"/>
      <c r="J48" s="1212"/>
      <c r="K48" s="63">
        <v>336</v>
      </c>
      <c r="L48" s="64">
        <v>374</v>
      </c>
      <c r="M48" s="64">
        <v>339</v>
      </c>
      <c r="N48" s="64">
        <v>337</v>
      </c>
      <c r="O48" s="65">
        <v>339</v>
      </c>
      <c r="P48" s="48"/>
      <c r="Q48" s="48"/>
      <c r="R48" s="48"/>
      <c r="S48" s="48"/>
      <c r="T48" s="48"/>
      <c r="U48" s="48"/>
    </row>
    <row r="49" spans="1:21" ht="30.75" customHeight="1" x14ac:dyDescent="0.15">
      <c r="A49" s="48"/>
      <c r="B49" s="1229"/>
      <c r="C49" s="1230"/>
      <c r="D49" s="62"/>
      <c r="E49" s="1211" t="s">
        <v>16</v>
      </c>
      <c r="F49" s="1211"/>
      <c r="G49" s="1211"/>
      <c r="H49" s="1211"/>
      <c r="I49" s="1211"/>
      <c r="J49" s="1212"/>
      <c r="K49" s="63">
        <v>86</v>
      </c>
      <c r="L49" s="64">
        <v>86</v>
      </c>
      <c r="M49" s="64">
        <v>86</v>
      </c>
      <c r="N49" s="64">
        <v>86</v>
      </c>
      <c r="O49" s="65">
        <v>80</v>
      </c>
      <c r="P49" s="48"/>
      <c r="Q49" s="48"/>
      <c r="R49" s="48"/>
      <c r="S49" s="48"/>
      <c r="T49" s="48"/>
      <c r="U49" s="48"/>
    </row>
    <row r="50" spans="1:21" ht="30.75" customHeight="1" x14ac:dyDescent="0.15">
      <c r="A50" s="48"/>
      <c r="B50" s="1229"/>
      <c r="C50" s="1230"/>
      <c r="D50" s="62"/>
      <c r="E50" s="1211" t="s">
        <v>17</v>
      </c>
      <c r="F50" s="1211"/>
      <c r="G50" s="1211"/>
      <c r="H50" s="1211"/>
      <c r="I50" s="1211"/>
      <c r="J50" s="1212"/>
      <c r="K50" s="63" t="s">
        <v>520</v>
      </c>
      <c r="L50" s="64" t="s">
        <v>520</v>
      </c>
      <c r="M50" s="64" t="s">
        <v>520</v>
      </c>
      <c r="N50" s="64" t="s">
        <v>520</v>
      </c>
      <c r="O50" s="65" t="s">
        <v>520</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520</v>
      </c>
      <c r="L51" s="64" t="s">
        <v>520</v>
      </c>
      <c r="M51" s="64" t="s">
        <v>520</v>
      </c>
      <c r="N51" s="64" t="s">
        <v>520</v>
      </c>
      <c r="O51" s="65" t="s">
        <v>520</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447</v>
      </c>
      <c r="L52" s="64">
        <v>456</v>
      </c>
      <c r="M52" s="64">
        <v>463</v>
      </c>
      <c r="N52" s="64">
        <v>486</v>
      </c>
      <c r="O52" s="65">
        <v>502</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394</v>
      </c>
      <c r="L53" s="69">
        <v>464</v>
      </c>
      <c r="M53" s="69">
        <v>444</v>
      </c>
      <c r="N53" s="69">
        <v>446</v>
      </c>
      <c r="O53" s="70">
        <v>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17" t="s">
        <v>25</v>
      </c>
      <c r="C57" s="1218"/>
      <c r="D57" s="1221" t="s">
        <v>26</v>
      </c>
      <c r="E57" s="1222"/>
      <c r="F57" s="1222"/>
      <c r="G57" s="1222"/>
      <c r="H57" s="1222"/>
      <c r="I57" s="1222"/>
      <c r="J57" s="1223"/>
      <c r="K57" s="83" t="s">
        <v>600</v>
      </c>
      <c r="L57" s="84" t="s">
        <v>600</v>
      </c>
      <c r="M57" s="84" t="s">
        <v>600</v>
      </c>
      <c r="N57" s="84" t="s">
        <v>600</v>
      </c>
      <c r="O57" s="85" t="s">
        <v>600</v>
      </c>
    </row>
    <row r="58" spans="1:21" ht="31.5" customHeight="1" thickBot="1" x14ac:dyDescent="0.2">
      <c r="B58" s="1219"/>
      <c r="C58" s="1220"/>
      <c r="D58" s="1224" t="s">
        <v>27</v>
      </c>
      <c r="E58" s="1225"/>
      <c r="F58" s="1225"/>
      <c r="G58" s="1225"/>
      <c r="H58" s="1225"/>
      <c r="I58" s="1225"/>
      <c r="J58" s="1226"/>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hJvqTz977xTN2aVtfkXsuAP+s7obhgOHjRGFvAnJmzQTHn9FjM1D4hQjr9NsrkCBzDhv85LWqTaWL/L5jTlA==" saltValue="Yuxab668Fk7YeqPqa56m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7" t="s">
        <v>30</v>
      </c>
      <c r="C41" s="1248"/>
      <c r="D41" s="102"/>
      <c r="E41" s="1249" t="s">
        <v>31</v>
      </c>
      <c r="F41" s="1249"/>
      <c r="G41" s="1249"/>
      <c r="H41" s="1250"/>
      <c r="I41" s="103">
        <v>6018</v>
      </c>
      <c r="J41" s="104">
        <v>5826</v>
      </c>
      <c r="K41" s="104">
        <v>5619</v>
      </c>
      <c r="L41" s="104">
        <v>5634</v>
      </c>
      <c r="M41" s="105">
        <v>6242</v>
      </c>
    </row>
    <row r="42" spans="2:13" ht="27.75" customHeight="1" x14ac:dyDescent="0.15">
      <c r="B42" s="1237"/>
      <c r="C42" s="1238"/>
      <c r="D42" s="106"/>
      <c r="E42" s="1241" t="s">
        <v>32</v>
      </c>
      <c r="F42" s="1241"/>
      <c r="G42" s="1241"/>
      <c r="H42" s="1242"/>
      <c r="I42" s="107" t="s">
        <v>520</v>
      </c>
      <c r="J42" s="108" t="s">
        <v>520</v>
      </c>
      <c r="K42" s="108" t="s">
        <v>520</v>
      </c>
      <c r="L42" s="108" t="s">
        <v>520</v>
      </c>
      <c r="M42" s="109" t="s">
        <v>520</v>
      </c>
    </row>
    <row r="43" spans="2:13" ht="27.75" customHeight="1" x14ac:dyDescent="0.15">
      <c r="B43" s="1237"/>
      <c r="C43" s="1238"/>
      <c r="D43" s="106"/>
      <c r="E43" s="1241" t="s">
        <v>33</v>
      </c>
      <c r="F43" s="1241"/>
      <c r="G43" s="1241"/>
      <c r="H43" s="1242"/>
      <c r="I43" s="107">
        <v>4983</v>
      </c>
      <c r="J43" s="108">
        <v>4899</v>
      </c>
      <c r="K43" s="108">
        <v>4786</v>
      </c>
      <c r="L43" s="108">
        <v>4623</v>
      </c>
      <c r="M43" s="109">
        <v>4486</v>
      </c>
    </row>
    <row r="44" spans="2:13" ht="27.75" customHeight="1" x14ac:dyDescent="0.15">
      <c r="B44" s="1237"/>
      <c r="C44" s="1238"/>
      <c r="D44" s="106"/>
      <c r="E44" s="1241" t="s">
        <v>34</v>
      </c>
      <c r="F44" s="1241"/>
      <c r="G44" s="1241"/>
      <c r="H44" s="1242"/>
      <c r="I44" s="107">
        <v>521</v>
      </c>
      <c r="J44" s="108">
        <v>443</v>
      </c>
      <c r="K44" s="108">
        <v>364</v>
      </c>
      <c r="L44" s="108">
        <v>283</v>
      </c>
      <c r="M44" s="109">
        <v>207</v>
      </c>
    </row>
    <row r="45" spans="2:13" ht="27.75" customHeight="1" x14ac:dyDescent="0.15">
      <c r="B45" s="1237"/>
      <c r="C45" s="1238"/>
      <c r="D45" s="106"/>
      <c r="E45" s="1241" t="s">
        <v>35</v>
      </c>
      <c r="F45" s="1241"/>
      <c r="G45" s="1241"/>
      <c r="H45" s="1242"/>
      <c r="I45" s="107">
        <v>933</v>
      </c>
      <c r="J45" s="108">
        <v>886</v>
      </c>
      <c r="K45" s="108">
        <v>863</v>
      </c>
      <c r="L45" s="108">
        <v>876</v>
      </c>
      <c r="M45" s="109">
        <v>861</v>
      </c>
    </row>
    <row r="46" spans="2:13" ht="27.75" customHeight="1" x14ac:dyDescent="0.15">
      <c r="B46" s="1237"/>
      <c r="C46" s="1238"/>
      <c r="D46" s="110"/>
      <c r="E46" s="1241" t="s">
        <v>36</v>
      </c>
      <c r="F46" s="1241"/>
      <c r="G46" s="1241"/>
      <c r="H46" s="1242"/>
      <c r="I46" s="107" t="s">
        <v>520</v>
      </c>
      <c r="J46" s="108" t="s">
        <v>520</v>
      </c>
      <c r="K46" s="108" t="s">
        <v>520</v>
      </c>
      <c r="L46" s="108" t="s">
        <v>520</v>
      </c>
      <c r="M46" s="109" t="s">
        <v>520</v>
      </c>
    </row>
    <row r="47" spans="2:13" ht="27.75" customHeight="1" x14ac:dyDescent="0.15">
      <c r="B47" s="1237"/>
      <c r="C47" s="1238"/>
      <c r="D47" s="111"/>
      <c r="E47" s="1251" t="s">
        <v>37</v>
      </c>
      <c r="F47" s="1252"/>
      <c r="G47" s="1252"/>
      <c r="H47" s="1253"/>
      <c r="I47" s="107" t="s">
        <v>520</v>
      </c>
      <c r="J47" s="108" t="s">
        <v>520</v>
      </c>
      <c r="K47" s="108" t="s">
        <v>520</v>
      </c>
      <c r="L47" s="108" t="s">
        <v>520</v>
      </c>
      <c r="M47" s="109" t="s">
        <v>520</v>
      </c>
    </row>
    <row r="48" spans="2:13" ht="27.75" customHeight="1" x14ac:dyDescent="0.15">
      <c r="B48" s="1237"/>
      <c r="C48" s="1238"/>
      <c r="D48" s="106"/>
      <c r="E48" s="1241" t="s">
        <v>38</v>
      </c>
      <c r="F48" s="1241"/>
      <c r="G48" s="1241"/>
      <c r="H48" s="1242"/>
      <c r="I48" s="107" t="s">
        <v>520</v>
      </c>
      <c r="J48" s="108" t="s">
        <v>520</v>
      </c>
      <c r="K48" s="108" t="s">
        <v>520</v>
      </c>
      <c r="L48" s="108" t="s">
        <v>520</v>
      </c>
      <c r="M48" s="109" t="s">
        <v>520</v>
      </c>
    </row>
    <row r="49" spans="2:13" ht="27.75" customHeight="1" x14ac:dyDescent="0.15">
      <c r="B49" s="1239"/>
      <c r="C49" s="1240"/>
      <c r="D49" s="106"/>
      <c r="E49" s="1241" t="s">
        <v>39</v>
      </c>
      <c r="F49" s="1241"/>
      <c r="G49" s="1241"/>
      <c r="H49" s="1242"/>
      <c r="I49" s="107" t="s">
        <v>520</v>
      </c>
      <c r="J49" s="108" t="s">
        <v>520</v>
      </c>
      <c r="K49" s="108" t="s">
        <v>520</v>
      </c>
      <c r="L49" s="108" t="s">
        <v>520</v>
      </c>
      <c r="M49" s="109" t="s">
        <v>520</v>
      </c>
    </row>
    <row r="50" spans="2:13" ht="27.75" customHeight="1" x14ac:dyDescent="0.15">
      <c r="B50" s="1235" t="s">
        <v>40</v>
      </c>
      <c r="C50" s="1236"/>
      <c r="D50" s="112"/>
      <c r="E50" s="1241" t="s">
        <v>41</v>
      </c>
      <c r="F50" s="1241"/>
      <c r="G50" s="1241"/>
      <c r="H50" s="1242"/>
      <c r="I50" s="107">
        <v>2600</v>
      </c>
      <c r="J50" s="108">
        <v>2426</v>
      </c>
      <c r="K50" s="108">
        <v>2357</v>
      </c>
      <c r="L50" s="108">
        <v>2356</v>
      </c>
      <c r="M50" s="109">
        <v>2069</v>
      </c>
    </row>
    <row r="51" spans="2:13" ht="27.75" customHeight="1" x14ac:dyDescent="0.15">
      <c r="B51" s="1237"/>
      <c r="C51" s="1238"/>
      <c r="D51" s="106"/>
      <c r="E51" s="1241" t="s">
        <v>42</v>
      </c>
      <c r="F51" s="1241"/>
      <c r="G51" s="1241"/>
      <c r="H51" s="1242"/>
      <c r="I51" s="107" t="s">
        <v>520</v>
      </c>
      <c r="J51" s="108" t="s">
        <v>520</v>
      </c>
      <c r="K51" s="108" t="s">
        <v>520</v>
      </c>
      <c r="L51" s="108" t="s">
        <v>520</v>
      </c>
      <c r="M51" s="109" t="s">
        <v>520</v>
      </c>
    </row>
    <row r="52" spans="2:13" ht="27.75" customHeight="1" x14ac:dyDescent="0.15">
      <c r="B52" s="1239"/>
      <c r="C52" s="1240"/>
      <c r="D52" s="106"/>
      <c r="E52" s="1241" t="s">
        <v>43</v>
      </c>
      <c r="F52" s="1241"/>
      <c r="G52" s="1241"/>
      <c r="H52" s="1242"/>
      <c r="I52" s="107">
        <v>6069</v>
      </c>
      <c r="J52" s="108">
        <v>5900</v>
      </c>
      <c r="K52" s="108">
        <v>5763</v>
      </c>
      <c r="L52" s="108">
        <v>5760</v>
      </c>
      <c r="M52" s="109">
        <v>6389</v>
      </c>
    </row>
    <row r="53" spans="2:13" ht="27.75" customHeight="1" thickBot="1" x14ac:dyDescent="0.2">
      <c r="B53" s="1243" t="s">
        <v>44</v>
      </c>
      <c r="C53" s="1244"/>
      <c r="D53" s="113"/>
      <c r="E53" s="1245" t="s">
        <v>45</v>
      </c>
      <c r="F53" s="1245"/>
      <c r="G53" s="1245"/>
      <c r="H53" s="1246"/>
      <c r="I53" s="114">
        <v>3786</v>
      </c>
      <c r="J53" s="115">
        <v>3728</v>
      </c>
      <c r="K53" s="115">
        <v>3512</v>
      </c>
      <c r="L53" s="115">
        <v>3301</v>
      </c>
      <c r="M53" s="116">
        <v>3337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ewxn9CyuW6avj/UxaFzVJr7Y6S6JUU8LOsSNwmfqsXjacvxl+m8TfuJ2Nh6On3FZ+Mw+hqu+lAd88aRYgecJQ==" saltValue="Stj8WocfUdZT9YcctNtU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2" t="s">
        <v>48</v>
      </c>
      <c r="D55" s="1262"/>
      <c r="E55" s="1263"/>
      <c r="F55" s="128">
        <v>1465</v>
      </c>
      <c r="G55" s="128">
        <v>1502</v>
      </c>
      <c r="H55" s="129">
        <v>1350</v>
      </c>
    </row>
    <row r="56" spans="2:8" ht="52.5" customHeight="1" x14ac:dyDescent="0.15">
      <c r="B56" s="130"/>
      <c r="C56" s="1264" t="s">
        <v>49</v>
      </c>
      <c r="D56" s="1264"/>
      <c r="E56" s="1265"/>
      <c r="F56" s="131" t="s">
        <v>520</v>
      </c>
      <c r="G56" s="131" t="s">
        <v>520</v>
      </c>
      <c r="H56" s="132" t="s">
        <v>520</v>
      </c>
    </row>
    <row r="57" spans="2:8" ht="53.25" customHeight="1" x14ac:dyDescent="0.15">
      <c r="B57" s="130"/>
      <c r="C57" s="1266" t="s">
        <v>50</v>
      </c>
      <c r="D57" s="1266"/>
      <c r="E57" s="1267"/>
      <c r="F57" s="133">
        <v>640</v>
      </c>
      <c r="G57" s="133">
        <v>491</v>
      </c>
      <c r="H57" s="134">
        <v>355</v>
      </c>
    </row>
    <row r="58" spans="2:8" ht="45.75" customHeight="1" x14ac:dyDescent="0.15">
      <c r="B58" s="135"/>
      <c r="C58" s="1254" t="s">
        <v>595</v>
      </c>
      <c r="D58" s="1255"/>
      <c r="E58" s="1256"/>
      <c r="F58" s="136">
        <v>239</v>
      </c>
      <c r="G58" s="136">
        <v>194</v>
      </c>
      <c r="H58" s="137">
        <v>123</v>
      </c>
    </row>
    <row r="59" spans="2:8" ht="45.75" customHeight="1" x14ac:dyDescent="0.15">
      <c r="B59" s="135"/>
      <c r="C59" s="1254" t="s">
        <v>596</v>
      </c>
      <c r="D59" s="1255"/>
      <c r="E59" s="1256"/>
      <c r="F59" s="136">
        <v>250</v>
      </c>
      <c r="G59" s="136">
        <v>152</v>
      </c>
      <c r="H59" s="137">
        <v>95</v>
      </c>
    </row>
    <row r="60" spans="2:8" ht="45.75" customHeight="1" x14ac:dyDescent="0.15">
      <c r="B60" s="135"/>
      <c r="C60" s="1254" t="s">
        <v>597</v>
      </c>
      <c r="D60" s="1255"/>
      <c r="E60" s="1256"/>
      <c r="F60" s="136">
        <v>112</v>
      </c>
      <c r="G60" s="136">
        <v>104</v>
      </c>
      <c r="H60" s="137">
        <v>95</v>
      </c>
    </row>
    <row r="61" spans="2:8" ht="45.75" customHeight="1" x14ac:dyDescent="0.15">
      <c r="B61" s="135"/>
      <c r="C61" s="1254" t="s">
        <v>598</v>
      </c>
      <c r="D61" s="1255"/>
      <c r="E61" s="1256"/>
      <c r="F61" s="136">
        <v>20</v>
      </c>
      <c r="G61" s="136">
        <v>20</v>
      </c>
      <c r="H61" s="137">
        <v>15</v>
      </c>
    </row>
    <row r="62" spans="2:8" ht="45.75" customHeight="1" thickBot="1" x14ac:dyDescent="0.2">
      <c r="B62" s="138"/>
      <c r="C62" s="1257" t="s">
        <v>599</v>
      </c>
      <c r="D62" s="1258"/>
      <c r="E62" s="1259"/>
      <c r="F62" s="139">
        <v>9</v>
      </c>
      <c r="G62" s="139">
        <v>10</v>
      </c>
      <c r="H62" s="140">
        <v>12</v>
      </c>
    </row>
    <row r="63" spans="2:8" ht="52.5" customHeight="1" thickBot="1" x14ac:dyDescent="0.2">
      <c r="B63" s="141"/>
      <c r="C63" s="1260" t="s">
        <v>51</v>
      </c>
      <c r="D63" s="1260"/>
      <c r="E63" s="1261"/>
      <c r="F63" s="142">
        <v>2105</v>
      </c>
      <c r="G63" s="142">
        <v>1993</v>
      </c>
      <c r="H63" s="143">
        <v>1705</v>
      </c>
    </row>
    <row r="64" spans="2:8" ht="15" customHeight="1" x14ac:dyDescent="0.15"/>
  </sheetData>
  <sheetProtection algorithmName="SHA-512" hashValue="RsQ9EqGfs8/GGbh/qe5SKqIwWP00KHc2xnpDQH6g2FmmaUu3v6r9N9+xV4DXNLS1kl5WLbpCwub5+ZKjqzT54w==" saltValue="Ye901lIeSzhIF5C96gn7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1"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602</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603</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604</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605</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562</v>
      </c>
      <c r="BQ50" s="1302"/>
      <c r="BR50" s="1302"/>
      <c r="BS50" s="1302"/>
      <c r="BT50" s="1302"/>
      <c r="BU50" s="1302"/>
      <c r="BV50" s="1302"/>
      <c r="BW50" s="1302"/>
      <c r="BX50" s="1302" t="s">
        <v>563</v>
      </c>
      <c r="BY50" s="1302"/>
      <c r="BZ50" s="1302"/>
      <c r="CA50" s="1302"/>
      <c r="CB50" s="1302"/>
      <c r="CC50" s="1302"/>
      <c r="CD50" s="1302"/>
      <c r="CE50" s="1302"/>
      <c r="CF50" s="1302" t="s">
        <v>564</v>
      </c>
      <c r="CG50" s="1302"/>
      <c r="CH50" s="1302"/>
      <c r="CI50" s="1302"/>
      <c r="CJ50" s="1302"/>
      <c r="CK50" s="1302"/>
      <c r="CL50" s="1302"/>
      <c r="CM50" s="1302"/>
      <c r="CN50" s="1302" t="s">
        <v>565</v>
      </c>
      <c r="CO50" s="1302"/>
      <c r="CP50" s="1302"/>
      <c r="CQ50" s="1302"/>
      <c r="CR50" s="1302"/>
      <c r="CS50" s="1302"/>
      <c r="CT50" s="1302"/>
      <c r="CU50" s="1302"/>
      <c r="CV50" s="1302" t="s">
        <v>566</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606</v>
      </c>
      <c r="AO51" s="1306"/>
      <c r="AP51" s="1306"/>
      <c r="AQ51" s="1306"/>
      <c r="AR51" s="1306"/>
      <c r="AS51" s="1306"/>
      <c r="AT51" s="1306"/>
      <c r="AU51" s="1306"/>
      <c r="AV51" s="1306"/>
      <c r="AW51" s="1306"/>
      <c r="AX51" s="1306"/>
      <c r="AY51" s="1306"/>
      <c r="AZ51" s="1306"/>
      <c r="BA51" s="1306"/>
      <c r="BB51" s="1306" t="s">
        <v>607</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v>125.5</v>
      </c>
      <c r="BY51" s="1308"/>
      <c r="BZ51" s="1308"/>
      <c r="CA51" s="1308"/>
      <c r="CB51" s="1308"/>
      <c r="CC51" s="1308"/>
      <c r="CD51" s="1308"/>
      <c r="CE51" s="1308"/>
      <c r="CF51" s="1308">
        <v>121.2</v>
      </c>
      <c r="CG51" s="1308"/>
      <c r="CH51" s="1308"/>
      <c r="CI51" s="1308"/>
      <c r="CJ51" s="1308"/>
      <c r="CK51" s="1308"/>
      <c r="CL51" s="1308"/>
      <c r="CM51" s="1308"/>
      <c r="CN51" s="1308">
        <v>115.4</v>
      </c>
      <c r="CO51" s="1308"/>
      <c r="CP51" s="1308"/>
      <c r="CQ51" s="1308"/>
      <c r="CR51" s="1308"/>
      <c r="CS51" s="1308"/>
      <c r="CT51" s="1308"/>
      <c r="CU51" s="1308"/>
      <c r="CV51" s="1308">
        <v>118.2</v>
      </c>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608</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56.1</v>
      </c>
      <c r="BY53" s="1308"/>
      <c r="BZ53" s="1308"/>
      <c r="CA53" s="1308"/>
      <c r="CB53" s="1308"/>
      <c r="CC53" s="1308"/>
      <c r="CD53" s="1308"/>
      <c r="CE53" s="1308"/>
      <c r="CF53" s="1308">
        <v>58.5</v>
      </c>
      <c r="CG53" s="1308"/>
      <c r="CH53" s="1308"/>
      <c r="CI53" s="1308"/>
      <c r="CJ53" s="1308"/>
      <c r="CK53" s="1308"/>
      <c r="CL53" s="1308"/>
      <c r="CM53" s="1308"/>
      <c r="CN53" s="1308">
        <v>61.3</v>
      </c>
      <c r="CO53" s="1308"/>
      <c r="CP53" s="1308"/>
      <c r="CQ53" s="1308"/>
      <c r="CR53" s="1308"/>
      <c r="CS53" s="1308"/>
      <c r="CT53" s="1308"/>
      <c r="CU53" s="1308"/>
      <c r="CV53" s="1308">
        <v>63.2</v>
      </c>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609</v>
      </c>
      <c r="AO55" s="1302"/>
      <c r="AP55" s="1302"/>
      <c r="AQ55" s="1302"/>
      <c r="AR55" s="1302"/>
      <c r="AS55" s="1302"/>
      <c r="AT55" s="1302"/>
      <c r="AU55" s="1302"/>
      <c r="AV55" s="1302"/>
      <c r="AW55" s="1302"/>
      <c r="AX55" s="1302"/>
      <c r="AY55" s="1302"/>
      <c r="AZ55" s="1302"/>
      <c r="BA55" s="1302"/>
      <c r="BB55" s="1306" t="s">
        <v>607</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3.1</v>
      </c>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608</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52.1</v>
      </c>
      <c r="BY57" s="1308"/>
      <c r="BZ57" s="1308"/>
      <c r="CA57" s="1308"/>
      <c r="CB57" s="1308"/>
      <c r="CC57" s="1308"/>
      <c r="CD57" s="1308"/>
      <c r="CE57" s="1308"/>
      <c r="CF57" s="1308">
        <v>59.1</v>
      </c>
      <c r="CG57" s="1308"/>
      <c r="CH57" s="1308"/>
      <c r="CI57" s="1308"/>
      <c r="CJ57" s="1308"/>
      <c r="CK57" s="1308"/>
      <c r="CL57" s="1308"/>
      <c r="CM57" s="1308"/>
      <c r="CN57" s="1308">
        <v>59.8</v>
      </c>
      <c r="CO57" s="1308"/>
      <c r="CP57" s="1308"/>
      <c r="CQ57" s="1308"/>
      <c r="CR57" s="1308"/>
      <c r="CS57" s="1308"/>
      <c r="CT57" s="1308"/>
      <c r="CU57" s="1308"/>
      <c r="CV57" s="1308">
        <v>59.7</v>
      </c>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610</v>
      </c>
    </row>
    <row r="64" spans="1:109" x14ac:dyDescent="0.15">
      <c r="B64" s="1277"/>
      <c r="G64" s="1284"/>
      <c r="I64" s="1318"/>
      <c r="J64" s="1318"/>
      <c r="K64" s="1318"/>
      <c r="L64" s="1318"/>
      <c r="M64" s="1318"/>
      <c r="N64" s="1319"/>
      <c r="AM64" s="1284"/>
      <c r="AN64" s="1284" t="s">
        <v>603</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320" t="s">
        <v>611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127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127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127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127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1277"/>
      <c r="H70" s="1329"/>
      <c r="I70" s="1329"/>
      <c r="J70" s="1330"/>
      <c r="K70" s="1330"/>
      <c r="L70" s="1331"/>
      <c r="M70" s="1330"/>
      <c r="N70" s="1331"/>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32"/>
      <c r="I71" s="1333"/>
      <c r="J71" s="1330"/>
      <c r="K71" s="1330"/>
      <c r="L71" s="1331"/>
      <c r="M71" s="1330"/>
      <c r="N71" s="1331"/>
      <c r="AM71" s="1332"/>
      <c r="AN71" s="1270" t="s">
        <v>605</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562</v>
      </c>
      <c r="BQ72" s="1302"/>
      <c r="BR72" s="1302"/>
      <c r="BS72" s="1302"/>
      <c r="BT72" s="1302"/>
      <c r="BU72" s="1302"/>
      <c r="BV72" s="1302"/>
      <c r="BW72" s="1302"/>
      <c r="BX72" s="1302" t="s">
        <v>563</v>
      </c>
      <c r="BY72" s="1302"/>
      <c r="BZ72" s="1302"/>
      <c r="CA72" s="1302"/>
      <c r="CB72" s="1302"/>
      <c r="CC72" s="1302"/>
      <c r="CD72" s="1302"/>
      <c r="CE72" s="1302"/>
      <c r="CF72" s="1302" t="s">
        <v>564</v>
      </c>
      <c r="CG72" s="1302"/>
      <c r="CH72" s="1302"/>
      <c r="CI72" s="1302"/>
      <c r="CJ72" s="1302"/>
      <c r="CK72" s="1302"/>
      <c r="CL72" s="1302"/>
      <c r="CM72" s="1302"/>
      <c r="CN72" s="1302" t="s">
        <v>565</v>
      </c>
      <c r="CO72" s="1302"/>
      <c r="CP72" s="1302"/>
      <c r="CQ72" s="1302"/>
      <c r="CR72" s="1302"/>
      <c r="CS72" s="1302"/>
      <c r="CT72" s="1302"/>
      <c r="CU72" s="1302"/>
      <c r="CV72" s="1302" t="s">
        <v>566</v>
      </c>
      <c r="CW72" s="1302"/>
      <c r="CX72" s="1302"/>
      <c r="CY72" s="1302"/>
      <c r="CZ72" s="1302"/>
      <c r="DA72" s="1302"/>
      <c r="DB72" s="1302"/>
      <c r="DC72" s="1302"/>
    </row>
    <row r="73" spans="2:107" x14ac:dyDescent="0.15">
      <c r="B73" s="1277"/>
      <c r="G73" s="1303"/>
      <c r="H73" s="1303"/>
      <c r="I73" s="1303"/>
      <c r="J73" s="1303"/>
      <c r="K73" s="1334"/>
      <c r="L73" s="1334"/>
      <c r="M73" s="1334"/>
      <c r="N73" s="1334"/>
      <c r="AM73" s="1295"/>
      <c r="AN73" s="1306" t="s">
        <v>606</v>
      </c>
      <c r="AO73" s="1306"/>
      <c r="AP73" s="1306"/>
      <c r="AQ73" s="1306"/>
      <c r="AR73" s="1306"/>
      <c r="AS73" s="1306"/>
      <c r="AT73" s="1306"/>
      <c r="AU73" s="1306"/>
      <c r="AV73" s="1306"/>
      <c r="AW73" s="1306"/>
      <c r="AX73" s="1306"/>
      <c r="AY73" s="1306"/>
      <c r="AZ73" s="1306"/>
      <c r="BA73" s="1306"/>
      <c r="BB73" s="1306" t="s">
        <v>607</v>
      </c>
      <c r="BC73" s="1306"/>
      <c r="BD73" s="1306"/>
      <c r="BE73" s="1306"/>
      <c r="BF73" s="1306"/>
      <c r="BG73" s="1306"/>
      <c r="BH73" s="1306"/>
      <c r="BI73" s="1306"/>
      <c r="BJ73" s="1306"/>
      <c r="BK73" s="1306"/>
      <c r="BL73" s="1306"/>
      <c r="BM73" s="1306"/>
      <c r="BN73" s="1306"/>
      <c r="BO73" s="1306"/>
      <c r="BP73" s="1308">
        <v>128.6</v>
      </c>
      <c r="BQ73" s="1308"/>
      <c r="BR73" s="1308"/>
      <c r="BS73" s="1308"/>
      <c r="BT73" s="1308"/>
      <c r="BU73" s="1308"/>
      <c r="BV73" s="1308"/>
      <c r="BW73" s="1308"/>
      <c r="BX73" s="1308">
        <v>125.5</v>
      </c>
      <c r="BY73" s="1308"/>
      <c r="BZ73" s="1308"/>
      <c r="CA73" s="1308"/>
      <c r="CB73" s="1308"/>
      <c r="CC73" s="1308"/>
      <c r="CD73" s="1308"/>
      <c r="CE73" s="1308"/>
      <c r="CF73" s="1308">
        <v>121.2</v>
      </c>
      <c r="CG73" s="1308"/>
      <c r="CH73" s="1308"/>
      <c r="CI73" s="1308"/>
      <c r="CJ73" s="1308"/>
      <c r="CK73" s="1308"/>
      <c r="CL73" s="1308"/>
      <c r="CM73" s="1308"/>
      <c r="CN73" s="1308">
        <v>115.4</v>
      </c>
      <c r="CO73" s="1308"/>
      <c r="CP73" s="1308"/>
      <c r="CQ73" s="1308"/>
      <c r="CR73" s="1308"/>
      <c r="CS73" s="1308"/>
      <c r="CT73" s="1308"/>
      <c r="CU73" s="1308"/>
      <c r="CV73" s="1308">
        <v>118.2</v>
      </c>
      <c r="CW73" s="1308"/>
      <c r="CX73" s="1308"/>
      <c r="CY73" s="1308"/>
      <c r="CZ73" s="1308"/>
      <c r="DA73" s="1308"/>
      <c r="DB73" s="1308"/>
      <c r="DC73" s="1308"/>
    </row>
    <row r="74" spans="2:107" x14ac:dyDescent="0.15">
      <c r="B74" s="1277"/>
      <c r="G74" s="1303"/>
      <c r="H74" s="1303"/>
      <c r="I74" s="1303"/>
      <c r="J74" s="1303"/>
      <c r="K74" s="1334"/>
      <c r="L74" s="1334"/>
      <c r="M74" s="1334"/>
      <c r="N74" s="1334"/>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612</v>
      </c>
      <c r="BC75" s="1306"/>
      <c r="BD75" s="1306"/>
      <c r="BE75" s="1306"/>
      <c r="BF75" s="1306"/>
      <c r="BG75" s="1306"/>
      <c r="BH75" s="1306"/>
      <c r="BI75" s="1306"/>
      <c r="BJ75" s="1306"/>
      <c r="BK75" s="1306"/>
      <c r="BL75" s="1306"/>
      <c r="BM75" s="1306"/>
      <c r="BN75" s="1306"/>
      <c r="BO75" s="1306"/>
      <c r="BP75" s="1308">
        <v>12.9</v>
      </c>
      <c r="BQ75" s="1308"/>
      <c r="BR75" s="1308"/>
      <c r="BS75" s="1308"/>
      <c r="BT75" s="1308"/>
      <c r="BU75" s="1308"/>
      <c r="BV75" s="1308"/>
      <c r="BW75" s="1308"/>
      <c r="BX75" s="1308">
        <v>14</v>
      </c>
      <c r="BY75" s="1308"/>
      <c r="BZ75" s="1308"/>
      <c r="CA75" s="1308"/>
      <c r="CB75" s="1308"/>
      <c r="CC75" s="1308"/>
      <c r="CD75" s="1308"/>
      <c r="CE75" s="1308"/>
      <c r="CF75" s="1308">
        <v>14.7</v>
      </c>
      <c r="CG75" s="1308"/>
      <c r="CH75" s="1308"/>
      <c r="CI75" s="1308"/>
      <c r="CJ75" s="1308"/>
      <c r="CK75" s="1308"/>
      <c r="CL75" s="1308"/>
      <c r="CM75" s="1308"/>
      <c r="CN75" s="1308">
        <v>15.5</v>
      </c>
      <c r="CO75" s="1308"/>
      <c r="CP75" s="1308"/>
      <c r="CQ75" s="1308"/>
      <c r="CR75" s="1308"/>
      <c r="CS75" s="1308"/>
      <c r="CT75" s="1308"/>
      <c r="CU75" s="1308"/>
      <c r="CV75" s="1308">
        <v>15.5</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34"/>
      <c r="L77" s="1334"/>
      <c r="M77" s="1334"/>
      <c r="N77" s="1334"/>
      <c r="AN77" s="1302" t="s">
        <v>609</v>
      </c>
      <c r="AO77" s="1302"/>
      <c r="AP77" s="1302"/>
      <c r="AQ77" s="1302"/>
      <c r="AR77" s="1302"/>
      <c r="AS77" s="1302"/>
      <c r="AT77" s="1302"/>
      <c r="AU77" s="1302"/>
      <c r="AV77" s="1302"/>
      <c r="AW77" s="1302"/>
      <c r="AX77" s="1302"/>
      <c r="AY77" s="1302"/>
      <c r="AZ77" s="1302"/>
      <c r="BA77" s="1302"/>
      <c r="BB77" s="1306" t="s">
        <v>607</v>
      </c>
      <c r="BC77" s="1306"/>
      <c r="BD77" s="1306"/>
      <c r="BE77" s="1306"/>
      <c r="BF77" s="1306"/>
      <c r="BG77" s="1306"/>
      <c r="BH77" s="1306"/>
      <c r="BI77" s="1306"/>
      <c r="BJ77" s="1306"/>
      <c r="BK77" s="1306"/>
      <c r="BL77" s="1306"/>
      <c r="BM77" s="1306"/>
      <c r="BN77" s="1306"/>
      <c r="BO77" s="1306"/>
      <c r="BP77" s="1308">
        <v>13.1</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3.1</v>
      </c>
      <c r="CW77" s="1308"/>
      <c r="CX77" s="1308"/>
      <c r="CY77" s="1308"/>
      <c r="CZ77" s="1308"/>
      <c r="DA77" s="1308"/>
      <c r="DB77" s="1308"/>
      <c r="DC77" s="1308"/>
    </row>
    <row r="78" spans="2:107" x14ac:dyDescent="0.15">
      <c r="B78" s="1277"/>
      <c r="G78" s="1296"/>
      <c r="H78" s="1296"/>
      <c r="I78" s="1296"/>
      <c r="J78" s="1296"/>
      <c r="K78" s="1334"/>
      <c r="L78" s="1334"/>
      <c r="M78" s="1334"/>
      <c r="N78" s="1334"/>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35"/>
      <c r="L79" s="1335"/>
      <c r="M79" s="1335"/>
      <c r="N79" s="1335"/>
      <c r="AN79" s="1302"/>
      <c r="AO79" s="1302"/>
      <c r="AP79" s="1302"/>
      <c r="AQ79" s="1302"/>
      <c r="AR79" s="1302"/>
      <c r="AS79" s="1302"/>
      <c r="AT79" s="1302"/>
      <c r="AU79" s="1302"/>
      <c r="AV79" s="1302"/>
      <c r="AW79" s="1302"/>
      <c r="AX79" s="1302"/>
      <c r="AY79" s="1302"/>
      <c r="AZ79" s="1302"/>
      <c r="BA79" s="1302"/>
      <c r="BB79" s="1306" t="s">
        <v>612</v>
      </c>
      <c r="BC79" s="1306"/>
      <c r="BD79" s="1306"/>
      <c r="BE79" s="1306"/>
      <c r="BF79" s="1306"/>
      <c r="BG79" s="1306"/>
      <c r="BH79" s="1306"/>
      <c r="BI79" s="1306"/>
      <c r="BJ79" s="1306"/>
      <c r="BK79" s="1306"/>
      <c r="BL79" s="1306"/>
      <c r="BM79" s="1306"/>
      <c r="BN79" s="1306"/>
      <c r="BO79" s="1306"/>
      <c r="BP79" s="1308">
        <v>8.9</v>
      </c>
      <c r="BQ79" s="1308"/>
      <c r="BR79" s="1308"/>
      <c r="BS79" s="1308"/>
      <c r="BT79" s="1308"/>
      <c r="BU79" s="1308"/>
      <c r="BV79" s="1308"/>
      <c r="BW79" s="1308"/>
      <c r="BX79" s="1308">
        <v>7.9</v>
      </c>
      <c r="BY79" s="1308"/>
      <c r="BZ79" s="1308"/>
      <c r="CA79" s="1308"/>
      <c r="CB79" s="1308"/>
      <c r="CC79" s="1308"/>
      <c r="CD79" s="1308"/>
      <c r="CE79" s="1308"/>
      <c r="CF79" s="1308">
        <v>7.9</v>
      </c>
      <c r="CG79" s="1308"/>
      <c r="CH79" s="1308"/>
      <c r="CI79" s="1308"/>
      <c r="CJ79" s="1308"/>
      <c r="CK79" s="1308"/>
      <c r="CL79" s="1308"/>
      <c r="CM79" s="1308"/>
      <c r="CN79" s="1308">
        <v>7.8</v>
      </c>
      <c r="CO79" s="1308"/>
      <c r="CP79" s="1308"/>
      <c r="CQ79" s="1308"/>
      <c r="CR79" s="1308"/>
      <c r="CS79" s="1308"/>
      <c r="CT79" s="1308"/>
      <c r="CU79" s="1308"/>
      <c r="CV79" s="1308">
        <v>7.9</v>
      </c>
      <c r="CW79" s="1308"/>
      <c r="CX79" s="1308"/>
      <c r="CY79" s="1308"/>
      <c r="CZ79" s="1308"/>
      <c r="DA79" s="1308"/>
      <c r="DB79" s="1308"/>
      <c r="DC79" s="1308"/>
    </row>
    <row r="80" spans="2:107" x14ac:dyDescent="0.15">
      <c r="B80" s="1277"/>
      <c r="G80" s="1296"/>
      <c r="H80" s="1296"/>
      <c r="I80" s="1310"/>
      <c r="J80" s="1310"/>
      <c r="K80" s="1335"/>
      <c r="L80" s="1335"/>
      <c r="M80" s="1335"/>
      <c r="N80" s="1335"/>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37"/>
      <c r="AQ87" s="1337"/>
      <c r="BC87" s="1337"/>
      <c r="BO87" s="1337"/>
      <c r="CA87" s="1337"/>
      <c r="CM87" s="1337"/>
      <c r="CY87" s="1337"/>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1270" customFormat="1" ht="13.5" hidden="1" customHeight="1" x14ac:dyDescent="0.15"/>
    <row r="98" s="1270" customFormat="1" ht="13.5" hidden="1" customHeight="1" x14ac:dyDescent="0.15"/>
    <row r="99" s="1270" customFormat="1" ht="13.5" hidden="1" customHeight="1" x14ac:dyDescent="0.15"/>
    <row r="100" s="1270" customFormat="1" ht="13.5" hidden="1" customHeight="1" x14ac:dyDescent="0.15"/>
    <row r="101" s="1270" customFormat="1" ht="13.5" hidden="1" customHeight="1" x14ac:dyDescent="0.15"/>
    <row r="102" s="1270" customFormat="1" ht="13.5" hidden="1" customHeight="1" x14ac:dyDescent="0.15"/>
    <row r="103" s="1270" customFormat="1" ht="13.5" hidden="1" customHeight="1" x14ac:dyDescent="0.15"/>
    <row r="104" s="1270" customFormat="1" ht="13.5" hidden="1" customHeight="1" x14ac:dyDescent="0.15"/>
    <row r="105" s="1270" customFormat="1" ht="13.5" hidden="1" customHeight="1" x14ac:dyDescent="0.15"/>
    <row r="106" s="1270" customFormat="1" ht="13.5" hidden="1" customHeight="1" x14ac:dyDescent="0.15"/>
    <row r="107" s="1270" customFormat="1" ht="13.5" hidden="1" customHeight="1" x14ac:dyDescent="0.15"/>
    <row r="108" s="1270" customFormat="1" ht="13.5" hidden="1" customHeight="1" x14ac:dyDescent="0.15"/>
    <row r="109" s="1270" customFormat="1" ht="13.5" hidden="1" customHeight="1" x14ac:dyDescent="0.15"/>
    <row r="110" s="1270" customFormat="1" ht="13.5" hidden="1" customHeight="1" x14ac:dyDescent="0.15"/>
    <row r="111" s="1270" customFormat="1" ht="13.5" hidden="1" customHeight="1" x14ac:dyDescent="0.15"/>
    <row r="112" s="1270" customFormat="1" ht="13.5" hidden="1" customHeight="1" x14ac:dyDescent="0.15"/>
    <row r="113" s="1270" customFormat="1" ht="13.5" hidden="1" customHeight="1" x14ac:dyDescent="0.15"/>
    <row r="114" s="1270" customFormat="1" ht="13.5" hidden="1" customHeight="1" x14ac:dyDescent="0.15"/>
    <row r="115" s="1270" customFormat="1" ht="13.5" hidden="1" customHeight="1" x14ac:dyDescent="0.15"/>
    <row r="116" s="1270" customFormat="1" ht="13.5" hidden="1" customHeight="1" x14ac:dyDescent="0.15"/>
    <row r="117" s="1270" customFormat="1" ht="13.5" hidden="1" customHeight="1" x14ac:dyDescent="0.15"/>
    <row r="118" s="1270" customFormat="1" ht="13.5" hidden="1" customHeight="1" x14ac:dyDescent="0.15"/>
    <row r="119" s="1270" customFormat="1" ht="13.5" hidden="1" customHeight="1" x14ac:dyDescent="0.15"/>
    <row r="120" s="1270" customFormat="1" ht="13.5" hidden="1" customHeight="1" x14ac:dyDescent="0.15"/>
    <row r="121" s="1270" customFormat="1" ht="13.5" hidden="1" customHeight="1" x14ac:dyDescent="0.15"/>
    <row r="122" s="1270" customFormat="1" ht="13.5" hidden="1" customHeight="1" x14ac:dyDescent="0.15"/>
    <row r="123" s="1270" customFormat="1" ht="13.5" hidden="1" customHeight="1" x14ac:dyDescent="0.15"/>
    <row r="124" s="1270" customFormat="1" ht="13.5" hidden="1" customHeight="1" x14ac:dyDescent="0.15"/>
    <row r="125" s="1270" customFormat="1" ht="13.5" hidden="1" customHeight="1" x14ac:dyDescent="0.15"/>
    <row r="126" s="1270" customFormat="1" ht="13.5" hidden="1" customHeight="1" x14ac:dyDescent="0.15"/>
    <row r="127" s="1270" customFormat="1" ht="13.5" hidden="1" customHeight="1" x14ac:dyDescent="0.15"/>
    <row r="128" s="1270" customFormat="1" ht="13.5" hidden="1" customHeight="1" x14ac:dyDescent="0.15"/>
    <row r="129" s="1270" customFormat="1" ht="13.5" hidden="1" customHeight="1" x14ac:dyDescent="0.15"/>
    <row r="130" s="1270" customFormat="1" ht="13.5" hidden="1" customHeight="1" x14ac:dyDescent="0.15"/>
    <row r="131" s="1270" customFormat="1" ht="13.5" hidden="1" customHeight="1" x14ac:dyDescent="0.15"/>
    <row r="132" s="1270" customFormat="1" ht="13.5" hidden="1" customHeight="1" x14ac:dyDescent="0.15"/>
    <row r="133" s="1270" customFormat="1" ht="13.5" hidden="1" customHeight="1" x14ac:dyDescent="0.15"/>
    <row r="134" s="1270" customFormat="1" ht="13.5" hidden="1" customHeight="1" x14ac:dyDescent="0.15"/>
    <row r="135" s="1270" customFormat="1" ht="13.5" hidden="1" customHeight="1" x14ac:dyDescent="0.15"/>
    <row r="136" s="1270" customFormat="1" ht="13.5" hidden="1" customHeight="1" x14ac:dyDescent="0.15"/>
    <row r="137" s="1270" customFormat="1" ht="13.5" hidden="1" customHeight="1" x14ac:dyDescent="0.15"/>
    <row r="138" s="1270" customFormat="1" ht="13.5" hidden="1" customHeight="1" x14ac:dyDescent="0.15"/>
    <row r="139" s="1270" customFormat="1" ht="13.5" hidden="1" customHeight="1" x14ac:dyDescent="0.15"/>
    <row r="140" s="1270" customFormat="1" ht="13.5" hidden="1" customHeight="1" x14ac:dyDescent="0.15"/>
    <row r="141" s="1270" customFormat="1" ht="13.5" hidden="1" customHeight="1" x14ac:dyDescent="0.15"/>
    <row r="142" s="1270" customFormat="1" ht="13.5" hidden="1" customHeight="1" x14ac:dyDescent="0.15"/>
    <row r="143" s="1270" customFormat="1" ht="13.5" hidden="1" customHeight="1" x14ac:dyDescent="0.15"/>
    <row r="144" s="1270" customFormat="1" ht="13.5" hidden="1" customHeight="1" x14ac:dyDescent="0.15"/>
    <row r="145" s="1270" customFormat="1" ht="13.5" hidden="1" customHeight="1" x14ac:dyDescent="0.15"/>
    <row r="146" s="1270" customFormat="1" ht="13.5" hidden="1" customHeight="1" x14ac:dyDescent="0.15"/>
    <row r="147" s="1270" customFormat="1" ht="13.5" hidden="1" customHeight="1" x14ac:dyDescent="0.15"/>
    <row r="148" s="1270" customFormat="1" ht="13.5" hidden="1" customHeight="1" x14ac:dyDescent="0.15"/>
    <row r="149" s="1270" customFormat="1" ht="13.5" hidden="1" customHeight="1" x14ac:dyDescent="0.15"/>
    <row r="150" s="1270" customFormat="1" ht="13.5" hidden="1" customHeight="1" x14ac:dyDescent="0.15"/>
    <row r="151" s="1270" customFormat="1" ht="13.5" hidden="1" customHeight="1" x14ac:dyDescent="0.15"/>
    <row r="152" s="1270" customFormat="1" ht="13.5" hidden="1" customHeight="1" x14ac:dyDescent="0.15"/>
    <row r="153" s="1270" customFormat="1" ht="13.5" hidden="1" customHeight="1" x14ac:dyDescent="0.15"/>
    <row r="154" s="1270" customFormat="1" ht="13.5" hidden="1" customHeight="1" x14ac:dyDescent="0.15"/>
    <row r="155" s="1270" customFormat="1" ht="13.5" hidden="1" customHeight="1" x14ac:dyDescent="0.15"/>
    <row r="156" s="1270" customFormat="1" ht="13.5" hidden="1" customHeight="1" x14ac:dyDescent="0.15"/>
    <row r="157" s="1270" customFormat="1" ht="13.5" hidden="1" customHeight="1" x14ac:dyDescent="0.15"/>
    <row r="158" s="1270" customFormat="1" ht="13.5" hidden="1" customHeight="1" x14ac:dyDescent="0.15"/>
    <row r="159" s="1270" customFormat="1" ht="13.5" hidden="1" customHeight="1" x14ac:dyDescent="0.15"/>
    <row r="160" s="1270" customFormat="1" ht="13.5" hidden="1" customHeight="1" x14ac:dyDescent="0.15"/>
  </sheetData>
  <sheetProtection algorithmName="SHA-512" hashValue="CXf+Yq9us0LUdVcHL9yrEs9Ebo9UISCQVWYa1bybmpYZRDNEoLaUWGFNSq1HOSQS1p0UexYQ8zidefQU7Hs2Ew==" saltValue="ATvJx/r+xZQA2Tk7Oo7QYw==" spinCount="100000" sheet="1" objects="1" scenarios="1" formatCells="0"/>
  <dataConsolidate link="1"/>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2D6nYzZ4zxRDf5RyMwc2eXWgulipisIi8gbJs3b2xbQRd8Sex6OzpOg6F/ZbWNPk720UN7zoUYDxcV4xCTEnmg==" saltValue="zCjK7bj5Jhf6+ch1/U/u6w==" spinCount="100000" sheet="1" objects="1" scenarios="1"/>
  <dataConsolidate link="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9UXJRQhfhwKnJPOD9S5AtnJqnuLdzk1jwEX3ZVfb0eY0FcYF4rj2QPh3Sf7RuKVMLJjep0K2x1cvlVKNUah7yQ==" saltValue="5cdwwulrnqp/OtHS/0wfOQ==" spinCount="100000" sheet="1" objects="1" scenarios="1"/>
  <dataConsolidate link="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392372</v>
      </c>
      <c r="E3" s="162"/>
      <c r="F3" s="163">
        <v>75972</v>
      </c>
      <c r="G3" s="164"/>
      <c r="H3" s="165"/>
    </row>
    <row r="4" spans="1:8" x14ac:dyDescent="0.15">
      <c r="A4" s="166"/>
      <c r="B4" s="167"/>
      <c r="C4" s="168"/>
      <c r="D4" s="169">
        <v>180893</v>
      </c>
      <c r="E4" s="170"/>
      <c r="F4" s="171">
        <v>40712</v>
      </c>
      <c r="G4" s="172"/>
      <c r="H4" s="173"/>
    </row>
    <row r="5" spans="1:8" x14ac:dyDescent="0.15">
      <c r="A5" s="154" t="s">
        <v>554</v>
      </c>
      <c r="B5" s="159"/>
      <c r="C5" s="160"/>
      <c r="D5" s="161">
        <v>20465</v>
      </c>
      <c r="E5" s="162"/>
      <c r="F5" s="163">
        <v>79466</v>
      </c>
      <c r="G5" s="164"/>
      <c r="H5" s="165"/>
    </row>
    <row r="6" spans="1:8" x14ac:dyDescent="0.15">
      <c r="A6" s="166"/>
      <c r="B6" s="167"/>
      <c r="C6" s="168"/>
      <c r="D6" s="169">
        <v>13318</v>
      </c>
      <c r="E6" s="170"/>
      <c r="F6" s="171">
        <v>44645</v>
      </c>
      <c r="G6" s="172"/>
      <c r="H6" s="173"/>
    </row>
    <row r="7" spans="1:8" x14ac:dyDescent="0.15">
      <c r="A7" s="154" t="s">
        <v>555</v>
      </c>
      <c r="B7" s="159"/>
      <c r="C7" s="160"/>
      <c r="D7" s="161">
        <v>24783</v>
      </c>
      <c r="E7" s="162"/>
      <c r="F7" s="163">
        <v>90072</v>
      </c>
      <c r="G7" s="164"/>
      <c r="H7" s="165"/>
    </row>
    <row r="8" spans="1:8" x14ac:dyDescent="0.15">
      <c r="A8" s="166"/>
      <c r="B8" s="167"/>
      <c r="C8" s="168"/>
      <c r="D8" s="169">
        <v>17725</v>
      </c>
      <c r="E8" s="170"/>
      <c r="F8" s="171">
        <v>46083</v>
      </c>
      <c r="G8" s="172"/>
      <c r="H8" s="173"/>
    </row>
    <row r="9" spans="1:8" x14ac:dyDescent="0.15">
      <c r="A9" s="154" t="s">
        <v>556</v>
      </c>
      <c r="B9" s="159"/>
      <c r="C9" s="160"/>
      <c r="D9" s="161">
        <v>36573</v>
      </c>
      <c r="E9" s="162"/>
      <c r="F9" s="163">
        <v>88328</v>
      </c>
      <c r="G9" s="164"/>
      <c r="H9" s="165"/>
    </row>
    <row r="10" spans="1:8" x14ac:dyDescent="0.15">
      <c r="A10" s="166"/>
      <c r="B10" s="167"/>
      <c r="C10" s="168"/>
      <c r="D10" s="169">
        <v>31891</v>
      </c>
      <c r="E10" s="170"/>
      <c r="F10" s="171">
        <v>49013</v>
      </c>
      <c r="G10" s="172"/>
      <c r="H10" s="173"/>
    </row>
    <row r="11" spans="1:8" x14ac:dyDescent="0.15">
      <c r="A11" s="154" t="s">
        <v>557</v>
      </c>
      <c r="B11" s="159"/>
      <c r="C11" s="160"/>
      <c r="D11" s="161">
        <v>107351</v>
      </c>
      <c r="E11" s="162"/>
      <c r="F11" s="163">
        <v>103390</v>
      </c>
      <c r="G11" s="164"/>
      <c r="H11" s="165"/>
    </row>
    <row r="12" spans="1:8" x14ac:dyDescent="0.15">
      <c r="A12" s="166"/>
      <c r="B12" s="167"/>
      <c r="C12" s="174"/>
      <c r="D12" s="169">
        <v>101099</v>
      </c>
      <c r="E12" s="170"/>
      <c r="F12" s="171">
        <v>51269</v>
      </c>
      <c r="G12" s="172"/>
      <c r="H12" s="173"/>
    </row>
    <row r="13" spans="1:8" x14ac:dyDescent="0.15">
      <c r="A13" s="154"/>
      <c r="B13" s="159"/>
      <c r="C13" s="175"/>
      <c r="D13" s="176">
        <v>116309</v>
      </c>
      <c r="E13" s="177"/>
      <c r="F13" s="178">
        <v>87446</v>
      </c>
      <c r="G13" s="179"/>
      <c r="H13" s="165"/>
    </row>
    <row r="14" spans="1:8" x14ac:dyDescent="0.15">
      <c r="A14" s="166"/>
      <c r="B14" s="167"/>
      <c r="C14" s="168"/>
      <c r="D14" s="169">
        <v>68985</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4.55</v>
      </c>
      <c r="C19" s="180">
        <f>ROUND(VALUE(SUBSTITUTE(実質収支比率等に係る経年分析!G$48,"▲","-")),2)</f>
        <v>5.27</v>
      </c>
      <c r="D19" s="180">
        <f>ROUND(VALUE(SUBSTITUTE(実質収支比率等に係る経年分析!H$48,"▲","-")),2)</f>
        <v>4.75</v>
      </c>
      <c r="E19" s="180">
        <f>ROUND(VALUE(SUBSTITUTE(実質収支比率等に係る経年分析!I$48,"▲","-")),2)</f>
        <v>4.47</v>
      </c>
      <c r="F19" s="180">
        <f>ROUND(VALUE(SUBSTITUTE(実質収支比率等に係る経年分析!J$48,"▲","-")),2)</f>
        <v>4.6399999999999997</v>
      </c>
    </row>
    <row r="20" spans="1:11" x14ac:dyDescent="0.15">
      <c r="A20" s="180" t="s">
        <v>55</v>
      </c>
      <c r="B20" s="180">
        <f>ROUND(VALUE(SUBSTITUTE(実質収支比率等に係る経年分析!F$47,"▲","-")),2)</f>
        <v>46.04</v>
      </c>
      <c r="C20" s="180">
        <f>ROUND(VALUE(SUBSTITUTE(実質収支比率等に係る経年分析!G$47,"▲","-")),2)</f>
        <v>42.7</v>
      </c>
      <c r="D20" s="180">
        <f>ROUND(VALUE(SUBSTITUTE(実質収支比率等に係る経年分析!H$47,"▲","-")),2)</f>
        <v>43.6</v>
      </c>
      <c r="E20" s="180">
        <f>ROUND(VALUE(SUBSTITUTE(実質収支比率等に係る経年分析!I$47,"▲","-")),2)</f>
        <v>44.91</v>
      </c>
      <c r="F20" s="180">
        <f>ROUND(VALUE(SUBSTITUTE(実質収支比率等に係る経年分析!J$47,"▲","-")),2)</f>
        <v>40.630000000000003</v>
      </c>
    </row>
    <row r="21" spans="1:11" x14ac:dyDescent="0.15">
      <c r="A21" s="180" t="s">
        <v>56</v>
      </c>
      <c r="B21" s="180">
        <f>IF(ISNUMBER(VALUE(SUBSTITUTE(実質収支比率等に係る経年分析!F$49,"▲","-"))),ROUND(VALUE(SUBSTITUTE(実質収支比率等に係る経年分析!F$49,"▲","-")),2),NA())</f>
        <v>-51.47</v>
      </c>
      <c r="C21" s="180">
        <f>IF(ISNUMBER(VALUE(SUBSTITUTE(実質収支比率等に係る経年分析!G$49,"▲","-"))),ROUND(VALUE(SUBSTITUTE(実質収支比率等に係る経年分析!G$49,"▲","-")),2),NA())</f>
        <v>-2.1</v>
      </c>
      <c r="D21" s="180">
        <f>IF(ISNUMBER(VALUE(SUBSTITUTE(実質収支比率等に係る経年分析!H$49,"▲","-"))),ROUND(VALUE(SUBSTITUTE(実質収支比率等に係る経年分析!H$49,"▲","-")),2),NA())</f>
        <v>-0.55000000000000004</v>
      </c>
      <c r="E21" s="180">
        <f>IF(ISNUMBER(VALUE(SUBSTITUTE(実質収支比率等に係る経年分析!I$49,"▲","-"))),ROUND(VALUE(SUBSTITUTE(実質収支比率等に係る経年分析!I$49,"▲","-")),2),NA())</f>
        <v>0.82</v>
      </c>
      <c r="F21" s="180">
        <f>IF(ISNUMBER(VALUE(SUBSTITUTE(実質収支比率等に係る経年分析!J$49,"▲","-"))),ROUND(VALUE(SUBSTITUTE(実質収支比率等に係る経年分析!J$49,"▲","-")),2),NA())</f>
        <v>-4.43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国民健康保険診療所特別会計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4.6399999999999997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447</v>
      </c>
      <c r="E42" s="182"/>
      <c r="F42" s="182"/>
      <c r="G42" s="182">
        <f>'実質公債費比率（分子）の構造'!L$52</f>
        <v>456</v>
      </c>
      <c r="H42" s="182"/>
      <c r="I42" s="182"/>
      <c r="J42" s="182">
        <f>'実質公債費比率（分子）の構造'!M$52</f>
        <v>463</v>
      </c>
      <c r="K42" s="182"/>
      <c r="L42" s="182"/>
      <c r="M42" s="182">
        <f>'実質公債費比率（分子）の構造'!N$52</f>
        <v>486</v>
      </c>
      <c r="N42" s="182"/>
      <c r="O42" s="182"/>
      <c r="P42" s="182">
        <f>'実質公債費比率（分子）の構造'!O$52</f>
        <v>502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86</v>
      </c>
      <c r="C45" s="182"/>
      <c r="D45" s="182"/>
      <c r="E45" s="182">
        <f>'実質公債費比率（分子）の構造'!L$49</f>
        <v>86</v>
      </c>
      <c r="F45" s="182"/>
      <c r="G45" s="182"/>
      <c r="H45" s="182">
        <f>'実質公債費比率（分子）の構造'!M$49</f>
        <v>86</v>
      </c>
      <c r="I45" s="182"/>
      <c r="J45" s="182"/>
      <c r="K45" s="182">
        <f>'実質公債費比率（分子）の構造'!N$49</f>
        <v>86</v>
      </c>
      <c r="L45" s="182"/>
      <c r="M45" s="182"/>
      <c r="N45" s="182">
        <f>'実質公債費比率（分子）の構造'!O$49</f>
        <v>80</v>
      </c>
      <c r="O45" s="182"/>
      <c r="P45" s="182"/>
    </row>
    <row r="46" spans="1:16" x14ac:dyDescent="0.15">
      <c r="A46" s="182" t="s">
        <v>67</v>
      </c>
      <c r="B46" s="182">
        <f>'実質公債費比率（分子）の構造'!K$48</f>
        <v>336</v>
      </c>
      <c r="C46" s="182"/>
      <c r="D46" s="182"/>
      <c r="E46" s="182">
        <f>'実質公債費比率（分子）の構造'!L$48</f>
        <v>374</v>
      </c>
      <c r="F46" s="182"/>
      <c r="G46" s="182"/>
      <c r="H46" s="182">
        <f>'実質公債費比率（分子）の構造'!M$48</f>
        <v>339</v>
      </c>
      <c r="I46" s="182"/>
      <c r="J46" s="182"/>
      <c r="K46" s="182">
        <f>'実質公債費比率（分子）の構造'!N$48</f>
        <v>337</v>
      </c>
      <c r="L46" s="182"/>
      <c r="M46" s="182"/>
      <c r="N46" s="182">
        <f>'実質公債費比率（分子）の構造'!O$48</f>
        <v>339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v>
      </c>
      <c r="C49" s="182"/>
      <c r="D49" s="182"/>
      <c r="E49" s="182">
        <f>'実質公債費比率（分子）の構造'!L$45</f>
        <v>460</v>
      </c>
      <c r="F49" s="182"/>
      <c r="G49" s="182"/>
      <c r="H49" s="182">
        <f>'実質公債費比率（分子）の構造'!M$45</f>
        <v>482</v>
      </c>
      <c r="I49" s="182"/>
      <c r="J49" s="182"/>
      <c r="K49" s="182">
        <f>'実質公債費比率（分子）の構造'!N$45</f>
        <v>509</v>
      </c>
      <c r="L49" s="182"/>
      <c r="M49" s="182"/>
      <c r="N49" s="182">
        <f>'実質公債費比率（分子）の構造'!O$45</f>
        <v>523</v>
      </c>
      <c r="O49" s="182"/>
      <c r="P49" s="182"/>
    </row>
    <row r="50" spans="1:16" x14ac:dyDescent="0.15">
      <c r="A50" s="182" t="s">
        <v>71</v>
      </c>
      <c r="B50" s="182" t="e">
        <f>NA()</f>
        <v>#N/A</v>
      </c>
      <c r="C50" s="182">
        <f>IF(ISNUMBER('実質公債費比率（分子）の構造'!K$53),'実質公債費比率（分子）の構造'!K$53,NA())</f>
        <v>394</v>
      </c>
      <c r="D50" s="182" t="e">
        <f>NA()</f>
        <v>#N/A</v>
      </c>
      <c r="E50" s="182" t="e">
        <f>NA()</f>
        <v>#N/A</v>
      </c>
      <c r="F50" s="182">
        <f>IF(ISNUMBER('実質公債費比率（分子）の構造'!L$53),'実質公債費比率（分子）の構造'!L$53,NA())</f>
        <v>464</v>
      </c>
      <c r="G50" s="182" t="e">
        <f>NA()</f>
        <v>#N/A</v>
      </c>
      <c r="H50" s="182" t="e">
        <f>NA()</f>
        <v>#N/A</v>
      </c>
      <c r="I50" s="182">
        <f>IF(ISNUMBER('実質公債費比率（分子）の構造'!M$53),'実質公債費比率（分子）の構造'!M$53,NA())</f>
        <v>444</v>
      </c>
      <c r="J50" s="182" t="e">
        <f>NA()</f>
        <v>#N/A</v>
      </c>
      <c r="K50" s="182" t="e">
        <f>NA()</f>
        <v>#N/A</v>
      </c>
      <c r="L50" s="182">
        <f>IF(ISNUMBER('実質公債費比率（分子）の構造'!N$53),'実質公債費比率（分子）の構造'!N$53,NA())</f>
        <v>446</v>
      </c>
      <c r="M50" s="182" t="e">
        <f>NA()</f>
        <v>#N/A</v>
      </c>
      <c r="N50" s="182" t="e">
        <f>NA()</f>
        <v>#N/A</v>
      </c>
      <c r="O50" s="182">
        <f>IF(ISNUMBER('実質公債費比率（分子）の構造'!O$53),'実質公債費比率（分子）の構造'!O$53,NA())</f>
        <v>440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6069</v>
      </c>
      <c r="E56" s="181"/>
      <c r="F56" s="181"/>
      <c r="G56" s="181">
        <f>'将来負担比率（分子）の構造'!J$52</f>
        <v>5900</v>
      </c>
      <c r="H56" s="181"/>
      <c r="I56" s="181"/>
      <c r="J56" s="181">
        <f>'将来負担比率（分子）の構造'!K$52</f>
        <v>5763</v>
      </c>
      <c r="K56" s="181"/>
      <c r="L56" s="181"/>
      <c r="M56" s="181">
        <f>'将来負担比率（分子）の構造'!L$52</f>
        <v>5760</v>
      </c>
      <c r="N56" s="181"/>
      <c r="O56" s="181"/>
      <c r="P56" s="181">
        <f>'将来負担比率（分子）の構造'!M$52</f>
        <v>6389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2600</v>
      </c>
      <c r="E58" s="181"/>
      <c r="F58" s="181"/>
      <c r="G58" s="181">
        <f>'将来負担比率（分子）の構造'!J$50</f>
        <v>2426</v>
      </c>
      <c r="H58" s="181"/>
      <c r="I58" s="181"/>
      <c r="J58" s="181">
        <f>'将来負担比率（分子）の構造'!K$50</f>
        <v>2357</v>
      </c>
      <c r="K58" s="181"/>
      <c r="L58" s="181"/>
      <c r="M58" s="181">
        <f>'将来負担比率（分子）の構造'!L$50</f>
        <v>2356</v>
      </c>
      <c r="N58" s="181"/>
      <c r="O58" s="181"/>
      <c r="P58" s="181">
        <f>'将来負担比率（分子）の構造'!M$50</f>
        <v>2069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933</v>
      </c>
      <c r="C62" s="181"/>
      <c r="D62" s="181"/>
      <c r="E62" s="181">
        <f>'将来負担比率（分子）の構造'!J$45</f>
        <v>886</v>
      </c>
      <c r="F62" s="181"/>
      <c r="G62" s="181"/>
      <c r="H62" s="181">
        <f>'将来負担比率（分子）の構造'!K$45</f>
        <v>863</v>
      </c>
      <c r="I62" s="181"/>
      <c r="J62" s="181"/>
      <c r="K62" s="181">
        <f>'将来負担比率（分子）の構造'!L$45</f>
        <v>876</v>
      </c>
      <c r="L62" s="181"/>
      <c r="M62" s="181"/>
      <c r="N62" s="181">
        <f>'将来負担比率（分子）の構造'!M$45</f>
        <v>861</v>
      </c>
      <c r="O62" s="181"/>
      <c r="P62" s="181"/>
    </row>
    <row r="63" spans="1:16" x14ac:dyDescent="0.15">
      <c r="A63" s="181" t="s">
        <v>34</v>
      </c>
      <c r="B63" s="181">
        <f>'将来負担比率（分子）の構造'!I$44</f>
        <v>521</v>
      </c>
      <c r="C63" s="181"/>
      <c r="D63" s="181"/>
      <c r="E63" s="181">
        <f>'将来負担比率（分子）の構造'!J$44</f>
        <v>443</v>
      </c>
      <c r="F63" s="181"/>
      <c r="G63" s="181"/>
      <c r="H63" s="181">
        <f>'将来負担比率（分子）の構造'!K$44</f>
        <v>364</v>
      </c>
      <c r="I63" s="181"/>
      <c r="J63" s="181"/>
      <c r="K63" s="181">
        <f>'将来負担比率（分子）の構造'!L$44</f>
        <v>283</v>
      </c>
      <c r="L63" s="181"/>
      <c r="M63" s="181"/>
      <c r="N63" s="181">
        <f>'将来負担比率（分子）の構造'!M$44</f>
        <v>207</v>
      </c>
      <c r="O63" s="181"/>
      <c r="P63" s="181"/>
    </row>
    <row r="64" spans="1:16" x14ac:dyDescent="0.15">
      <c r="A64" s="181" t="s">
        <v>33</v>
      </c>
      <c r="B64" s="181">
        <f>'将来負担比率（分子）の構造'!I$43</f>
        <v>4983</v>
      </c>
      <c r="C64" s="181"/>
      <c r="D64" s="181"/>
      <c r="E64" s="181">
        <f>'将来負担比率（分子）の構造'!J$43</f>
        <v>4899</v>
      </c>
      <c r="F64" s="181"/>
      <c r="G64" s="181"/>
      <c r="H64" s="181">
        <f>'将来負担比率（分子）の構造'!K$43</f>
        <v>4786</v>
      </c>
      <c r="I64" s="181"/>
      <c r="J64" s="181"/>
      <c r="K64" s="181">
        <f>'将来負担比率（分子）の構造'!L$43</f>
        <v>4623</v>
      </c>
      <c r="L64" s="181"/>
      <c r="M64" s="181"/>
      <c r="N64" s="181">
        <f>'将来負担比率（分子）の構造'!M$43</f>
        <v>4486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6018</v>
      </c>
      <c r="C66" s="181"/>
      <c r="D66" s="181"/>
      <c r="E66" s="181">
        <f>'将来負担比率（分子）の構造'!J$41</f>
        <v>5826</v>
      </c>
      <c r="F66" s="181"/>
      <c r="G66" s="181"/>
      <c r="H66" s="181">
        <f>'将来負担比率（分子）の構造'!K$41</f>
        <v>5619</v>
      </c>
      <c r="I66" s="181"/>
      <c r="J66" s="181"/>
      <c r="K66" s="181">
        <f>'将来負担比率（分子）の構造'!L$41</f>
        <v>5634</v>
      </c>
      <c r="L66" s="181"/>
      <c r="M66" s="181"/>
      <c r="N66" s="181">
        <f>'将来負担比率（分子）の構造'!M$41</f>
        <v>6242</v>
      </c>
      <c r="O66" s="181"/>
      <c r="P66" s="181"/>
    </row>
    <row r="67" spans="1:16" x14ac:dyDescent="0.15">
      <c r="A67" s="181" t="s">
        <v>75</v>
      </c>
      <c r="B67" s="181" t="e">
        <f>NA()</f>
        <v>#N/A</v>
      </c>
      <c r="C67" s="181">
        <f>IF(ISNUMBER('将来負担比率（分子）の構造'!I$53), IF('将来負担比率（分子）の構造'!I$53 &lt; 0, 0, '将来負担比率（分子）の構造'!I$53), NA())</f>
        <v>3786</v>
      </c>
      <c r="D67" s="181" t="e">
        <f>NA()</f>
        <v>#N/A</v>
      </c>
      <c r="E67" s="181" t="e">
        <f>NA()</f>
        <v>#N/A</v>
      </c>
      <c r="F67" s="181">
        <f>IF(ISNUMBER('将来負担比率（分子）の構造'!J$53), IF('将来負担比率（分子）の構造'!J$53 &lt; 0, 0, '将来負担比率（分子）の構造'!J$53), NA())</f>
        <v>3728</v>
      </c>
      <c r="G67" s="181" t="e">
        <f>NA()</f>
        <v>#N/A</v>
      </c>
      <c r="H67" s="181" t="e">
        <f>NA()</f>
        <v>#N/A</v>
      </c>
      <c r="I67" s="181">
        <f>IF(ISNUMBER('将来負担比率（分子）の構造'!K$53), IF('将来負担比率（分子）の構造'!K$53 &lt; 0, 0, '将来負担比率（分子）の構造'!K$53), NA())</f>
        <v>3512</v>
      </c>
      <c r="J67" s="181" t="e">
        <f>NA()</f>
        <v>#N/A</v>
      </c>
      <c r="K67" s="181" t="e">
        <f>NA()</f>
        <v>#N/A</v>
      </c>
      <c r="L67" s="181">
        <f>IF(ISNUMBER('将来負担比率（分子）の構造'!L$53), IF('将来負担比率（分子）の構造'!L$53 &lt; 0, 0, '将来負担比率（分子）の構造'!L$53), NA())</f>
        <v>3301</v>
      </c>
      <c r="M67" s="181" t="e">
        <f>NA()</f>
        <v>#N/A</v>
      </c>
      <c r="N67" s="181" t="e">
        <f>NA()</f>
        <v>#N/A</v>
      </c>
      <c r="O67" s="181">
        <f>IF(ISNUMBER('将来負担比率（分子）の構造'!M$53), IF('将来負担比率（分子）の構造'!M$53 &lt; 0, 0, '将来負担比率（分子）の構造'!M$53), NA())</f>
        <v>3337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1465</v>
      </c>
      <c r="C72" s="185">
        <f>基金残高に係る経年分析!G55</f>
        <v>1502</v>
      </c>
      <c r="D72" s="185">
        <f>基金残高に係る経年分析!H55</f>
        <v>1350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640</v>
      </c>
      <c r="C74" s="185">
        <f>基金残高に係る経年分析!G57</f>
        <v>491</v>
      </c>
      <c r="D74" s="185">
        <f>基金残高に係る経年分析!H57</f>
        <v>355</v>
      </c>
    </row>
  </sheetData>
  <sheetProtection algorithmName="SHA-512" hashValue="tVREgMYKS83CVStSXlFabPTO+m7mecRab8tVQme3IygJFrN9TvCW0BrZwrTs5HdrDBXCTW6SN/FD11DhLsArhg==" saltValue="lnccrGjZkePvkEa2w19IG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1149509</v>
      </c>
      <c r="S5" s="696"/>
      <c r="T5" s="696"/>
      <c r="U5" s="696"/>
      <c r="V5" s="696"/>
      <c r="W5" s="696"/>
      <c r="X5" s="696"/>
      <c r="Y5" s="739"/>
      <c r="Z5" s="757">
        <v>18.2</v>
      </c>
      <c r="AA5" s="757"/>
      <c r="AB5" s="757"/>
      <c r="AC5" s="757"/>
      <c r="AD5" s="758">
        <v>1149509</v>
      </c>
      <c r="AE5" s="758"/>
      <c r="AF5" s="758"/>
      <c r="AG5" s="758"/>
      <c r="AH5" s="758"/>
      <c r="AI5" s="758"/>
      <c r="AJ5" s="758"/>
      <c r="AK5" s="758"/>
      <c r="AL5" s="740">
        <v>35.700000000000003</v>
      </c>
      <c r="AM5" s="711"/>
      <c r="AN5" s="711"/>
      <c r="AO5" s="741"/>
      <c r="AP5" s="706" t="s">
        <v>226</v>
      </c>
      <c r="AQ5" s="707"/>
      <c r="AR5" s="707"/>
      <c r="AS5" s="707"/>
      <c r="AT5" s="707"/>
      <c r="AU5" s="707"/>
      <c r="AV5" s="707"/>
      <c r="AW5" s="707"/>
      <c r="AX5" s="707"/>
      <c r="AY5" s="707"/>
      <c r="AZ5" s="707"/>
      <c r="BA5" s="707"/>
      <c r="BB5" s="707"/>
      <c r="BC5" s="707"/>
      <c r="BD5" s="707"/>
      <c r="BE5" s="707"/>
      <c r="BF5" s="708"/>
      <c r="BG5" s="640">
        <v>1143775</v>
      </c>
      <c r="BH5" s="641"/>
      <c r="BI5" s="641"/>
      <c r="BJ5" s="641"/>
      <c r="BK5" s="641"/>
      <c r="BL5" s="641"/>
      <c r="BM5" s="641"/>
      <c r="BN5" s="642"/>
      <c r="BO5" s="677">
        <v>99.5</v>
      </c>
      <c r="BP5" s="677"/>
      <c r="BQ5" s="677"/>
      <c r="BR5" s="677"/>
      <c r="BS5" s="678" t="s">
        <v>227</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219</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63840</v>
      </c>
      <c r="S6" s="641"/>
      <c r="T6" s="641"/>
      <c r="U6" s="641"/>
      <c r="V6" s="641"/>
      <c r="W6" s="641"/>
      <c r="X6" s="641"/>
      <c r="Y6" s="642"/>
      <c r="Z6" s="677">
        <v>1</v>
      </c>
      <c r="AA6" s="677"/>
      <c r="AB6" s="677"/>
      <c r="AC6" s="677"/>
      <c r="AD6" s="678">
        <v>63840</v>
      </c>
      <c r="AE6" s="678"/>
      <c r="AF6" s="678"/>
      <c r="AG6" s="678"/>
      <c r="AH6" s="678"/>
      <c r="AI6" s="678"/>
      <c r="AJ6" s="678"/>
      <c r="AK6" s="678"/>
      <c r="AL6" s="643">
        <v>2</v>
      </c>
      <c r="AM6" s="644"/>
      <c r="AN6" s="644"/>
      <c r="AO6" s="679"/>
      <c r="AP6" s="637" t="s">
        <v>232</v>
      </c>
      <c r="AQ6" s="638"/>
      <c r="AR6" s="638"/>
      <c r="AS6" s="638"/>
      <c r="AT6" s="638"/>
      <c r="AU6" s="638"/>
      <c r="AV6" s="638"/>
      <c r="AW6" s="638"/>
      <c r="AX6" s="638"/>
      <c r="AY6" s="638"/>
      <c r="AZ6" s="638"/>
      <c r="BA6" s="638"/>
      <c r="BB6" s="638"/>
      <c r="BC6" s="638"/>
      <c r="BD6" s="638"/>
      <c r="BE6" s="638"/>
      <c r="BF6" s="639"/>
      <c r="BG6" s="640">
        <v>1143775</v>
      </c>
      <c r="BH6" s="641"/>
      <c r="BI6" s="641"/>
      <c r="BJ6" s="641"/>
      <c r="BK6" s="641"/>
      <c r="BL6" s="641"/>
      <c r="BM6" s="641"/>
      <c r="BN6" s="642"/>
      <c r="BO6" s="677">
        <v>99.5</v>
      </c>
      <c r="BP6" s="677"/>
      <c r="BQ6" s="677"/>
      <c r="BR6" s="677"/>
      <c r="BS6" s="678" t="s">
        <v>233</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96212</v>
      </c>
      <c r="CS6" s="641"/>
      <c r="CT6" s="641"/>
      <c r="CU6" s="641"/>
      <c r="CV6" s="641"/>
      <c r="CW6" s="641"/>
      <c r="CX6" s="641"/>
      <c r="CY6" s="642"/>
      <c r="CZ6" s="740">
        <v>1.6</v>
      </c>
      <c r="DA6" s="711"/>
      <c r="DB6" s="711"/>
      <c r="DC6" s="743"/>
      <c r="DD6" s="646" t="s">
        <v>227</v>
      </c>
      <c r="DE6" s="641"/>
      <c r="DF6" s="641"/>
      <c r="DG6" s="641"/>
      <c r="DH6" s="641"/>
      <c r="DI6" s="641"/>
      <c r="DJ6" s="641"/>
      <c r="DK6" s="641"/>
      <c r="DL6" s="641"/>
      <c r="DM6" s="641"/>
      <c r="DN6" s="641"/>
      <c r="DO6" s="641"/>
      <c r="DP6" s="642"/>
      <c r="DQ6" s="646">
        <v>96212</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1528</v>
      </c>
      <c r="S7" s="641"/>
      <c r="T7" s="641"/>
      <c r="U7" s="641"/>
      <c r="V7" s="641"/>
      <c r="W7" s="641"/>
      <c r="X7" s="641"/>
      <c r="Y7" s="642"/>
      <c r="Z7" s="677">
        <v>0</v>
      </c>
      <c r="AA7" s="677"/>
      <c r="AB7" s="677"/>
      <c r="AC7" s="677"/>
      <c r="AD7" s="678">
        <v>1528</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450553</v>
      </c>
      <c r="BH7" s="641"/>
      <c r="BI7" s="641"/>
      <c r="BJ7" s="641"/>
      <c r="BK7" s="641"/>
      <c r="BL7" s="641"/>
      <c r="BM7" s="641"/>
      <c r="BN7" s="642"/>
      <c r="BO7" s="677">
        <v>39.200000000000003</v>
      </c>
      <c r="BP7" s="677"/>
      <c r="BQ7" s="677"/>
      <c r="BR7" s="677"/>
      <c r="BS7" s="678" t="s">
        <v>233</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1654612</v>
      </c>
      <c r="CS7" s="641"/>
      <c r="CT7" s="641"/>
      <c r="CU7" s="641"/>
      <c r="CV7" s="641"/>
      <c r="CW7" s="641"/>
      <c r="CX7" s="641"/>
      <c r="CY7" s="642"/>
      <c r="CZ7" s="677">
        <v>27.2</v>
      </c>
      <c r="DA7" s="677"/>
      <c r="DB7" s="677"/>
      <c r="DC7" s="677"/>
      <c r="DD7" s="646">
        <v>714672</v>
      </c>
      <c r="DE7" s="641"/>
      <c r="DF7" s="641"/>
      <c r="DG7" s="641"/>
      <c r="DH7" s="641"/>
      <c r="DI7" s="641"/>
      <c r="DJ7" s="641"/>
      <c r="DK7" s="641"/>
      <c r="DL7" s="641"/>
      <c r="DM7" s="641"/>
      <c r="DN7" s="641"/>
      <c r="DO7" s="641"/>
      <c r="DP7" s="642"/>
      <c r="DQ7" s="646">
        <v>930108</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7018</v>
      </c>
      <c r="S8" s="641"/>
      <c r="T8" s="641"/>
      <c r="U8" s="641"/>
      <c r="V8" s="641"/>
      <c r="W8" s="641"/>
      <c r="X8" s="641"/>
      <c r="Y8" s="642"/>
      <c r="Z8" s="677">
        <v>0.1</v>
      </c>
      <c r="AA8" s="677"/>
      <c r="AB8" s="677"/>
      <c r="AC8" s="677"/>
      <c r="AD8" s="678">
        <v>7018</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17373</v>
      </c>
      <c r="BH8" s="641"/>
      <c r="BI8" s="641"/>
      <c r="BJ8" s="641"/>
      <c r="BK8" s="641"/>
      <c r="BL8" s="641"/>
      <c r="BM8" s="641"/>
      <c r="BN8" s="642"/>
      <c r="BO8" s="677">
        <v>1.5</v>
      </c>
      <c r="BP8" s="677"/>
      <c r="BQ8" s="677"/>
      <c r="BR8" s="677"/>
      <c r="BS8" s="646" t="s">
        <v>233</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1232509</v>
      </c>
      <c r="CS8" s="641"/>
      <c r="CT8" s="641"/>
      <c r="CU8" s="641"/>
      <c r="CV8" s="641"/>
      <c r="CW8" s="641"/>
      <c r="CX8" s="641"/>
      <c r="CY8" s="642"/>
      <c r="CZ8" s="677">
        <v>20.2</v>
      </c>
      <c r="DA8" s="677"/>
      <c r="DB8" s="677"/>
      <c r="DC8" s="677"/>
      <c r="DD8" s="646">
        <v>3131</v>
      </c>
      <c r="DE8" s="641"/>
      <c r="DF8" s="641"/>
      <c r="DG8" s="641"/>
      <c r="DH8" s="641"/>
      <c r="DI8" s="641"/>
      <c r="DJ8" s="641"/>
      <c r="DK8" s="641"/>
      <c r="DL8" s="641"/>
      <c r="DM8" s="641"/>
      <c r="DN8" s="641"/>
      <c r="DO8" s="641"/>
      <c r="DP8" s="642"/>
      <c r="DQ8" s="646">
        <v>746058</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4005</v>
      </c>
      <c r="S9" s="641"/>
      <c r="T9" s="641"/>
      <c r="U9" s="641"/>
      <c r="V9" s="641"/>
      <c r="W9" s="641"/>
      <c r="X9" s="641"/>
      <c r="Y9" s="642"/>
      <c r="Z9" s="677">
        <v>0.1</v>
      </c>
      <c r="AA9" s="677"/>
      <c r="AB9" s="677"/>
      <c r="AC9" s="677"/>
      <c r="AD9" s="678">
        <v>4005</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377396</v>
      </c>
      <c r="BH9" s="641"/>
      <c r="BI9" s="641"/>
      <c r="BJ9" s="641"/>
      <c r="BK9" s="641"/>
      <c r="BL9" s="641"/>
      <c r="BM9" s="641"/>
      <c r="BN9" s="642"/>
      <c r="BO9" s="677">
        <v>32.799999999999997</v>
      </c>
      <c r="BP9" s="677"/>
      <c r="BQ9" s="677"/>
      <c r="BR9" s="677"/>
      <c r="BS9" s="646" t="s">
        <v>233</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690129</v>
      </c>
      <c r="CS9" s="641"/>
      <c r="CT9" s="641"/>
      <c r="CU9" s="641"/>
      <c r="CV9" s="641"/>
      <c r="CW9" s="641"/>
      <c r="CX9" s="641"/>
      <c r="CY9" s="642"/>
      <c r="CZ9" s="677">
        <v>11.3</v>
      </c>
      <c r="DA9" s="677"/>
      <c r="DB9" s="677"/>
      <c r="DC9" s="677"/>
      <c r="DD9" s="646">
        <v>16199</v>
      </c>
      <c r="DE9" s="641"/>
      <c r="DF9" s="641"/>
      <c r="DG9" s="641"/>
      <c r="DH9" s="641"/>
      <c r="DI9" s="641"/>
      <c r="DJ9" s="641"/>
      <c r="DK9" s="641"/>
      <c r="DL9" s="641"/>
      <c r="DM9" s="641"/>
      <c r="DN9" s="641"/>
      <c r="DO9" s="641"/>
      <c r="DP9" s="642"/>
      <c r="DQ9" s="646">
        <v>622783</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227</v>
      </c>
      <c r="S10" s="641"/>
      <c r="T10" s="641"/>
      <c r="U10" s="641"/>
      <c r="V10" s="641"/>
      <c r="W10" s="641"/>
      <c r="X10" s="641"/>
      <c r="Y10" s="642"/>
      <c r="Z10" s="677" t="s">
        <v>137</v>
      </c>
      <c r="AA10" s="677"/>
      <c r="AB10" s="677"/>
      <c r="AC10" s="677"/>
      <c r="AD10" s="678" t="s">
        <v>137</v>
      </c>
      <c r="AE10" s="678"/>
      <c r="AF10" s="678"/>
      <c r="AG10" s="678"/>
      <c r="AH10" s="678"/>
      <c r="AI10" s="678"/>
      <c r="AJ10" s="678"/>
      <c r="AK10" s="678"/>
      <c r="AL10" s="643" t="s">
        <v>227</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22082</v>
      </c>
      <c r="BH10" s="641"/>
      <c r="BI10" s="641"/>
      <c r="BJ10" s="641"/>
      <c r="BK10" s="641"/>
      <c r="BL10" s="641"/>
      <c r="BM10" s="641"/>
      <c r="BN10" s="642"/>
      <c r="BO10" s="677">
        <v>1.9</v>
      </c>
      <c r="BP10" s="677"/>
      <c r="BQ10" s="677"/>
      <c r="BR10" s="677"/>
      <c r="BS10" s="646" t="s">
        <v>233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10421</v>
      </c>
      <c r="CS10" s="641"/>
      <c r="CT10" s="641"/>
      <c r="CU10" s="641"/>
      <c r="CV10" s="641"/>
      <c r="CW10" s="641"/>
      <c r="CX10" s="641"/>
      <c r="CY10" s="642"/>
      <c r="CZ10" s="677">
        <v>0.2</v>
      </c>
      <c r="DA10" s="677"/>
      <c r="DB10" s="677"/>
      <c r="DC10" s="677"/>
      <c r="DD10" s="646" t="s">
        <v>227</v>
      </c>
      <c r="DE10" s="641"/>
      <c r="DF10" s="641"/>
      <c r="DG10" s="641"/>
      <c r="DH10" s="641"/>
      <c r="DI10" s="641"/>
      <c r="DJ10" s="641"/>
      <c r="DK10" s="641"/>
      <c r="DL10" s="641"/>
      <c r="DM10" s="641"/>
      <c r="DN10" s="641"/>
      <c r="DO10" s="641"/>
      <c r="DP10" s="642"/>
      <c r="DQ10" s="646">
        <v>8598</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163382</v>
      </c>
      <c r="S11" s="641"/>
      <c r="T11" s="641"/>
      <c r="U11" s="641"/>
      <c r="V11" s="641"/>
      <c r="W11" s="641"/>
      <c r="X11" s="641"/>
      <c r="Y11" s="642"/>
      <c r="Z11" s="643">
        <v>2.6</v>
      </c>
      <c r="AA11" s="644"/>
      <c r="AB11" s="644"/>
      <c r="AC11" s="645"/>
      <c r="AD11" s="646">
        <v>163382</v>
      </c>
      <c r="AE11" s="641"/>
      <c r="AF11" s="641"/>
      <c r="AG11" s="641"/>
      <c r="AH11" s="641"/>
      <c r="AI11" s="641"/>
      <c r="AJ11" s="641"/>
      <c r="AK11" s="642"/>
      <c r="AL11" s="643">
        <v>5.0999999999999996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33702</v>
      </c>
      <c r="BH11" s="641"/>
      <c r="BI11" s="641"/>
      <c r="BJ11" s="641"/>
      <c r="BK11" s="641"/>
      <c r="BL11" s="641"/>
      <c r="BM11" s="641"/>
      <c r="BN11" s="642"/>
      <c r="BO11" s="677">
        <v>2.9</v>
      </c>
      <c r="BP11" s="677"/>
      <c r="BQ11" s="677"/>
      <c r="BR11" s="677"/>
      <c r="BS11" s="646" t="s">
        <v>227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152643</v>
      </c>
      <c r="CS11" s="641"/>
      <c r="CT11" s="641"/>
      <c r="CU11" s="641"/>
      <c r="CV11" s="641"/>
      <c r="CW11" s="641"/>
      <c r="CX11" s="641"/>
      <c r="CY11" s="642"/>
      <c r="CZ11" s="677">
        <v>2.5</v>
      </c>
      <c r="DA11" s="677"/>
      <c r="DB11" s="677"/>
      <c r="DC11" s="677"/>
      <c r="DD11" s="646" t="s">
        <v>233</v>
      </c>
      <c r="DE11" s="641"/>
      <c r="DF11" s="641"/>
      <c r="DG11" s="641"/>
      <c r="DH11" s="641"/>
      <c r="DI11" s="641"/>
      <c r="DJ11" s="641"/>
      <c r="DK11" s="641"/>
      <c r="DL11" s="641"/>
      <c r="DM11" s="641"/>
      <c r="DN11" s="641"/>
      <c r="DO11" s="641"/>
      <c r="DP11" s="642"/>
      <c r="DQ11" s="646">
        <v>118810</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19955</v>
      </c>
      <c r="S12" s="641"/>
      <c r="T12" s="641"/>
      <c r="U12" s="641"/>
      <c r="V12" s="641"/>
      <c r="W12" s="641"/>
      <c r="X12" s="641"/>
      <c r="Y12" s="642"/>
      <c r="Z12" s="677">
        <v>0.3</v>
      </c>
      <c r="AA12" s="677"/>
      <c r="AB12" s="677"/>
      <c r="AC12" s="677"/>
      <c r="AD12" s="678">
        <v>19955</v>
      </c>
      <c r="AE12" s="678"/>
      <c r="AF12" s="678"/>
      <c r="AG12" s="678"/>
      <c r="AH12" s="678"/>
      <c r="AI12" s="678"/>
      <c r="AJ12" s="678"/>
      <c r="AK12" s="678"/>
      <c r="AL12" s="643">
        <v>0.6</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604139</v>
      </c>
      <c r="BH12" s="641"/>
      <c r="BI12" s="641"/>
      <c r="BJ12" s="641"/>
      <c r="BK12" s="641"/>
      <c r="BL12" s="641"/>
      <c r="BM12" s="641"/>
      <c r="BN12" s="642"/>
      <c r="BO12" s="677">
        <v>52.6</v>
      </c>
      <c r="BP12" s="677"/>
      <c r="BQ12" s="677"/>
      <c r="BR12" s="677"/>
      <c r="BS12" s="646" t="s">
        <v>233</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13332</v>
      </c>
      <c r="CS12" s="641"/>
      <c r="CT12" s="641"/>
      <c r="CU12" s="641"/>
      <c r="CV12" s="641"/>
      <c r="CW12" s="641"/>
      <c r="CX12" s="641"/>
      <c r="CY12" s="642"/>
      <c r="CZ12" s="677">
        <v>0.2</v>
      </c>
      <c r="DA12" s="677"/>
      <c r="DB12" s="677"/>
      <c r="DC12" s="677"/>
      <c r="DD12" s="646" t="s">
        <v>233</v>
      </c>
      <c r="DE12" s="641"/>
      <c r="DF12" s="641"/>
      <c r="DG12" s="641"/>
      <c r="DH12" s="641"/>
      <c r="DI12" s="641"/>
      <c r="DJ12" s="641"/>
      <c r="DK12" s="641"/>
      <c r="DL12" s="641"/>
      <c r="DM12" s="641"/>
      <c r="DN12" s="641"/>
      <c r="DO12" s="641"/>
      <c r="DP12" s="642"/>
      <c r="DQ12" s="646">
        <v>13113</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227</v>
      </c>
      <c r="S13" s="641"/>
      <c r="T13" s="641"/>
      <c r="U13" s="641"/>
      <c r="V13" s="641"/>
      <c r="W13" s="641"/>
      <c r="X13" s="641"/>
      <c r="Y13" s="642"/>
      <c r="Z13" s="677" t="s">
        <v>137</v>
      </c>
      <c r="AA13" s="677"/>
      <c r="AB13" s="677"/>
      <c r="AC13" s="677"/>
      <c r="AD13" s="678" t="s">
        <v>233</v>
      </c>
      <c r="AE13" s="678"/>
      <c r="AF13" s="678"/>
      <c r="AG13" s="678"/>
      <c r="AH13" s="678"/>
      <c r="AI13" s="678"/>
      <c r="AJ13" s="678"/>
      <c r="AK13" s="678"/>
      <c r="AL13" s="643" t="s">
        <v>137</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604139</v>
      </c>
      <c r="BH13" s="641"/>
      <c r="BI13" s="641"/>
      <c r="BJ13" s="641"/>
      <c r="BK13" s="641"/>
      <c r="BL13" s="641"/>
      <c r="BM13" s="641"/>
      <c r="BN13" s="642"/>
      <c r="BO13" s="677">
        <v>52.6</v>
      </c>
      <c r="BP13" s="677"/>
      <c r="BQ13" s="677"/>
      <c r="BR13" s="677"/>
      <c r="BS13" s="646" t="s">
        <v>227</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360749</v>
      </c>
      <c r="CS13" s="641"/>
      <c r="CT13" s="641"/>
      <c r="CU13" s="641"/>
      <c r="CV13" s="641"/>
      <c r="CW13" s="641"/>
      <c r="CX13" s="641"/>
      <c r="CY13" s="642"/>
      <c r="CZ13" s="677">
        <v>5.9</v>
      </c>
      <c r="DA13" s="677"/>
      <c r="DB13" s="677"/>
      <c r="DC13" s="677"/>
      <c r="DD13" s="646">
        <v>95590</v>
      </c>
      <c r="DE13" s="641"/>
      <c r="DF13" s="641"/>
      <c r="DG13" s="641"/>
      <c r="DH13" s="641"/>
      <c r="DI13" s="641"/>
      <c r="DJ13" s="641"/>
      <c r="DK13" s="641"/>
      <c r="DL13" s="641"/>
      <c r="DM13" s="641"/>
      <c r="DN13" s="641"/>
      <c r="DO13" s="641"/>
      <c r="DP13" s="642"/>
      <c r="DQ13" s="646">
        <v>310514</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17160</v>
      </c>
      <c r="S14" s="641"/>
      <c r="T14" s="641"/>
      <c r="U14" s="641"/>
      <c r="V14" s="641"/>
      <c r="W14" s="641"/>
      <c r="X14" s="641"/>
      <c r="Y14" s="642"/>
      <c r="Z14" s="677">
        <v>0.3</v>
      </c>
      <c r="AA14" s="677"/>
      <c r="AB14" s="677"/>
      <c r="AC14" s="677"/>
      <c r="AD14" s="678">
        <v>17160</v>
      </c>
      <c r="AE14" s="678"/>
      <c r="AF14" s="678"/>
      <c r="AG14" s="678"/>
      <c r="AH14" s="678"/>
      <c r="AI14" s="678"/>
      <c r="AJ14" s="678"/>
      <c r="AK14" s="678"/>
      <c r="AL14" s="643">
        <v>0.5</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40648</v>
      </c>
      <c r="BH14" s="641"/>
      <c r="BI14" s="641"/>
      <c r="BJ14" s="641"/>
      <c r="BK14" s="641"/>
      <c r="BL14" s="641"/>
      <c r="BM14" s="641"/>
      <c r="BN14" s="642"/>
      <c r="BO14" s="677">
        <v>3.5</v>
      </c>
      <c r="BP14" s="677"/>
      <c r="BQ14" s="677"/>
      <c r="BR14" s="677"/>
      <c r="BS14" s="646" t="s">
        <v>137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485058</v>
      </c>
      <c r="CS14" s="641"/>
      <c r="CT14" s="641"/>
      <c r="CU14" s="641"/>
      <c r="CV14" s="641"/>
      <c r="CW14" s="641"/>
      <c r="CX14" s="641"/>
      <c r="CY14" s="642"/>
      <c r="CZ14" s="677">
        <v>8</v>
      </c>
      <c r="DA14" s="677"/>
      <c r="DB14" s="677"/>
      <c r="DC14" s="677"/>
      <c r="DD14" s="646">
        <v>197432</v>
      </c>
      <c r="DE14" s="641"/>
      <c r="DF14" s="641"/>
      <c r="DG14" s="641"/>
      <c r="DH14" s="641"/>
      <c r="DI14" s="641"/>
      <c r="DJ14" s="641"/>
      <c r="DK14" s="641"/>
      <c r="DL14" s="641"/>
      <c r="DM14" s="641"/>
      <c r="DN14" s="641"/>
      <c r="DO14" s="641"/>
      <c r="DP14" s="642"/>
      <c r="DQ14" s="646">
        <v>263145</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227</v>
      </c>
      <c r="S15" s="641"/>
      <c r="T15" s="641"/>
      <c r="U15" s="641"/>
      <c r="V15" s="641"/>
      <c r="W15" s="641"/>
      <c r="X15" s="641"/>
      <c r="Y15" s="642"/>
      <c r="Z15" s="677" t="s">
        <v>227</v>
      </c>
      <c r="AA15" s="677"/>
      <c r="AB15" s="677"/>
      <c r="AC15" s="677"/>
      <c r="AD15" s="678" t="s">
        <v>137</v>
      </c>
      <c r="AE15" s="678"/>
      <c r="AF15" s="678"/>
      <c r="AG15" s="678"/>
      <c r="AH15" s="678"/>
      <c r="AI15" s="678"/>
      <c r="AJ15" s="678"/>
      <c r="AK15" s="678"/>
      <c r="AL15" s="643" t="s">
        <v>137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48435</v>
      </c>
      <c r="BH15" s="641"/>
      <c r="BI15" s="641"/>
      <c r="BJ15" s="641"/>
      <c r="BK15" s="641"/>
      <c r="BL15" s="641"/>
      <c r="BM15" s="641"/>
      <c r="BN15" s="642"/>
      <c r="BO15" s="677">
        <v>4.2</v>
      </c>
      <c r="BP15" s="677"/>
      <c r="BQ15" s="677"/>
      <c r="BR15" s="677"/>
      <c r="BS15" s="646" t="s">
        <v>227</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425866</v>
      </c>
      <c r="CS15" s="641"/>
      <c r="CT15" s="641"/>
      <c r="CU15" s="641"/>
      <c r="CV15" s="641"/>
      <c r="CW15" s="641"/>
      <c r="CX15" s="641"/>
      <c r="CY15" s="642"/>
      <c r="CZ15" s="677">
        <v>7</v>
      </c>
      <c r="DA15" s="677"/>
      <c r="DB15" s="677"/>
      <c r="DC15" s="677"/>
      <c r="DD15" s="646">
        <v>34142</v>
      </c>
      <c r="DE15" s="641"/>
      <c r="DF15" s="641"/>
      <c r="DG15" s="641"/>
      <c r="DH15" s="641"/>
      <c r="DI15" s="641"/>
      <c r="DJ15" s="641"/>
      <c r="DK15" s="641"/>
      <c r="DL15" s="641"/>
      <c r="DM15" s="641"/>
      <c r="DN15" s="641"/>
      <c r="DO15" s="641"/>
      <c r="DP15" s="642"/>
      <c r="DQ15" s="646">
        <v>380238</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5339</v>
      </c>
      <c r="S16" s="641"/>
      <c r="T16" s="641"/>
      <c r="U16" s="641"/>
      <c r="V16" s="641"/>
      <c r="W16" s="641"/>
      <c r="X16" s="641"/>
      <c r="Y16" s="642"/>
      <c r="Z16" s="677">
        <v>0.1</v>
      </c>
      <c r="AA16" s="677"/>
      <c r="AB16" s="677"/>
      <c r="AC16" s="677"/>
      <c r="AD16" s="678">
        <v>5339</v>
      </c>
      <c r="AE16" s="678"/>
      <c r="AF16" s="678"/>
      <c r="AG16" s="678"/>
      <c r="AH16" s="678"/>
      <c r="AI16" s="678"/>
      <c r="AJ16" s="678"/>
      <c r="AK16" s="678"/>
      <c r="AL16" s="643">
        <v>0.2</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137</v>
      </c>
      <c r="BH16" s="641"/>
      <c r="BI16" s="641"/>
      <c r="BJ16" s="641"/>
      <c r="BK16" s="641"/>
      <c r="BL16" s="641"/>
      <c r="BM16" s="641"/>
      <c r="BN16" s="642"/>
      <c r="BO16" s="677" t="s">
        <v>233</v>
      </c>
      <c r="BP16" s="677"/>
      <c r="BQ16" s="677"/>
      <c r="BR16" s="677"/>
      <c r="BS16" s="646" t="s">
        <v>137</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453848</v>
      </c>
      <c r="CS16" s="641"/>
      <c r="CT16" s="641"/>
      <c r="CU16" s="641"/>
      <c r="CV16" s="641"/>
      <c r="CW16" s="641"/>
      <c r="CX16" s="641"/>
      <c r="CY16" s="642"/>
      <c r="CZ16" s="677">
        <v>7.5</v>
      </c>
      <c r="DA16" s="677"/>
      <c r="DB16" s="677"/>
      <c r="DC16" s="677"/>
      <c r="DD16" s="646" t="s">
        <v>227</v>
      </c>
      <c r="DE16" s="641"/>
      <c r="DF16" s="641"/>
      <c r="DG16" s="641"/>
      <c r="DH16" s="641"/>
      <c r="DI16" s="641"/>
      <c r="DJ16" s="641"/>
      <c r="DK16" s="641"/>
      <c r="DL16" s="641"/>
      <c r="DM16" s="641"/>
      <c r="DN16" s="641"/>
      <c r="DO16" s="641"/>
      <c r="DP16" s="642"/>
      <c r="DQ16" s="646">
        <v>29657</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9115</v>
      </c>
      <c r="S17" s="641"/>
      <c r="T17" s="641"/>
      <c r="U17" s="641"/>
      <c r="V17" s="641"/>
      <c r="W17" s="641"/>
      <c r="X17" s="641"/>
      <c r="Y17" s="642"/>
      <c r="Z17" s="677">
        <v>0.1</v>
      </c>
      <c r="AA17" s="677"/>
      <c r="AB17" s="677"/>
      <c r="AC17" s="677"/>
      <c r="AD17" s="678">
        <v>9115</v>
      </c>
      <c r="AE17" s="678"/>
      <c r="AF17" s="678"/>
      <c r="AG17" s="678"/>
      <c r="AH17" s="678"/>
      <c r="AI17" s="678"/>
      <c r="AJ17" s="678"/>
      <c r="AK17" s="678"/>
      <c r="AL17" s="643">
        <v>0.3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227</v>
      </c>
      <c r="BH17" s="641"/>
      <c r="BI17" s="641"/>
      <c r="BJ17" s="641"/>
      <c r="BK17" s="641"/>
      <c r="BL17" s="641"/>
      <c r="BM17" s="641"/>
      <c r="BN17" s="642"/>
      <c r="BO17" s="677" t="s">
        <v>137</v>
      </c>
      <c r="BP17" s="677"/>
      <c r="BQ17" s="677"/>
      <c r="BR17" s="677"/>
      <c r="BS17" s="646" t="s">
        <v>227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513478</v>
      </c>
      <c r="CS17" s="641"/>
      <c r="CT17" s="641"/>
      <c r="CU17" s="641"/>
      <c r="CV17" s="641"/>
      <c r="CW17" s="641"/>
      <c r="CX17" s="641"/>
      <c r="CY17" s="642"/>
      <c r="CZ17" s="677">
        <v>8.4</v>
      </c>
      <c r="DA17" s="677"/>
      <c r="DB17" s="677"/>
      <c r="DC17" s="677"/>
      <c r="DD17" s="646" t="s">
        <v>227</v>
      </c>
      <c r="DE17" s="641"/>
      <c r="DF17" s="641"/>
      <c r="DG17" s="641"/>
      <c r="DH17" s="641"/>
      <c r="DI17" s="641"/>
      <c r="DJ17" s="641"/>
      <c r="DK17" s="641"/>
      <c r="DL17" s="641"/>
      <c r="DM17" s="641"/>
      <c r="DN17" s="641"/>
      <c r="DO17" s="641"/>
      <c r="DP17" s="642"/>
      <c r="DQ17" s="646">
        <v>513478</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1406</v>
      </c>
      <c r="S18" s="641"/>
      <c r="T18" s="641"/>
      <c r="U18" s="641"/>
      <c r="V18" s="641"/>
      <c r="W18" s="641"/>
      <c r="X18" s="641"/>
      <c r="Y18" s="642"/>
      <c r="Z18" s="677">
        <v>0</v>
      </c>
      <c r="AA18" s="677"/>
      <c r="AB18" s="677"/>
      <c r="AC18" s="677"/>
      <c r="AD18" s="678">
        <v>1406</v>
      </c>
      <c r="AE18" s="678"/>
      <c r="AF18" s="678"/>
      <c r="AG18" s="678"/>
      <c r="AH18" s="678"/>
      <c r="AI18" s="678"/>
      <c r="AJ18" s="678"/>
      <c r="AK18" s="678"/>
      <c r="AL18" s="643">
        <v>0</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227</v>
      </c>
      <c r="BH18" s="641"/>
      <c r="BI18" s="641"/>
      <c r="BJ18" s="641"/>
      <c r="BK18" s="641"/>
      <c r="BL18" s="641"/>
      <c r="BM18" s="641"/>
      <c r="BN18" s="642"/>
      <c r="BO18" s="677" t="s">
        <v>233</v>
      </c>
      <c r="BP18" s="677"/>
      <c r="BQ18" s="677"/>
      <c r="BR18" s="677"/>
      <c r="BS18" s="646" t="s">
        <v>227</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227</v>
      </c>
      <c r="CS18" s="641"/>
      <c r="CT18" s="641"/>
      <c r="CU18" s="641"/>
      <c r="CV18" s="641"/>
      <c r="CW18" s="641"/>
      <c r="CX18" s="641"/>
      <c r="CY18" s="642"/>
      <c r="CZ18" s="677" t="s">
        <v>227</v>
      </c>
      <c r="DA18" s="677"/>
      <c r="DB18" s="677"/>
      <c r="DC18" s="677"/>
      <c r="DD18" s="646" t="s">
        <v>233</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2402</v>
      </c>
      <c r="S19" s="641"/>
      <c r="T19" s="641"/>
      <c r="U19" s="641"/>
      <c r="V19" s="641"/>
      <c r="W19" s="641"/>
      <c r="X19" s="641"/>
      <c r="Y19" s="642"/>
      <c r="Z19" s="677">
        <v>0</v>
      </c>
      <c r="AA19" s="677"/>
      <c r="AB19" s="677"/>
      <c r="AC19" s="677"/>
      <c r="AD19" s="678">
        <v>2402</v>
      </c>
      <c r="AE19" s="678"/>
      <c r="AF19" s="678"/>
      <c r="AG19" s="678"/>
      <c r="AH19" s="678"/>
      <c r="AI19" s="678"/>
      <c r="AJ19" s="678"/>
      <c r="AK19" s="678"/>
      <c r="AL19" s="643">
        <v>0.1</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5734</v>
      </c>
      <c r="BH19" s="641"/>
      <c r="BI19" s="641"/>
      <c r="BJ19" s="641"/>
      <c r="BK19" s="641"/>
      <c r="BL19" s="641"/>
      <c r="BM19" s="641"/>
      <c r="BN19" s="642"/>
      <c r="BO19" s="677">
        <v>0.5</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227</v>
      </c>
      <c r="CS19" s="641"/>
      <c r="CT19" s="641"/>
      <c r="CU19" s="641"/>
      <c r="CV19" s="641"/>
      <c r="CW19" s="641"/>
      <c r="CX19" s="641"/>
      <c r="CY19" s="642"/>
      <c r="CZ19" s="677" t="s">
        <v>233</v>
      </c>
      <c r="DA19" s="677"/>
      <c r="DB19" s="677"/>
      <c r="DC19" s="677"/>
      <c r="DD19" s="646" t="s">
        <v>137</v>
      </c>
      <c r="DE19" s="641"/>
      <c r="DF19" s="641"/>
      <c r="DG19" s="641"/>
      <c r="DH19" s="641"/>
      <c r="DI19" s="641"/>
      <c r="DJ19" s="641"/>
      <c r="DK19" s="641"/>
      <c r="DL19" s="641"/>
      <c r="DM19" s="641"/>
      <c r="DN19" s="641"/>
      <c r="DO19" s="641"/>
      <c r="DP19" s="642"/>
      <c r="DQ19" s="646" t="s">
        <v>227</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385</v>
      </c>
      <c r="S20" s="641"/>
      <c r="T20" s="641"/>
      <c r="U20" s="641"/>
      <c r="V20" s="641"/>
      <c r="W20" s="641"/>
      <c r="X20" s="641"/>
      <c r="Y20" s="642"/>
      <c r="Z20" s="677">
        <v>0</v>
      </c>
      <c r="AA20" s="677"/>
      <c r="AB20" s="677"/>
      <c r="AC20" s="677"/>
      <c r="AD20" s="678">
        <v>385</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5734</v>
      </c>
      <c r="BH20" s="641"/>
      <c r="BI20" s="641"/>
      <c r="BJ20" s="641"/>
      <c r="BK20" s="641"/>
      <c r="BL20" s="641"/>
      <c r="BM20" s="641"/>
      <c r="BN20" s="642"/>
      <c r="BO20" s="677">
        <v>0.5</v>
      </c>
      <c r="BP20" s="677"/>
      <c r="BQ20" s="677"/>
      <c r="BR20" s="677"/>
      <c r="BS20" s="646" t="s">
        <v>227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6088857</v>
      </c>
      <c r="CS20" s="641"/>
      <c r="CT20" s="641"/>
      <c r="CU20" s="641"/>
      <c r="CV20" s="641"/>
      <c r="CW20" s="641"/>
      <c r="CX20" s="641"/>
      <c r="CY20" s="642"/>
      <c r="CZ20" s="677">
        <v>100</v>
      </c>
      <c r="DA20" s="677"/>
      <c r="DB20" s="677"/>
      <c r="DC20" s="677"/>
      <c r="DD20" s="646">
        <v>1061166</v>
      </c>
      <c r="DE20" s="641"/>
      <c r="DF20" s="641"/>
      <c r="DG20" s="641"/>
      <c r="DH20" s="641"/>
      <c r="DI20" s="641"/>
      <c r="DJ20" s="641"/>
      <c r="DK20" s="641"/>
      <c r="DL20" s="641"/>
      <c r="DM20" s="641"/>
      <c r="DN20" s="641"/>
      <c r="DO20" s="641"/>
      <c r="DP20" s="642"/>
      <c r="DQ20" s="646">
        <v>4032714</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4922</v>
      </c>
      <c r="S21" s="641"/>
      <c r="T21" s="641"/>
      <c r="U21" s="641"/>
      <c r="V21" s="641"/>
      <c r="W21" s="641"/>
      <c r="X21" s="641"/>
      <c r="Y21" s="642"/>
      <c r="Z21" s="677">
        <v>0.1</v>
      </c>
      <c r="AA21" s="677"/>
      <c r="AB21" s="677"/>
      <c r="AC21" s="677"/>
      <c r="AD21" s="678">
        <v>4922</v>
      </c>
      <c r="AE21" s="678"/>
      <c r="AF21" s="678"/>
      <c r="AG21" s="678"/>
      <c r="AH21" s="678"/>
      <c r="AI21" s="678"/>
      <c r="AJ21" s="678"/>
      <c r="AK21" s="678"/>
      <c r="AL21" s="643">
        <v>0.2</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5734</v>
      </c>
      <c r="BH21" s="641"/>
      <c r="BI21" s="641"/>
      <c r="BJ21" s="641"/>
      <c r="BK21" s="641"/>
      <c r="BL21" s="641"/>
      <c r="BM21" s="641"/>
      <c r="BN21" s="642"/>
      <c r="BO21" s="677">
        <v>0.5</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2031036</v>
      </c>
      <c r="S22" s="641"/>
      <c r="T22" s="641"/>
      <c r="U22" s="641"/>
      <c r="V22" s="641"/>
      <c r="W22" s="641"/>
      <c r="X22" s="641"/>
      <c r="Y22" s="642"/>
      <c r="Z22" s="677">
        <v>32.200000000000003</v>
      </c>
      <c r="AA22" s="677"/>
      <c r="AB22" s="677"/>
      <c r="AC22" s="677"/>
      <c r="AD22" s="678">
        <v>1759753</v>
      </c>
      <c r="AE22" s="678"/>
      <c r="AF22" s="678"/>
      <c r="AG22" s="678"/>
      <c r="AH22" s="678"/>
      <c r="AI22" s="678"/>
      <c r="AJ22" s="678"/>
      <c r="AK22" s="678"/>
      <c r="AL22" s="643">
        <v>54.6</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233</v>
      </c>
      <c r="BH22" s="641"/>
      <c r="BI22" s="641"/>
      <c r="BJ22" s="641"/>
      <c r="BK22" s="641"/>
      <c r="BL22" s="641"/>
      <c r="BM22" s="641"/>
      <c r="BN22" s="642"/>
      <c r="BO22" s="677" t="s">
        <v>233</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1759753</v>
      </c>
      <c r="S23" s="641"/>
      <c r="T23" s="641"/>
      <c r="U23" s="641"/>
      <c r="V23" s="641"/>
      <c r="W23" s="641"/>
      <c r="X23" s="641"/>
      <c r="Y23" s="642"/>
      <c r="Z23" s="677">
        <v>27.9</v>
      </c>
      <c r="AA23" s="677"/>
      <c r="AB23" s="677"/>
      <c r="AC23" s="677"/>
      <c r="AD23" s="678">
        <v>1759753</v>
      </c>
      <c r="AE23" s="678"/>
      <c r="AF23" s="678"/>
      <c r="AG23" s="678"/>
      <c r="AH23" s="678"/>
      <c r="AI23" s="678"/>
      <c r="AJ23" s="678"/>
      <c r="AK23" s="678"/>
      <c r="AL23" s="643">
        <v>54.6</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137</v>
      </c>
      <c r="BH23" s="641"/>
      <c r="BI23" s="641"/>
      <c r="BJ23" s="641"/>
      <c r="BK23" s="641"/>
      <c r="BL23" s="641"/>
      <c r="BM23" s="641"/>
      <c r="BN23" s="642"/>
      <c r="BO23" s="677" t="s">
        <v>233</v>
      </c>
      <c r="BP23" s="677"/>
      <c r="BQ23" s="677"/>
      <c r="BR23" s="677"/>
      <c r="BS23" s="646" t="s">
        <v>227</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271283</v>
      </c>
      <c r="S24" s="641"/>
      <c r="T24" s="641"/>
      <c r="U24" s="641"/>
      <c r="V24" s="641"/>
      <c r="W24" s="641"/>
      <c r="X24" s="641"/>
      <c r="Y24" s="642"/>
      <c r="Z24" s="677">
        <v>4.3</v>
      </c>
      <c r="AA24" s="677"/>
      <c r="AB24" s="677"/>
      <c r="AC24" s="677"/>
      <c r="AD24" s="678" t="s">
        <v>137</v>
      </c>
      <c r="AE24" s="678"/>
      <c r="AF24" s="678"/>
      <c r="AG24" s="678"/>
      <c r="AH24" s="678"/>
      <c r="AI24" s="678"/>
      <c r="AJ24" s="678"/>
      <c r="AK24" s="678"/>
      <c r="AL24" s="643" t="s">
        <v>227</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233</v>
      </c>
      <c r="BH24" s="641"/>
      <c r="BI24" s="641"/>
      <c r="BJ24" s="641"/>
      <c r="BK24" s="641"/>
      <c r="BL24" s="641"/>
      <c r="BM24" s="641"/>
      <c r="BN24" s="642"/>
      <c r="BO24" s="677" t="s">
        <v>233</v>
      </c>
      <c r="BP24" s="677"/>
      <c r="BQ24" s="677"/>
      <c r="BR24" s="677"/>
      <c r="BS24" s="646" t="s">
        <v>137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2017335</v>
      </c>
      <c r="CS24" s="696"/>
      <c r="CT24" s="696"/>
      <c r="CU24" s="696"/>
      <c r="CV24" s="696"/>
      <c r="CW24" s="696"/>
      <c r="CX24" s="696"/>
      <c r="CY24" s="739"/>
      <c r="CZ24" s="740">
        <v>33.1</v>
      </c>
      <c r="DA24" s="711"/>
      <c r="DB24" s="711"/>
      <c r="DC24" s="743"/>
      <c r="DD24" s="738">
        <v>1627045</v>
      </c>
      <c r="DE24" s="696"/>
      <c r="DF24" s="696"/>
      <c r="DG24" s="696"/>
      <c r="DH24" s="696"/>
      <c r="DI24" s="696"/>
      <c r="DJ24" s="696"/>
      <c r="DK24" s="739"/>
      <c r="DL24" s="738">
        <v>1558234</v>
      </c>
      <c r="DM24" s="696"/>
      <c r="DN24" s="696"/>
      <c r="DO24" s="696"/>
      <c r="DP24" s="696"/>
      <c r="DQ24" s="696"/>
      <c r="DR24" s="696"/>
      <c r="DS24" s="696"/>
      <c r="DT24" s="696"/>
      <c r="DU24" s="696"/>
      <c r="DV24" s="739"/>
      <c r="DW24" s="740">
        <v>46.4</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227</v>
      </c>
      <c r="S25" s="641"/>
      <c r="T25" s="641"/>
      <c r="U25" s="641"/>
      <c r="V25" s="641"/>
      <c r="W25" s="641"/>
      <c r="X25" s="641"/>
      <c r="Y25" s="642"/>
      <c r="Z25" s="677" t="s">
        <v>227</v>
      </c>
      <c r="AA25" s="677"/>
      <c r="AB25" s="677"/>
      <c r="AC25" s="677"/>
      <c r="AD25" s="678" t="s">
        <v>227</v>
      </c>
      <c r="AE25" s="678"/>
      <c r="AF25" s="678"/>
      <c r="AG25" s="678"/>
      <c r="AH25" s="678"/>
      <c r="AI25" s="678"/>
      <c r="AJ25" s="678"/>
      <c r="AK25" s="678"/>
      <c r="AL25" s="643" t="s">
        <v>137</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233</v>
      </c>
      <c r="BH25" s="641"/>
      <c r="BI25" s="641"/>
      <c r="BJ25" s="641"/>
      <c r="BK25" s="641"/>
      <c r="BL25" s="641"/>
      <c r="BM25" s="641"/>
      <c r="BN25" s="642"/>
      <c r="BO25" s="677" t="s">
        <v>233</v>
      </c>
      <c r="BP25" s="677"/>
      <c r="BQ25" s="677"/>
      <c r="BR25" s="677"/>
      <c r="BS25" s="646" t="s">
        <v>233</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1030075</v>
      </c>
      <c r="CS25" s="659"/>
      <c r="CT25" s="659"/>
      <c r="CU25" s="659"/>
      <c r="CV25" s="659"/>
      <c r="CW25" s="659"/>
      <c r="CX25" s="659"/>
      <c r="CY25" s="660"/>
      <c r="CZ25" s="643">
        <v>16.899999999999999</v>
      </c>
      <c r="DA25" s="661"/>
      <c r="DB25" s="661"/>
      <c r="DC25" s="662"/>
      <c r="DD25" s="646">
        <v>958215</v>
      </c>
      <c r="DE25" s="659"/>
      <c r="DF25" s="659"/>
      <c r="DG25" s="659"/>
      <c r="DH25" s="659"/>
      <c r="DI25" s="659"/>
      <c r="DJ25" s="659"/>
      <c r="DK25" s="660"/>
      <c r="DL25" s="646">
        <v>889404</v>
      </c>
      <c r="DM25" s="659"/>
      <c r="DN25" s="659"/>
      <c r="DO25" s="659"/>
      <c r="DP25" s="659"/>
      <c r="DQ25" s="659"/>
      <c r="DR25" s="659"/>
      <c r="DS25" s="659"/>
      <c r="DT25" s="659"/>
      <c r="DU25" s="659"/>
      <c r="DV25" s="660"/>
      <c r="DW25" s="643">
        <v>26.5</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3471887</v>
      </c>
      <c r="S26" s="641"/>
      <c r="T26" s="641"/>
      <c r="U26" s="641"/>
      <c r="V26" s="641"/>
      <c r="W26" s="641"/>
      <c r="X26" s="641"/>
      <c r="Y26" s="642"/>
      <c r="Z26" s="677">
        <v>55</v>
      </c>
      <c r="AA26" s="677"/>
      <c r="AB26" s="677"/>
      <c r="AC26" s="677"/>
      <c r="AD26" s="678">
        <v>3200604</v>
      </c>
      <c r="AE26" s="678"/>
      <c r="AF26" s="678"/>
      <c r="AG26" s="678"/>
      <c r="AH26" s="678"/>
      <c r="AI26" s="678"/>
      <c r="AJ26" s="678"/>
      <c r="AK26" s="678"/>
      <c r="AL26" s="643">
        <v>99.3</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233</v>
      </c>
      <c r="BH26" s="641"/>
      <c r="BI26" s="641"/>
      <c r="BJ26" s="641"/>
      <c r="BK26" s="641"/>
      <c r="BL26" s="641"/>
      <c r="BM26" s="641"/>
      <c r="BN26" s="642"/>
      <c r="BO26" s="677" t="s">
        <v>137</v>
      </c>
      <c r="BP26" s="677"/>
      <c r="BQ26" s="677"/>
      <c r="BR26" s="677"/>
      <c r="BS26" s="646" t="s">
        <v>233</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521727</v>
      </c>
      <c r="CS26" s="641"/>
      <c r="CT26" s="641"/>
      <c r="CU26" s="641"/>
      <c r="CV26" s="641"/>
      <c r="CW26" s="641"/>
      <c r="CX26" s="641"/>
      <c r="CY26" s="642"/>
      <c r="CZ26" s="643">
        <v>8.6</v>
      </c>
      <c r="DA26" s="661"/>
      <c r="DB26" s="661"/>
      <c r="DC26" s="662"/>
      <c r="DD26" s="646">
        <v>475878</v>
      </c>
      <c r="DE26" s="641"/>
      <c r="DF26" s="641"/>
      <c r="DG26" s="641"/>
      <c r="DH26" s="641"/>
      <c r="DI26" s="641"/>
      <c r="DJ26" s="641"/>
      <c r="DK26" s="642"/>
      <c r="DL26" s="646" t="s">
        <v>233</v>
      </c>
      <c r="DM26" s="641"/>
      <c r="DN26" s="641"/>
      <c r="DO26" s="641"/>
      <c r="DP26" s="641"/>
      <c r="DQ26" s="641"/>
      <c r="DR26" s="641"/>
      <c r="DS26" s="641"/>
      <c r="DT26" s="641"/>
      <c r="DU26" s="641"/>
      <c r="DV26" s="642"/>
      <c r="DW26" s="643" t="s">
        <v>227</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1549</v>
      </c>
      <c r="S27" s="641"/>
      <c r="T27" s="641"/>
      <c r="U27" s="641"/>
      <c r="V27" s="641"/>
      <c r="W27" s="641"/>
      <c r="X27" s="641"/>
      <c r="Y27" s="642"/>
      <c r="Z27" s="677">
        <v>0</v>
      </c>
      <c r="AA27" s="677"/>
      <c r="AB27" s="677"/>
      <c r="AC27" s="677"/>
      <c r="AD27" s="678">
        <v>1549</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1149509</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473782</v>
      </c>
      <c r="CS27" s="659"/>
      <c r="CT27" s="659"/>
      <c r="CU27" s="659"/>
      <c r="CV27" s="659"/>
      <c r="CW27" s="659"/>
      <c r="CX27" s="659"/>
      <c r="CY27" s="660"/>
      <c r="CZ27" s="643">
        <v>7.8</v>
      </c>
      <c r="DA27" s="661"/>
      <c r="DB27" s="661"/>
      <c r="DC27" s="662"/>
      <c r="DD27" s="646">
        <v>155352</v>
      </c>
      <c r="DE27" s="659"/>
      <c r="DF27" s="659"/>
      <c r="DG27" s="659"/>
      <c r="DH27" s="659"/>
      <c r="DI27" s="659"/>
      <c r="DJ27" s="659"/>
      <c r="DK27" s="660"/>
      <c r="DL27" s="646">
        <v>155352</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13610</v>
      </c>
      <c r="S28" s="641"/>
      <c r="T28" s="641"/>
      <c r="U28" s="641"/>
      <c r="V28" s="641"/>
      <c r="W28" s="641"/>
      <c r="X28" s="641"/>
      <c r="Y28" s="642"/>
      <c r="Z28" s="677">
        <v>0.2</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513478</v>
      </c>
      <c r="CS28" s="641"/>
      <c r="CT28" s="641"/>
      <c r="CU28" s="641"/>
      <c r="CV28" s="641"/>
      <c r="CW28" s="641"/>
      <c r="CX28" s="641"/>
      <c r="CY28" s="642"/>
      <c r="CZ28" s="643">
        <v>8.4</v>
      </c>
      <c r="DA28" s="661"/>
      <c r="DB28" s="661"/>
      <c r="DC28" s="662"/>
      <c r="DD28" s="646">
        <v>513478</v>
      </c>
      <c r="DE28" s="641"/>
      <c r="DF28" s="641"/>
      <c r="DG28" s="641"/>
      <c r="DH28" s="641"/>
      <c r="DI28" s="641"/>
      <c r="DJ28" s="641"/>
      <c r="DK28" s="642"/>
      <c r="DL28" s="646">
        <v>513478</v>
      </c>
      <c r="DM28" s="641"/>
      <c r="DN28" s="641"/>
      <c r="DO28" s="641"/>
      <c r="DP28" s="641"/>
      <c r="DQ28" s="641"/>
      <c r="DR28" s="641"/>
      <c r="DS28" s="641"/>
      <c r="DT28" s="641"/>
      <c r="DU28" s="641"/>
      <c r="DV28" s="642"/>
      <c r="DW28" s="643">
        <v>15.3</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41850</v>
      </c>
      <c r="S29" s="641"/>
      <c r="T29" s="641"/>
      <c r="U29" s="641"/>
      <c r="V29" s="641"/>
      <c r="W29" s="641"/>
      <c r="X29" s="641"/>
      <c r="Y29" s="642"/>
      <c r="Z29" s="677">
        <v>0.7</v>
      </c>
      <c r="AA29" s="677"/>
      <c r="AB29" s="677"/>
      <c r="AC29" s="677"/>
      <c r="AD29" s="678">
        <v>16793</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513478</v>
      </c>
      <c r="CS29" s="659"/>
      <c r="CT29" s="659"/>
      <c r="CU29" s="659"/>
      <c r="CV29" s="659"/>
      <c r="CW29" s="659"/>
      <c r="CX29" s="659"/>
      <c r="CY29" s="660"/>
      <c r="CZ29" s="643">
        <v>8.4</v>
      </c>
      <c r="DA29" s="661"/>
      <c r="DB29" s="661"/>
      <c r="DC29" s="662"/>
      <c r="DD29" s="646">
        <v>513478</v>
      </c>
      <c r="DE29" s="659"/>
      <c r="DF29" s="659"/>
      <c r="DG29" s="659"/>
      <c r="DH29" s="659"/>
      <c r="DI29" s="659"/>
      <c r="DJ29" s="659"/>
      <c r="DK29" s="660"/>
      <c r="DL29" s="646">
        <v>513478</v>
      </c>
      <c r="DM29" s="659"/>
      <c r="DN29" s="659"/>
      <c r="DO29" s="659"/>
      <c r="DP29" s="659"/>
      <c r="DQ29" s="659"/>
      <c r="DR29" s="659"/>
      <c r="DS29" s="659"/>
      <c r="DT29" s="659"/>
      <c r="DU29" s="659"/>
      <c r="DV29" s="660"/>
      <c r="DW29" s="643">
        <v>15.3</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35804</v>
      </c>
      <c r="S30" s="641"/>
      <c r="T30" s="641"/>
      <c r="U30" s="641"/>
      <c r="V30" s="641"/>
      <c r="W30" s="641"/>
      <c r="X30" s="641"/>
      <c r="Y30" s="642"/>
      <c r="Z30" s="677">
        <v>0.6</v>
      </c>
      <c r="AA30" s="677"/>
      <c r="AB30" s="677"/>
      <c r="AC30" s="677"/>
      <c r="AD30" s="678" t="s">
        <v>137</v>
      </c>
      <c r="AE30" s="678"/>
      <c r="AF30" s="678"/>
      <c r="AG30" s="678"/>
      <c r="AH30" s="678"/>
      <c r="AI30" s="678"/>
      <c r="AJ30" s="678"/>
      <c r="AK30" s="678"/>
      <c r="AL30" s="643" t="s">
        <v>227</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483232</v>
      </c>
      <c r="CS30" s="641"/>
      <c r="CT30" s="641"/>
      <c r="CU30" s="641"/>
      <c r="CV30" s="641"/>
      <c r="CW30" s="641"/>
      <c r="CX30" s="641"/>
      <c r="CY30" s="642"/>
      <c r="CZ30" s="643">
        <v>7.9</v>
      </c>
      <c r="DA30" s="661"/>
      <c r="DB30" s="661"/>
      <c r="DC30" s="662"/>
      <c r="DD30" s="646">
        <v>483232</v>
      </c>
      <c r="DE30" s="641"/>
      <c r="DF30" s="641"/>
      <c r="DG30" s="641"/>
      <c r="DH30" s="641"/>
      <c r="DI30" s="641"/>
      <c r="DJ30" s="641"/>
      <c r="DK30" s="642"/>
      <c r="DL30" s="646">
        <v>483232</v>
      </c>
      <c r="DM30" s="641"/>
      <c r="DN30" s="641"/>
      <c r="DO30" s="641"/>
      <c r="DP30" s="641"/>
      <c r="DQ30" s="641"/>
      <c r="DR30" s="641"/>
      <c r="DS30" s="641"/>
      <c r="DT30" s="641"/>
      <c r="DU30" s="641"/>
      <c r="DV30" s="642"/>
      <c r="DW30" s="643">
        <v>14.4</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528855</v>
      </c>
      <c r="S31" s="641"/>
      <c r="T31" s="641"/>
      <c r="U31" s="641"/>
      <c r="V31" s="641"/>
      <c r="W31" s="641"/>
      <c r="X31" s="641"/>
      <c r="Y31" s="642"/>
      <c r="Z31" s="677">
        <v>8.4</v>
      </c>
      <c r="AA31" s="677"/>
      <c r="AB31" s="677"/>
      <c r="AC31" s="677"/>
      <c r="AD31" s="678" t="s">
        <v>227</v>
      </c>
      <c r="AE31" s="678"/>
      <c r="AF31" s="678"/>
      <c r="AG31" s="678"/>
      <c r="AH31" s="678"/>
      <c r="AI31" s="678"/>
      <c r="AJ31" s="678"/>
      <c r="AK31" s="678"/>
      <c r="AL31" s="643" t="s">
        <v>227</v>
      </c>
      <c r="AM31" s="644"/>
      <c r="AN31" s="644"/>
      <c r="AO31" s="679"/>
      <c r="AP31" s="716" t="s">
        <v>311</v>
      </c>
      <c r="AQ31" s="717"/>
      <c r="AR31" s="717"/>
      <c r="AS31" s="717"/>
      <c r="AT31" s="722" t="s">
        <v>312</v>
      </c>
      <c r="AU31" s="231"/>
      <c r="AV31" s="231"/>
      <c r="AW31" s="231"/>
      <c r="AX31" s="706" t="s">
        <v>187</v>
      </c>
      <c r="AY31" s="707"/>
      <c r="AZ31" s="707"/>
      <c r="BA31" s="707"/>
      <c r="BB31" s="707"/>
      <c r="BC31" s="707"/>
      <c r="BD31" s="707"/>
      <c r="BE31" s="707"/>
      <c r="BF31" s="708"/>
      <c r="BG31" s="709">
        <v>98.8</v>
      </c>
      <c r="BH31" s="710"/>
      <c r="BI31" s="710"/>
      <c r="BJ31" s="710"/>
      <c r="BK31" s="710"/>
      <c r="BL31" s="710"/>
      <c r="BM31" s="711">
        <v>95.8</v>
      </c>
      <c r="BN31" s="710"/>
      <c r="BO31" s="710"/>
      <c r="BP31" s="710"/>
      <c r="BQ31" s="712"/>
      <c r="BR31" s="709">
        <v>99</v>
      </c>
      <c r="BS31" s="710"/>
      <c r="BT31" s="710"/>
      <c r="BU31" s="710"/>
      <c r="BV31" s="710"/>
      <c r="BW31" s="710"/>
      <c r="BX31" s="711">
        <v>95.6</v>
      </c>
      <c r="BY31" s="710"/>
      <c r="BZ31" s="710"/>
      <c r="CA31" s="710"/>
      <c r="CB31" s="712"/>
      <c r="CD31" s="727"/>
      <c r="CE31" s="728"/>
      <c r="CF31" s="673" t="s">
        <v>313</v>
      </c>
      <c r="CG31" s="674"/>
      <c r="CH31" s="674"/>
      <c r="CI31" s="674"/>
      <c r="CJ31" s="674"/>
      <c r="CK31" s="674"/>
      <c r="CL31" s="674"/>
      <c r="CM31" s="674"/>
      <c r="CN31" s="674"/>
      <c r="CO31" s="674"/>
      <c r="CP31" s="674"/>
      <c r="CQ31" s="675"/>
      <c r="CR31" s="640">
        <v>30246</v>
      </c>
      <c r="CS31" s="659"/>
      <c r="CT31" s="659"/>
      <c r="CU31" s="659"/>
      <c r="CV31" s="659"/>
      <c r="CW31" s="659"/>
      <c r="CX31" s="659"/>
      <c r="CY31" s="660"/>
      <c r="CZ31" s="643">
        <v>0.5</v>
      </c>
      <c r="DA31" s="661"/>
      <c r="DB31" s="661"/>
      <c r="DC31" s="662"/>
      <c r="DD31" s="646">
        <v>30246</v>
      </c>
      <c r="DE31" s="659"/>
      <c r="DF31" s="659"/>
      <c r="DG31" s="659"/>
      <c r="DH31" s="659"/>
      <c r="DI31" s="659"/>
      <c r="DJ31" s="659"/>
      <c r="DK31" s="660"/>
      <c r="DL31" s="646">
        <v>30246</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227</v>
      </c>
      <c r="S32" s="641"/>
      <c r="T32" s="641"/>
      <c r="U32" s="641"/>
      <c r="V32" s="641"/>
      <c r="W32" s="641"/>
      <c r="X32" s="641"/>
      <c r="Y32" s="642"/>
      <c r="Z32" s="677" t="s">
        <v>233</v>
      </c>
      <c r="AA32" s="677"/>
      <c r="AB32" s="677"/>
      <c r="AC32" s="677"/>
      <c r="AD32" s="678" t="s">
        <v>233</v>
      </c>
      <c r="AE32" s="678"/>
      <c r="AF32" s="678"/>
      <c r="AG32" s="678"/>
      <c r="AH32" s="678"/>
      <c r="AI32" s="678"/>
      <c r="AJ32" s="678"/>
      <c r="AK32" s="678"/>
      <c r="AL32" s="643" t="s">
        <v>137</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98.8</v>
      </c>
      <c r="BH32" s="659"/>
      <c r="BI32" s="659"/>
      <c r="BJ32" s="659"/>
      <c r="BK32" s="659"/>
      <c r="BL32" s="659"/>
      <c r="BM32" s="644">
        <v>96.1</v>
      </c>
      <c r="BN32" s="705"/>
      <c r="BO32" s="705"/>
      <c r="BP32" s="705"/>
      <c r="BQ32" s="683"/>
      <c r="BR32" s="713">
        <v>98.7</v>
      </c>
      <c r="BS32" s="659"/>
      <c r="BT32" s="659"/>
      <c r="BU32" s="659"/>
      <c r="BV32" s="659"/>
      <c r="BW32" s="659"/>
      <c r="BX32" s="644">
        <v>96</v>
      </c>
      <c r="BY32" s="705"/>
      <c r="BZ32" s="705"/>
      <c r="CA32" s="705"/>
      <c r="CB32" s="683"/>
      <c r="CD32" s="729"/>
      <c r="CE32" s="730"/>
      <c r="CF32" s="673" t="s">
        <v>317</v>
      </c>
      <c r="CG32" s="674"/>
      <c r="CH32" s="674"/>
      <c r="CI32" s="674"/>
      <c r="CJ32" s="674"/>
      <c r="CK32" s="674"/>
      <c r="CL32" s="674"/>
      <c r="CM32" s="674"/>
      <c r="CN32" s="674"/>
      <c r="CO32" s="674"/>
      <c r="CP32" s="674"/>
      <c r="CQ32" s="675"/>
      <c r="CR32" s="640" t="s">
        <v>137</v>
      </c>
      <c r="CS32" s="641"/>
      <c r="CT32" s="641"/>
      <c r="CU32" s="641"/>
      <c r="CV32" s="641"/>
      <c r="CW32" s="641"/>
      <c r="CX32" s="641"/>
      <c r="CY32" s="642"/>
      <c r="CZ32" s="643" t="s">
        <v>233</v>
      </c>
      <c r="DA32" s="661"/>
      <c r="DB32" s="661"/>
      <c r="DC32" s="662"/>
      <c r="DD32" s="646" t="s">
        <v>233</v>
      </c>
      <c r="DE32" s="641"/>
      <c r="DF32" s="641"/>
      <c r="DG32" s="641"/>
      <c r="DH32" s="641"/>
      <c r="DI32" s="641"/>
      <c r="DJ32" s="641"/>
      <c r="DK32" s="642"/>
      <c r="DL32" s="646" t="s">
        <v>227</v>
      </c>
      <c r="DM32" s="641"/>
      <c r="DN32" s="641"/>
      <c r="DO32" s="641"/>
      <c r="DP32" s="641"/>
      <c r="DQ32" s="641"/>
      <c r="DR32" s="641"/>
      <c r="DS32" s="641"/>
      <c r="DT32" s="641"/>
      <c r="DU32" s="641"/>
      <c r="DV32" s="642"/>
      <c r="DW32" s="643" t="s">
        <v>227</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362295</v>
      </c>
      <c r="S33" s="641"/>
      <c r="T33" s="641"/>
      <c r="U33" s="641"/>
      <c r="V33" s="641"/>
      <c r="W33" s="641"/>
      <c r="X33" s="641"/>
      <c r="Y33" s="642"/>
      <c r="Z33" s="677">
        <v>5.7</v>
      </c>
      <c r="AA33" s="677"/>
      <c r="AB33" s="677"/>
      <c r="AC33" s="677"/>
      <c r="AD33" s="678" t="s">
        <v>233</v>
      </c>
      <c r="AE33" s="678"/>
      <c r="AF33" s="678"/>
      <c r="AG33" s="678"/>
      <c r="AH33" s="678"/>
      <c r="AI33" s="678"/>
      <c r="AJ33" s="678"/>
      <c r="AK33" s="678"/>
      <c r="AL33" s="643" t="s">
        <v>137</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98.8</v>
      </c>
      <c r="BH33" s="625"/>
      <c r="BI33" s="625"/>
      <c r="BJ33" s="625"/>
      <c r="BK33" s="625"/>
      <c r="BL33" s="625"/>
      <c r="BM33" s="668">
        <v>95.2</v>
      </c>
      <c r="BN33" s="625"/>
      <c r="BO33" s="625"/>
      <c r="BP33" s="625"/>
      <c r="BQ33" s="689"/>
      <c r="BR33" s="704">
        <v>99.2</v>
      </c>
      <c r="BS33" s="625"/>
      <c r="BT33" s="625"/>
      <c r="BU33" s="625"/>
      <c r="BV33" s="625"/>
      <c r="BW33" s="625"/>
      <c r="BX33" s="668">
        <v>94.8</v>
      </c>
      <c r="BY33" s="625"/>
      <c r="BZ33" s="625"/>
      <c r="CA33" s="625"/>
      <c r="CB33" s="689"/>
      <c r="CD33" s="673" t="s">
        <v>320</v>
      </c>
      <c r="CE33" s="674"/>
      <c r="CF33" s="674"/>
      <c r="CG33" s="674"/>
      <c r="CH33" s="674"/>
      <c r="CI33" s="674"/>
      <c r="CJ33" s="674"/>
      <c r="CK33" s="674"/>
      <c r="CL33" s="674"/>
      <c r="CM33" s="674"/>
      <c r="CN33" s="674"/>
      <c r="CO33" s="674"/>
      <c r="CP33" s="674"/>
      <c r="CQ33" s="675"/>
      <c r="CR33" s="640">
        <v>2556508</v>
      </c>
      <c r="CS33" s="659"/>
      <c r="CT33" s="659"/>
      <c r="CU33" s="659"/>
      <c r="CV33" s="659"/>
      <c r="CW33" s="659"/>
      <c r="CX33" s="659"/>
      <c r="CY33" s="660"/>
      <c r="CZ33" s="643">
        <v>42</v>
      </c>
      <c r="DA33" s="661"/>
      <c r="DB33" s="661"/>
      <c r="DC33" s="662"/>
      <c r="DD33" s="646">
        <v>2165925</v>
      </c>
      <c r="DE33" s="659"/>
      <c r="DF33" s="659"/>
      <c r="DG33" s="659"/>
      <c r="DH33" s="659"/>
      <c r="DI33" s="659"/>
      <c r="DJ33" s="659"/>
      <c r="DK33" s="660"/>
      <c r="DL33" s="646">
        <v>1860706</v>
      </c>
      <c r="DM33" s="659"/>
      <c r="DN33" s="659"/>
      <c r="DO33" s="659"/>
      <c r="DP33" s="659"/>
      <c r="DQ33" s="659"/>
      <c r="DR33" s="659"/>
      <c r="DS33" s="659"/>
      <c r="DT33" s="659"/>
      <c r="DU33" s="659"/>
      <c r="DV33" s="660"/>
      <c r="DW33" s="643">
        <v>55.4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4296</v>
      </c>
      <c r="S34" s="641"/>
      <c r="T34" s="641"/>
      <c r="U34" s="641"/>
      <c r="V34" s="641"/>
      <c r="W34" s="641"/>
      <c r="X34" s="641"/>
      <c r="Y34" s="642"/>
      <c r="Z34" s="677">
        <v>0.1</v>
      </c>
      <c r="AA34" s="677"/>
      <c r="AB34" s="677"/>
      <c r="AC34" s="677"/>
      <c r="AD34" s="678">
        <v>2213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754668</v>
      </c>
      <c r="CS34" s="641"/>
      <c r="CT34" s="641"/>
      <c r="CU34" s="641"/>
      <c r="CV34" s="641"/>
      <c r="CW34" s="641"/>
      <c r="CX34" s="641"/>
      <c r="CY34" s="642"/>
      <c r="CZ34" s="643">
        <v>12.4</v>
      </c>
      <c r="DA34" s="661"/>
      <c r="DB34" s="661"/>
      <c r="DC34" s="662"/>
      <c r="DD34" s="646">
        <v>605017</v>
      </c>
      <c r="DE34" s="641"/>
      <c r="DF34" s="641"/>
      <c r="DG34" s="641"/>
      <c r="DH34" s="641"/>
      <c r="DI34" s="641"/>
      <c r="DJ34" s="641"/>
      <c r="DK34" s="642"/>
      <c r="DL34" s="646">
        <v>569695</v>
      </c>
      <c r="DM34" s="641"/>
      <c r="DN34" s="641"/>
      <c r="DO34" s="641"/>
      <c r="DP34" s="641"/>
      <c r="DQ34" s="641"/>
      <c r="DR34" s="641"/>
      <c r="DS34" s="641"/>
      <c r="DT34" s="641"/>
      <c r="DU34" s="641"/>
      <c r="DV34" s="642"/>
      <c r="DW34" s="643">
        <v>17</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11477</v>
      </c>
      <c r="S35" s="641"/>
      <c r="T35" s="641"/>
      <c r="U35" s="641"/>
      <c r="V35" s="641"/>
      <c r="W35" s="641"/>
      <c r="X35" s="641"/>
      <c r="Y35" s="642"/>
      <c r="Z35" s="677">
        <v>0.2</v>
      </c>
      <c r="AA35" s="677"/>
      <c r="AB35" s="677"/>
      <c r="AC35" s="677"/>
      <c r="AD35" s="678" t="s">
        <v>227</v>
      </c>
      <c r="AE35" s="678"/>
      <c r="AF35" s="678"/>
      <c r="AG35" s="678"/>
      <c r="AH35" s="678"/>
      <c r="AI35" s="678"/>
      <c r="AJ35" s="678"/>
      <c r="AK35" s="678"/>
      <c r="AL35" s="643" t="s">
        <v>233</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17520</v>
      </c>
      <c r="CS35" s="659"/>
      <c r="CT35" s="659"/>
      <c r="CU35" s="659"/>
      <c r="CV35" s="659"/>
      <c r="CW35" s="659"/>
      <c r="CX35" s="659"/>
      <c r="CY35" s="660"/>
      <c r="CZ35" s="643">
        <v>0.3</v>
      </c>
      <c r="DA35" s="661"/>
      <c r="DB35" s="661"/>
      <c r="DC35" s="662"/>
      <c r="DD35" s="646">
        <v>15909</v>
      </c>
      <c r="DE35" s="659"/>
      <c r="DF35" s="659"/>
      <c r="DG35" s="659"/>
      <c r="DH35" s="659"/>
      <c r="DI35" s="659"/>
      <c r="DJ35" s="659"/>
      <c r="DK35" s="660"/>
      <c r="DL35" s="646">
        <v>15849</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448845</v>
      </c>
      <c r="S36" s="641"/>
      <c r="T36" s="641"/>
      <c r="U36" s="641"/>
      <c r="V36" s="641"/>
      <c r="W36" s="641"/>
      <c r="X36" s="641"/>
      <c r="Y36" s="642"/>
      <c r="Z36" s="677">
        <v>7.1</v>
      </c>
      <c r="AA36" s="677"/>
      <c r="AB36" s="677"/>
      <c r="AC36" s="677"/>
      <c r="AD36" s="678" t="s">
        <v>227</v>
      </c>
      <c r="AE36" s="678"/>
      <c r="AF36" s="678"/>
      <c r="AG36" s="678"/>
      <c r="AH36" s="678"/>
      <c r="AI36" s="678"/>
      <c r="AJ36" s="678"/>
      <c r="AK36" s="678"/>
      <c r="AL36" s="643" t="s">
        <v>227</v>
      </c>
      <c r="AM36" s="644"/>
      <c r="AN36" s="644"/>
      <c r="AO36" s="679"/>
      <c r="AP36" s="235"/>
      <c r="AQ36" s="692" t="s">
        <v>328</v>
      </c>
      <c r="AR36" s="693"/>
      <c r="AS36" s="693"/>
      <c r="AT36" s="693"/>
      <c r="AU36" s="693"/>
      <c r="AV36" s="693"/>
      <c r="AW36" s="693"/>
      <c r="AX36" s="693"/>
      <c r="AY36" s="694"/>
      <c r="AZ36" s="695">
        <v>958863</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124455</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808272</v>
      </c>
      <c r="CS36" s="641"/>
      <c r="CT36" s="641"/>
      <c r="CU36" s="641"/>
      <c r="CV36" s="641"/>
      <c r="CW36" s="641"/>
      <c r="CX36" s="641"/>
      <c r="CY36" s="642"/>
      <c r="CZ36" s="643">
        <v>13.3</v>
      </c>
      <c r="DA36" s="661"/>
      <c r="DB36" s="661"/>
      <c r="DC36" s="662"/>
      <c r="DD36" s="646">
        <v>680728</v>
      </c>
      <c r="DE36" s="641"/>
      <c r="DF36" s="641"/>
      <c r="DG36" s="641"/>
      <c r="DH36" s="641"/>
      <c r="DI36" s="641"/>
      <c r="DJ36" s="641"/>
      <c r="DK36" s="642"/>
      <c r="DL36" s="646">
        <v>648429</v>
      </c>
      <c r="DM36" s="641"/>
      <c r="DN36" s="641"/>
      <c r="DO36" s="641"/>
      <c r="DP36" s="641"/>
      <c r="DQ36" s="641"/>
      <c r="DR36" s="641"/>
      <c r="DS36" s="641"/>
      <c r="DT36" s="641"/>
      <c r="DU36" s="641"/>
      <c r="DV36" s="642"/>
      <c r="DW36" s="643">
        <v>19.3</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209564</v>
      </c>
      <c r="S37" s="641"/>
      <c r="T37" s="641"/>
      <c r="U37" s="641"/>
      <c r="V37" s="641"/>
      <c r="W37" s="641"/>
      <c r="X37" s="641"/>
      <c r="Y37" s="642"/>
      <c r="Z37" s="677">
        <v>3.3</v>
      </c>
      <c r="AA37" s="677"/>
      <c r="AB37" s="677"/>
      <c r="AC37" s="677"/>
      <c r="AD37" s="678" t="s">
        <v>227</v>
      </c>
      <c r="AE37" s="678"/>
      <c r="AF37" s="678"/>
      <c r="AG37" s="678"/>
      <c r="AH37" s="678"/>
      <c r="AI37" s="678"/>
      <c r="AJ37" s="678"/>
      <c r="AK37" s="678"/>
      <c r="AL37" s="643" t="s">
        <v>137</v>
      </c>
      <c r="AM37" s="644"/>
      <c r="AN37" s="644"/>
      <c r="AO37" s="679"/>
      <c r="AQ37" s="680" t="s">
        <v>332</v>
      </c>
      <c r="AR37" s="681"/>
      <c r="AS37" s="681"/>
      <c r="AT37" s="681"/>
      <c r="AU37" s="681"/>
      <c r="AV37" s="681"/>
      <c r="AW37" s="681"/>
      <c r="AX37" s="681"/>
      <c r="AY37" s="682"/>
      <c r="AZ37" s="640">
        <v>233000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111914</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160216</v>
      </c>
      <c r="CS37" s="659"/>
      <c r="CT37" s="659"/>
      <c r="CU37" s="659"/>
      <c r="CV37" s="659"/>
      <c r="CW37" s="659"/>
      <c r="CX37" s="659"/>
      <c r="CY37" s="660"/>
      <c r="CZ37" s="643">
        <v>2.6</v>
      </c>
      <c r="DA37" s="661"/>
      <c r="DB37" s="661"/>
      <c r="DC37" s="662"/>
      <c r="DD37" s="646">
        <v>160216</v>
      </c>
      <c r="DE37" s="659"/>
      <c r="DF37" s="659"/>
      <c r="DG37" s="659"/>
      <c r="DH37" s="659"/>
      <c r="DI37" s="659"/>
      <c r="DJ37" s="659"/>
      <c r="DK37" s="660"/>
      <c r="DL37" s="646">
        <v>157765</v>
      </c>
      <c r="DM37" s="659"/>
      <c r="DN37" s="659"/>
      <c r="DO37" s="659"/>
      <c r="DP37" s="659"/>
      <c r="DQ37" s="659"/>
      <c r="DR37" s="659"/>
      <c r="DS37" s="659"/>
      <c r="DT37" s="659"/>
      <c r="DU37" s="659"/>
      <c r="DV37" s="660"/>
      <c r="DW37" s="643">
        <v>4.7</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81549</v>
      </c>
      <c r="S38" s="641"/>
      <c r="T38" s="641"/>
      <c r="U38" s="641"/>
      <c r="V38" s="641"/>
      <c r="W38" s="641"/>
      <c r="X38" s="641"/>
      <c r="Y38" s="642"/>
      <c r="Z38" s="677">
        <v>1.3</v>
      </c>
      <c r="AA38" s="677"/>
      <c r="AB38" s="677"/>
      <c r="AC38" s="677"/>
      <c r="AD38" s="678">
        <v>2048</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206798</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1863</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752065</v>
      </c>
      <c r="CS38" s="641"/>
      <c r="CT38" s="641"/>
      <c r="CU38" s="641"/>
      <c r="CV38" s="641"/>
      <c r="CW38" s="641"/>
      <c r="CX38" s="641"/>
      <c r="CY38" s="642"/>
      <c r="CZ38" s="643">
        <v>12.4</v>
      </c>
      <c r="DA38" s="661"/>
      <c r="DB38" s="661"/>
      <c r="DC38" s="662"/>
      <c r="DD38" s="646">
        <v>651366</v>
      </c>
      <c r="DE38" s="641"/>
      <c r="DF38" s="641"/>
      <c r="DG38" s="641"/>
      <c r="DH38" s="641"/>
      <c r="DI38" s="641"/>
      <c r="DJ38" s="641"/>
      <c r="DK38" s="642"/>
      <c r="DL38" s="646">
        <v>561528</v>
      </c>
      <c r="DM38" s="641"/>
      <c r="DN38" s="641"/>
      <c r="DO38" s="641"/>
      <c r="DP38" s="641"/>
      <c r="DQ38" s="641"/>
      <c r="DR38" s="641"/>
      <c r="DS38" s="641"/>
      <c r="DT38" s="641"/>
      <c r="DU38" s="641"/>
      <c r="DV38" s="642"/>
      <c r="DW38" s="643">
        <v>16.7</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1100400</v>
      </c>
      <c r="S39" s="641"/>
      <c r="T39" s="641"/>
      <c r="U39" s="641"/>
      <c r="V39" s="641"/>
      <c r="W39" s="641"/>
      <c r="X39" s="641"/>
      <c r="Y39" s="642"/>
      <c r="Z39" s="677">
        <v>17.399999999999999</v>
      </c>
      <c r="AA39" s="677"/>
      <c r="AB39" s="677"/>
      <c r="AC39" s="677"/>
      <c r="AD39" s="678" t="s">
        <v>233</v>
      </c>
      <c r="AE39" s="678"/>
      <c r="AF39" s="678"/>
      <c r="AG39" s="678"/>
      <c r="AH39" s="678"/>
      <c r="AI39" s="678"/>
      <c r="AJ39" s="678"/>
      <c r="AK39" s="678"/>
      <c r="AL39" s="643" t="s">
        <v>227</v>
      </c>
      <c r="AM39" s="644"/>
      <c r="AN39" s="644"/>
      <c r="AO39" s="679"/>
      <c r="AQ39" s="680" t="s">
        <v>340</v>
      </c>
      <c r="AR39" s="681"/>
      <c r="AS39" s="681"/>
      <c r="AT39" s="681"/>
      <c r="AU39" s="681"/>
      <c r="AV39" s="681"/>
      <c r="AW39" s="681"/>
      <c r="AX39" s="681"/>
      <c r="AY39" s="682"/>
      <c r="AZ39" s="640" t="s">
        <v>227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3063</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158778</v>
      </c>
      <c r="CS39" s="659"/>
      <c r="CT39" s="659"/>
      <c r="CU39" s="659"/>
      <c r="CV39" s="659"/>
      <c r="CW39" s="659"/>
      <c r="CX39" s="659"/>
      <c r="CY39" s="660"/>
      <c r="CZ39" s="643">
        <v>2.6</v>
      </c>
      <c r="DA39" s="661"/>
      <c r="DB39" s="661"/>
      <c r="DC39" s="662"/>
      <c r="DD39" s="646">
        <v>147700</v>
      </c>
      <c r="DE39" s="659"/>
      <c r="DF39" s="659"/>
      <c r="DG39" s="659"/>
      <c r="DH39" s="659"/>
      <c r="DI39" s="659"/>
      <c r="DJ39" s="659"/>
      <c r="DK39" s="660"/>
      <c r="DL39" s="646" t="s">
        <v>227</v>
      </c>
      <c r="DM39" s="659"/>
      <c r="DN39" s="659"/>
      <c r="DO39" s="659"/>
      <c r="DP39" s="659"/>
      <c r="DQ39" s="659"/>
      <c r="DR39" s="659"/>
      <c r="DS39" s="659"/>
      <c r="DT39" s="659"/>
      <c r="DU39" s="659"/>
      <c r="DV39" s="660"/>
      <c r="DW39" s="643" t="s">
        <v>227</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227</v>
      </c>
      <c r="S40" s="641"/>
      <c r="T40" s="641"/>
      <c r="U40" s="641"/>
      <c r="V40" s="641"/>
      <c r="W40" s="641"/>
      <c r="X40" s="641"/>
      <c r="Y40" s="642"/>
      <c r="Z40" s="677" t="s">
        <v>227</v>
      </c>
      <c r="AA40" s="677"/>
      <c r="AB40" s="677"/>
      <c r="AC40" s="677"/>
      <c r="AD40" s="678" t="s">
        <v>227</v>
      </c>
      <c r="AE40" s="678"/>
      <c r="AF40" s="678"/>
      <c r="AG40" s="678"/>
      <c r="AH40" s="678"/>
      <c r="AI40" s="678"/>
      <c r="AJ40" s="678"/>
      <c r="AK40" s="678"/>
      <c r="AL40" s="643" t="s">
        <v>227</v>
      </c>
      <c r="AM40" s="644"/>
      <c r="AN40" s="644"/>
      <c r="AO40" s="679"/>
      <c r="AQ40" s="680" t="s">
        <v>344</v>
      </c>
      <c r="AR40" s="681"/>
      <c r="AS40" s="681"/>
      <c r="AT40" s="681"/>
      <c r="AU40" s="681"/>
      <c r="AV40" s="681"/>
      <c r="AW40" s="681"/>
      <c r="AX40" s="681"/>
      <c r="AY40" s="682"/>
      <c r="AZ40" s="640" t="s">
        <v>227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101</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65205</v>
      </c>
      <c r="CS40" s="641"/>
      <c r="CT40" s="641"/>
      <c r="CU40" s="641"/>
      <c r="CV40" s="641"/>
      <c r="CW40" s="641"/>
      <c r="CX40" s="641"/>
      <c r="CY40" s="642"/>
      <c r="CZ40" s="643">
        <v>1.1000000000000001</v>
      </c>
      <c r="DA40" s="661"/>
      <c r="DB40" s="661"/>
      <c r="DC40" s="662"/>
      <c r="DD40" s="646">
        <v>65205</v>
      </c>
      <c r="DE40" s="641"/>
      <c r="DF40" s="641"/>
      <c r="DG40" s="641"/>
      <c r="DH40" s="641"/>
      <c r="DI40" s="641"/>
      <c r="DJ40" s="641"/>
      <c r="DK40" s="642"/>
      <c r="DL40" s="646">
        <v>65205</v>
      </c>
      <c r="DM40" s="641"/>
      <c r="DN40" s="641"/>
      <c r="DO40" s="641"/>
      <c r="DP40" s="641"/>
      <c r="DQ40" s="641"/>
      <c r="DR40" s="641"/>
      <c r="DS40" s="641"/>
      <c r="DT40" s="641"/>
      <c r="DU40" s="641"/>
      <c r="DV40" s="642"/>
      <c r="DW40" s="643">
        <v>1.9</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136200</v>
      </c>
      <c r="S41" s="641"/>
      <c r="T41" s="641"/>
      <c r="U41" s="641"/>
      <c r="V41" s="641"/>
      <c r="W41" s="641"/>
      <c r="X41" s="641"/>
      <c r="Y41" s="642"/>
      <c r="Z41" s="677">
        <v>2.2000000000000002</v>
      </c>
      <c r="AA41" s="677"/>
      <c r="AB41" s="677"/>
      <c r="AC41" s="677"/>
      <c r="AD41" s="678" t="s">
        <v>227</v>
      </c>
      <c r="AE41" s="678"/>
      <c r="AF41" s="678"/>
      <c r="AG41" s="678"/>
      <c r="AH41" s="678"/>
      <c r="AI41" s="678"/>
      <c r="AJ41" s="678"/>
      <c r="AK41" s="678"/>
      <c r="AL41" s="643" t="s">
        <v>227</v>
      </c>
      <c r="AM41" s="644"/>
      <c r="AN41" s="644"/>
      <c r="AO41" s="679"/>
      <c r="AQ41" s="680" t="s">
        <v>349</v>
      </c>
      <c r="AR41" s="681"/>
      <c r="AS41" s="681"/>
      <c r="AT41" s="681"/>
      <c r="AU41" s="681"/>
      <c r="AV41" s="681"/>
      <c r="AW41" s="681"/>
      <c r="AX41" s="681"/>
      <c r="AY41" s="682"/>
      <c r="AZ41" s="640">
        <v>124401</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v>1</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227</v>
      </c>
      <c r="DA41" s="661"/>
      <c r="DB41" s="661"/>
      <c r="DC41" s="662"/>
      <c r="DD41" s="646" t="s">
        <v>227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6311981</v>
      </c>
      <c r="S42" s="663"/>
      <c r="T42" s="663"/>
      <c r="U42" s="663"/>
      <c r="V42" s="663"/>
      <c r="W42" s="663"/>
      <c r="X42" s="663"/>
      <c r="Y42" s="665"/>
      <c r="Z42" s="666">
        <v>100</v>
      </c>
      <c r="AA42" s="666"/>
      <c r="AB42" s="666"/>
      <c r="AC42" s="666"/>
      <c r="AD42" s="667">
        <v>3223207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394664</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372</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1515014</v>
      </c>
      <c r="CS42" s="641"/>
      <c r="CT42" s="641"/>
      <c r="CU42" s="641"/>
      <c r="CV42" s="641"/>
      <c r="CW42" s="641"/>
      <c r="CX42" s="641"/>
      <c r="CY42" s="642"/>
      <c r="CZ42" s="643">
        <v>24.9</v>
      </c>
      <c r="DA42" s="644"/>
      <c r="DB42" s="644"/>
      <c r="DC42" s="645"/>
      <c r="DD42" s="646">
        <v>239744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43404</v>
      </c>
      <c r="CS43" s="659"/>
      <c r="CT43" s="659"/>
      <c r="CU43" s="659"/>
      <c r="CV43" s="659"/>
      <c r="CW43" s="659"/>
      <c r="CX43" s="659"/>
      <c r="CY43" s="660"/>
      <c r="CZ43" s="643">
        <v>0.7</v>
      </c>
      <c r="DA43" s="661"/>
      <c r="DB43" s="661"/>
      <c r="DC43" s="662"/>
      <c r="DD43" s="646">
        <v>43404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1061166</v>
      </c>
      <c r="CS44" s="641"/>
      <c r="CT44" s="641"/>
      <c r="CU44" s="641"/>
      <c r="CV44" s="641"/>
      <c r="CW44" s="641"/>
      <c r="CX44" s="641"/>
      <c r="CY44" s="642"/>
      <c r="CZ44" s="643">
        <v>17.399999999999999</v>
      </c>
      <c r="DA44" s="644"/>
      <c r="DB44" s="644"/>
      <c r="DC44" s="645"/>
      <c r="DD44" s="646">
        <v>210087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61805</v>
      </c>
      <c r="CS45" s="659"/>
      <c r="CT45" s="659"/>
      <c r="CU45" s="659"/>
      <c r="CV45" s="659"/>
      <c r="CW45" s="659"/>
      <c r="CX45" s="659"/>
      <c r="CY45" s="660"/>
      <c r="CZ45" s="643">
        <v>1</v>
      </c>
      <c r="DA45" s="661"/>
      <c r="DB45" s="661"/>
      <c r="DC45" s="662"/>
      <c r="DD45" s="646">
        <v>11419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999361</v>
      </c>
      <c r="CS46" s="641"/>
      <c r="CT46" s="641"/>
      <c r="CU46" s="641"/>
      <c r="CV46" s="641"/>
      <c r="CW46" s="641"/>
      <c r="CX46" s="641"/>
      <c r="CY46" s="642"/>
      <c r="CZ46" s="643">
        <v>16.399999999999999</v>
      </c>
      <c r="DA46" s="644"/>
      <c r="DB46" s="644"/>
      <c r="DC46" s="645"/>
      <c r="DD46" s="646">
        <v>198668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453848</v>
      </c>
      <c r="CS47" s="659"/>
      <c r="CT47" s="659"/>
      <c r="CU47" s="659"/>
      <c r="CV47" s="659"/>
      <c r="CW47" s="659"/>
      <c r="CX47" s="659"/>
      <c r="CY47" s="660"/>
      <c r="CZ47" s="643">
        <v>7.5</v>
      </c>
      <c r="DA47" s="661"/>
      <c r="DB47" s="661"/>
      <c r="DC47" s="662"/>
      <c r="DD47" s="646">
        <v>29657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227</v>
      </c>
      <c r="CS48" s="641"/>
      <c r="CT48" s="641"/>
      <c r="CU48" s="641"/>
      <c r="CV48" s="641"/>
      <c r="CW48" s="641"/>
      <c r="CX48" s="641"/>
      <c r="CY48" s="642"/>
      <c r="CZ48" s="643" t="s">
        <v>227</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6088857</v>
      </c>
      <c r="CS49" s="625"/>
      <c r="CT49" s="625"/>
      <c r="CU49" s="625"/>
      <c r="CV49" s="625"/>
      <c r="CW49" s="625"/>
      <c r="CX49" s="625"/>
      <c r="CY49" s="626"/>
      <c r="CZ49" s="627">
        <v>100</v>
      </c>
      <c r="DA49" s="628"/>
      <c r="DB49" s="628"/>
      <c r="DC49" s="629"/>
      <c r="DD49" s="630">
        <v>4032714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0lkoSvu4bD+FxIpU5ospWgjbSGd5HOy5wBasvAT9A/4MMhMFX3svHQ3Smm8K3Fxxd6ocNNDn03NayHGGhLqdQ==" saltValue="sh+7NKPhC0vON0kENIjg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68"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7"/>
      <c r="BA5" s="257"/>
      <c r="BB5" s="257"/>
      <c r="BC5" s="257"/>
      <c r="BD5" s="257"/>
      <c r="BE5" s="258"/>
      <c r="BF5" s="258"/>
      <c r="BG5" s="258"/>
      <c r="BH5" s="258"/>
      <c r="BI5" s="258"/>
      <c r="BJ5" s="258"/>
      <c r="BK5" s="258"/>
      <c r="BL5" s="258"/>
      <c r="BM5" s="258"/>
      <c r="BN5" s="258"/>
      <c r="BO5" s="258"/>
      <c r="BP5" s="258"/>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3" t="s">
        <v>385</v>
      </c>
      <c r="DH5" s="1154"/>
      <c r="DI5" s="1154"/>
      <c r="DJ5" s="1154"/>
      <c r="DK5" s="1155"/>
      <c r="DL5" s="1153" t="s">
        <v>386</v>
      </c>
      <c r="DM5" s="1154"/>
      <c r="DN5" s="1154"/>
      <c r="DO5" s="1154"/>
      <c r="DP5" s="1155"/>
      <c r="DQ5" s="1058" t="s">
        <v>387</v>
      </c>
      <c r="DR5" s="1059"/>
      <c r="DS5" s="1059"/>
      <c r="DT5" s="1059"/>
      <c r="DU5" s="1060"/>
      <c r="DV5" s="1058" t="s">
        <v>378</v>
      </c>
      <c r="DW5" s="1059"/>
      <c r="DX5" s="1059"/>
      <c r="DY5" s="1059"/>
      <c r="DZ5" s="1074"/>
      <c r="EA5" s="255"/>
    </row>
    <row r="6" spans="1:131" s="256"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69"/>
      <c r="AG6" s="1062"/>
      <c r="AH6" s="1062"/>
      <c r="AI6" s="1062"/>
      <c r="AJ6" s="1075"/>
      <c r="AK6" s="1062"/>
      <c r="AL6" s="1062"/>
      <c r="AM6" s="1062"/>
      <c r="AN6" s="1062"/>
      <c r="AO6" s="1063"/>
      <c r="AP6" s="1061"/>
      <c r="AQ6" s="1062"/>
      <c r="AR6" s="1062"/>
      <c r="AS6" s="1062"/>
      <c r="AT6" s="1063"/>
      <c r="AU6" s="1061"/>
      <c r="AV6" s="1062"/>
      <c r="AW6" s="1062"/>
      <c r="AX6" s="1062"/>
      <c r="AY6" s="1075"/>
      <c r="AZ6" s="253"/>
      <c r="BA6" s="253"/>
      <c r="BB6" s="253"/>
      <c r="BC6" s="253"/>
      <c r="BD6" s="253"/>
      <c r="BE6" s="254"/>
      <c r="BF6" s="254"/>
      <c r="BG6" s="254"/>
      <c r="BH6" s="254"/>
      <c r="BI6" s="254"/>
      <c r="BJ6" s="254"/>
      <c r="BK6" s="254"/>
      <c r="BL6" s="254"/>
      <c r="BM6" s="254"/>
      <c r="BN6" s="254"/>
      <c r="BO6" s="254"/>
      <c r="BP6" s="254"/>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6"/>
      <c r="DH6" s="1157"/>
      <c r="DI6" s="1157"/>
      <c r="DJ6" s="1157"/>
      <c r="DK6" s="1158"/>
      <c r="DL6" s="1156"/>
      <c r="DM6" s="1157"/>
      <c r="DN6" s="1157"/>
      <c r="DO6" s="1157"/>
      <c r="DP6" s="1158"/>
      <c r="DQ6" s="1061"/>
      <c r="DR6" s="1062"/>
      <c r="DS6" s="1062"/>
      <c r="DT6" s="1062"/>
      <c r="DU6" s="1063"/>
      <c r="DV6" s="1061"/>
      <c r="DW6" s="1062"/>
      <c r="DX6" s="1062"/>
      <c r="DY6" s="1062"/>
      <c r="DZ6" s="1075"/>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6321</v>
      </c>
      <c r="R7" s="1160"/>
      <c r="S7" s="1160"/>
      <c r="T7" s="1160"/>
      <c r="U7" s="1160"/>
      <c r="V7" s="1160">
        <v>6098</v>
      </c>
      <c r="W7" s="1160"/>
      <c r="X7" s="1160"/>
      <c r="Y7" s="1160"/>
      <c r="Z7" s="1160"/>
      <c r="AA7" s="1160">
        <v>223</v>
      </c>
      <c r="AB7" s="1160"/>
      <c r="AC7" s="1160"/>
      <c r="AD7" s="1160"/>
      <c r="AE7" s="1161"/>
      <c r="AF7" s="1162">
        <v>154</v>
      </c>
      <c r="AG7" s="1163"/>
      <c r="AH7" s="1163"/>
      <c r="AI7" s="1163"/>
      <c r="AJ7" s="1164"/>
      <c r="AK7" s="1026" t="s">
        <v>593</v>
      </c>
      <c r="AL7" s="1026"/>
      <c r="AM7" s="1026"/>
      <c r="AN7" s="1026"/>
      <c r="AO7" s="1026"/>
      <c r="AP7" s="1147">
        <v>6235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594</v>
      </c>
      <c r="BT7" s="1151"/>
      <c r="BU7" s="1151"/>
      <c r="BV7" s="1151"/>
      <c r="BW7" s="1151"/>
      <c r="BX7" s="1151"/>
      <c r="BY7" s="1151"/>
      <c r="BZ7" s="1151"/>
      <c r="CA7" s="1151"/>
      <c r="CB7" s="1151"/>
      <c r="CC7" s="1151"/>
      <c r="CD7" s="1151"/>
      <c r="CE7" s="1151"/>
      <c r="CF7" s="1151"/>
      <c r="CG7" s="1152"/>
      <c r="CH7" s="1144">
        <v>3</v>
      </c>
      <c r="CI7" s="1145"/>
      <c r="CJ7" s="1145"/>
      <c r="CK7" s="1145"/>
      <c r="CL7" s="1146"/>
      <c r="CM7" s="1144">
        <v>68</v>
      </c>
      <c r="CN7" s="1145"/>
      <c r="CO7" s="1145"/>
      <c r="CP7" s="1145"/>
      <c r="CQ7" s="1146"/>
      <c r="CR7" s="1144">
        <v>10</v>
      </c>
      <c r="CS7" s="1145"/>
      <c r="CT7" s="1145"/>
      <c r="CU7" s="1145"/>
      <c r="CV7" s="1146"/>
      <c r="CW7" s="1046" t="s">
        <v>593</v>
      </c>
      <c r="CX7" s="1047"/>
      <c r="CY7" s="1047"/>
      <c r="CZ7" s="1047"/>
      <c r="DA7" s="1048"/>
      <c r="DB7" s="1046" t="s">
        <v>593</v>
      </c>
      <c r="DC7" s="1047"/>
      <c r="DD7" s="1047"/>
      <c r="DE7" s="1047"/>
      <c r="DF7" s="1048"/>
      <c r="DG7" s="1046" t="s">
        <v>593</v>
      </c>
      <c r="DH7" s="1047"/>
      <c r="DI7" s="1047"/>
      <c r="DJ7" s="1047"/>
      <c r="DK7" s="1048"/>
      <c r="DL7" s="1046" t="s">
        <v>593</v>
      </c>
      <c r="DM7" s="1047"/>
      <c r="DN7" s="1047"/>
      <c r="DO7" s="1047"/>
      <c r="DP7" s="1048"/>
      <c r="DQ7" s="1046" t="s">
        <v>593</v>
      </c>
      <c r="DR7" s="1047"/>
      <c r="DS7" s="1047"/>
      <c r="DT7" s="1047"/>
      <c r="DU7" s="1048"/>
      <c r="DV7" s="1049"/>
      <c r="DW7" s="1050"/>
      <c r="DX7" s="1050"/>
      <c r="DY7" s="1050"/>
      <c r="DZ7" s="1051"/>
      <c r="EA7" s="255"/>
    </row>
    <row r="8" spans="1:131" s="256" customFormat="1" ht="26.25" customHeight="1" x14ac:dyDescent="0.15">
      <c r="A8" s="262">
        <v>2</v>
      </c>
      <c r="B8" s="1094" t="s">
        <v>389</v>
      </c>
      <c r="C8" s="1095"/>
      <c r="D8" s="1095"/>
      <c r="E8" s="1095"/>
      <c r="F8" s="1095"/>
      <c r="G8" s="1095"/>
      <c r="H8" s="1095"/>
      <c r="I8" s="1095"/>
      <c r="J8" s="1095"/>
      <c r="K8" s="1095"/>
      <c r="L8" s="1095"/>
      <c r="M8" s="1095"/>
      <c r="N8" s="1095"/>
      <c r="O8" s="1095"/>
      <c r="P8" s="1096"/>
      <c r="Q8" s="1100">
        <v>18</v>
      </c>
      <c r="R8" s="1101"/>
      <c r="S8" s="1101"/>
      <c r="T8" s="1101"/>
      <c r="U8" s="1101"/>
      <c r="V8" s="1101">
        <v>18</v>
      </c>
      <c r="W8" s="1101"/>
      <c r="X8" s="1101"/>
      <c r="Y8" s="1101"/>
      <c r="Z8" s="1101"/>
      <c r="AA8" s="1101" t="s">
        <v>129</v>
      </c>
      <c r="AB8" s="1101"/>
      <c r="AC8" s="1101"/>
      <c r="AD8" s="1101"/>
      <c r="AE8" s="1102"/>
      <c r="AF8" s="1076" t="s">
        <v>233</v>
      </c>
      <c r="AG8" s="1077"/>
      <c r="AH8" s="1077"/>
      <c r="AI8" s="1077"/>
      <c r="AJ8" s="1078"/>
      <c r="AK8" s="1026" t="s">
        <v>593</v>
      </c>
      <c r="AL8" s="1026"/>
      <c r="AM8" s="1026"/>
      <c r="AN8" s="1026"/>
      <c r="AO8" s="1026"/>
      <c r="AP8" s="1143">
        <v>7</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5"/>
    </row>
    <row r="9" spans="1:131" s="256" customFormat="1" ht="26.25" customHeight="1" x14ac:dyDescent="0.15">
      <c r="A9" s="262">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5"/>
    </row>
    <row r="10" spans="1:131" s="256" customFormat="1" ht="26.25" customHeight="1" x14ac:dyDescent="0.15">
      <c r="A10" s="262">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5"/>
    </row>
    <row r="11" spans="1:131" s="256" customFormat="1" ht="26.25" customHeight="1" x14ac:dyDescent="0.15">
      <c r="A11" s="262">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5"/>
    </row>
    <row r="12" spans="1:131" s="256" customFormat="1" ht="26.25" customHeight="1" x14ac:dyDescent="0.15">
      <c r="A12" s="262">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5"/>
    </row>
    <row r="13" spans="1:131" s="256" customFormat="1" ht="26.25" customHeight="1" x14ac:dyDescent="0.15">
      <c r="A13" s="262">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5"/>
    </row>
    <row r="14" spans="1:131" s="256" customFormat="1" ht="26.25" customHeight="1" x14ac:dyDescent="0.15">
      <c r="A14" s="262">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5"/>
    </row>
    <row r="15" spans="1:131" s="256" customFormat="1" ht="26.25" customHeight="1" x14ac:dyDescent="0.15">
      <c r="A15" s="262">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5"/>
    </row>
    <row r="16" spans="1:131" s="256" customFormat="1" ht="26.25" customHeight="1" x14ac:dyDescent="0.15">
      <c r="A16" s="262">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5"/>
    </row>
    <row r="17" spans="1:131" s="256" customFormat="1" ht="26.25" customHeight="1" x14ac:dyDescent="0.15">
      <c r="A17" s="262">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5"/>
    </row>
    <row r="18" spans="1:131" s="256" customFormat="1" ht="26.25" customHeight="1" x14ac:dyDescent="0.15">
      <c r="A18" s="262">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5"/>
    </row>
    <row r="19" spans="1:131" s="256" customFormat="1" ht="26.25" customHeight="1" x14ac:dyDescent="0.15">
      <c r="A19" s="262">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5"/>
    </row>
    <row r="20" spans="1:131" s="256" customFormat="1" ht="26.25" customHeight="1" x14ac:dyDescent="0.15">
      <c r="A20" s="262">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5"/>
    </row>
    <row r="21" spans="1:131" s="256" customFormat="1" ht="26.25" customHeight="1" thickBot="1" x14ac:dyDescent="0.2">
      <c r="A21" s="262">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5"/>
    </row>
    <row r="22" spans="1:131" s="256" customFormat="1" ht="26.25" customHeight="1" x14ac:dyDescent="0.15">
      <c r="A22" s="262">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390</v>
      </c>
      <c r="BA22" s="1092"/>
      <c r="BB22" s="1092"/>
      <c r="BC22" s="1092"/>
      <c r="BD22" s="1093"/>
      <c r="BE22" s="254"/>
      <c r="BF22" s="254"/>
      <c r="BG22" s="254"/>
      <c r="BH22" s="254"/>
      <c r="BI22" s="254"/>
      <c r="BJ22" s="254"/>
      <c r="BK22" s="254"/>
      <c r="BL22" s="254"/>
      <c r="BM22" s="254"/>
      <c r="BN22" s="254"/>
      <c r="BO22" s="254"/>
      <c r="BP22" s="254"/>
      <c r="BQ22" s="263">
        <v>16</v>
      </c>
      <c r="BR22" s="264"/>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4">
        <v>6321</v>
      </c>
      <c r="R23" s="1125"/>
      <c r="S23" s="1125"/>
      <c r="T23" s="1125"/>
      <c r="U23" s="1125"/>
      <c r="V23" s="1125">
        <v>6098</v>
      </c>
      <c r="W23" s="1125"/>
      <c r="X23" s="1125"/>
      <c r="Y23" s="1125"/>
      <c r="Z23" s="1125"/>
      <c r="AA23" s="1125">
        <v>223</v>
      </c>
      <c r="AB23" s="1125"/>
      <c r="AC23" s="1125"/>
      <c r="AD23" s="1125"/>
      <c r="AE23" s="1126"/>
      <c r="AF23" s="1127">
        <v>154</v>
      </c>
      <c r="AG23" s="1125"/>
      <c r="AH23" s="1125"/>
      <c r="AI23" s="1125"/>
      <c r="AJ23" s="1128"/>
      <c r="AK23" s="1129"/>
      <c r="AL23" s="1130"/>
      <c r="AM23" s="1130"/>
      <c r="AN23" s="1130"/>
      <c r="AO23" s="1130"/>
      <c r="AP23" s="1125">
        <v>6242</v>
      </c>
      <c r="AQ23" s="1125"/>
      <c r="AR23" s="1125"/>
      <c r="AS23" s="1125"/>
      <c r="AT23" s="1125"/>
      <c r="AU23" s="1131"/>
      <c r="AV23" s="1131"/>
      <c r="AW23" s="1131"/>
      <c r="AX23" s="1131"/>
      <c r="AY23" s="1132"/>
      <c r="AZ23" s="1121" t="s">
        <v>393</v>
      </c>
      <c r="BA23" s="1122"/>
      <c r="BB23" s="1122"/>
      <c r="BC23" s="1122"/>
      <c r="BD23" s="1123"/>
      <c r="BE23" s="254"/>
      <c r="BF23" s="254"/>
      <c r="BG23" s="254"/>
      <c r="BH23" s="254"/>
      <c r="BI23" s="254"/>
      <c r="BJ23" s="254"/>
      <c r="BK23" s="254"/>
      <c r="BL23" s="254"/>
      <c r="BM23" s="254"/>
      <c r="BN23" s="254"/>
      <c r="BO23" s="254"/>
      <c r="BP23" s="254"/>
      <c r="BQ23" s="263">
        <v>17</v>
      </c>
      <c r="BR23" s="264"/>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5"/>
    </row>
    <row r="24" spans="1:131" s="256" customFormat="1" ht="26.25" customHeight="1" x14ac:dyDescent="0.15">
      <c r="A24" s="1120" t="s">
        <v>394</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5"/>
    </row>
    <row r="25" spans="1:131" s="248" customFormat="1" ht="26.25" customHeight="1" thickBot="1" x14ac:dyDescent="0.2">
      <c r="A25" s="1119" t="s">
        <v>395</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7"/>
    </row>
    <row r="26" spans="1:131" s="248"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5" t="s">
        <v>399</v>
      </c>
      <c r="AG26" s="1065"/>
      <c r="AH26" s="1065"/>
      <c r="AI26" s="1065"/>
      <c r="AJ26" s="1116"/>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3"/>
      <c r="BK26" s="253"/>
      <c r="BL26" s="253"/>
      <c r="BM26" s="253"/>
      <c r="BN26" s="253"/>
      <c r="BO26" s="266"/>
      <c r="BP26" s="266"/>
      <c r="BQ26" s="263">
        <v>20</v>
      </c>
      <c r="BR26" s="264"/>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7"/>
    </row>
    <row r="27" spans="1:131" s="248"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3"/>
      <c r="BK27" s="253"/>
      <c r="BL27" s="253"/>
      <c r="BM27" s="253"/>
      <c r="BN27" s="253"/>
      <c r="BO27" s="266"/>
      <c r="BP27" s="266"/>
      <c r="BQ27" s="263">
        <v>21</v>
      </c>
      <c r="BR27" s="264"/>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1731</v>
      </c>
      <c r="R28" s="1109"/>
      <c r="S28" s="1109"/>
      <c r="T28" s="1109"/>
      <c r="U28" s="1109"/>
      <c r="V28" s="1109">
        <v>1606</v>
      </c>
      <c r="W28" s="1109"/>
      <c r="X28" s="1109"/>
      <c r="Y28" s="1109"/>
      <c r="Z28" s="1109"/>
      <c r="AA28" s="1109">
        <v>125</v>
      </c>
      <c r="AB28" s="1109"/>
      <c r="AC28" s="1109"/>
      <c r="AD28" s="1109"/>
      <c r="AE28" s="1110"/>
      <c r="AF28" s="1111">
        <v>125</v>
      </c>
      <c r="AG28" s="1109"/>
      <c r="AH28" s="1109"/>
      <c r="AI28" s="1109"/>
      <c r="AJ28" s="1112"/>
      <c r="AK28" s="1113">
        <v>125</v>
      </c>
      <c r="AL28" s="1114"/>
      <c r="AM28" s="1114"/>
      <c r="AN28" s="1114"/>
      <c r="AO28" s="1114"/>
      <c r="AP28" s="1026" t="s">
        <v>593</v>
      </c>
      <c r="AQ28" s="1026"/>
      <c r="AR28" s="1026"/>
      <c r="AS28" s="1026"/>
      <c r="AT28" s="1026"/>
      <c r="AU28" s="1026" t="s">
        <v>593</v>
      </c>
      <c r="AV28" s="1026"/>
      <c r="AW28" s="1026"/>
      <c r="AX28" s="1026"/>
      <c r="AY28" s="1026"/>
      <c r="AZ28" s="1026" t="s">
        <v>593</v>
      </c>
      <c r="BA28" s="1026"/>
      <c r="BB28" s="1026"/>
      <c r="BC28" s="1026"/>
      <c r="BD28" s="1026"/>
      <c r="BE28" s="1103"/>
      <c r="BF28" s="1103"/>
      <c r="BG28" s="1103"/>
      <c r="BH28" s="1103"/>
      <c r="BI28" s="1104"/>
      <c r="BJ28" s="253"/>
      <c r="BK28" s="253"/>
      <c r="BL28" s="253"/>
      <c r="BM28" s="253"/>
      <c r="BN28" s="253"/>
      <c r="BO28" s="266"/>
      <c r="BP28" s="266"/>
      <c r="BQ28" s="263">
        <v>22</v>
      </c>
      <c r="BR28" s="264"/>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7"/>
    </row>
    <row r="29" spans="1:131" s="248" customFormat="1" ht="26.25" customHeight="1" x14ac:dyDescent="0.15">
      <c r="A29" s="267">
        <v>2</v>
      </c>
      <c r="B29" s="1094" t="s">
        <v>405</v>
      </c>
      <c r="C29" s="1095"/>
      <c r="D29" s="1095"/>
      <c r="E29" s="1095"/>
      <c r="F29" s="1095"/>
      <c r="G29" s="1095"/>
      <c r="H29" s="1095"/>
      <c r="I29" s="1095"/>
      <c r="J29" s="1095"/>
      <c r="K29" s="1095"/>
      <c r="L29" s="1095"/>
      <c r="M29" s="1095"/>
      <c r="N29" s="1095"/>
      <c r="O29" s="1095"/>
      <c r="P29" s="1096"/>
      <c r="Q29" s="1100">
        <v>164</v>
      </c>
      <c r="R29" s="1101"/>
      <c r="S29" s="1101"/>
      <c r="T29" s="1101"/>
      <c r="U29" s="1101"/>
      <c r="V29" s="1101">
        <v>161</v>
      </c>
      <c r="W29" s="1101"/>
      <c r="X29" s="1101"/>
      <c r="Y29" s="1101"/>
      <c r="Z29" s="1101"/>
      <c r="AA29" s="1101">
        <v>3</v>
      </c>
      <c r="AB29" s="1101"/>
      <c r="AC29" s="1101"/>
      <c r="AD29" s="1101"/>
      <c r="AE29" s="1102"/>
      <c r="AF29" s="1076">
        <v>3</v>
      </c>
      <c r="AG29" s="1077"/>
      <c r="AH29" s="1077"/>
      <c r="AI29" s="1077"/>
      <c r="AJ29" s="1078"/>
      <c r="AK29" s="1035">
        <v>46</v>
      </c>
      <c r="AL29" s="1026"/>
      <c r="AM29" s="1026"/>
      <c r="AN29" s="1026"/>
      <c r="AO29" s="1026"/>
      <c r="AP29" s="1026" t="s">
        <v>593</v>
      </c>
      <c r="AQ29" s="1026"/>
      <c r="AR29" s="1026"/>
      <c r="AS29" s="1026"/>
      <c r="AT29" s="1026"/>
      <c r="AU29" s="1026" t="s">
        <v>593</v>
      </c>
      <c r="AV29" s="1026"/>
      <c r="AW29" s="1026"/>
      <c r="AX29" s="1026"/>
      <c r="AY29" s="1026"/>
      <c r="AZ29" s="1026" t="s">
        <v>593</v>
      </c>
      <c r="BA29" s="1026"/>
      <c r="BB29" s="1026"/>
      <c r="BC29" s="1026"/>
      <c r="BD29" s="1026"/>
      <c r="BE29" s="1089"/>
      <c r="BF29" s="1089"/>
      <c r="BG29" s="1089"/>
      <c r="BH29" s="1089"/>
      <c r="BI29" s="1090"/>
      <c r="BJ29" s="253"/>
      <c r="BK29" s="253"/>
      <c r="BL29" s="253"/>
      <c r="BM29" s="253"/>
      <c r="BN29" s="253"/>
      <c r="BO29" s="266"/>
      <c r="BP29" s="266"/>
      <c r="BQ29" s="263">
        <v>23</v>
      </c>
      <c r="BR29" s="264"/>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7"/>
    </row>
    <row r="30" spans="1:131" s="248" customFormat="1" ht="26.25" customHeight="1" x14ac:dyDescent="0.15">
      <c r="A30" s="267">
        <v>3</v>
      </c>
      <c r="B30" s="1094" t="s">
        <v>406</v>
      </c>
      <c r="C30" s="1095"/>
      <c r="D30" s="1095"/>
      <c r="E30" s="1095"/>
      <c r="F30" s="1095"/>
      <c r="G30" s="1095"/>
      <c r="H30" s="1095"/>
      <c r="I30" s="1095"/>
      <c r="J30" s="1095"/>
      <c r="K30" s="1095"/>
      <c r="L30" s="1095"/>
      <c r="M30" s="1095"/>
      <c r="N30" s="1095"/>
      <c r="O30" s="1095"/>
      <c r="P30" s="1096"/>
      <c r="Q30" s="1100">
        <v>1199</v>
      </c>
      <c r="R30" s="1101"/>
      <c r="S30" s="1101"/>
      <c r="T30" s="1101"/>
      <c r="U30" s="1101"/>
      <c r="V30" s="1101">
        <v>1186</v>
      </c>
      <c r="W30" s="1101"/>
      <c r="X30" s="1101"/>
      <c r="Y30" s="1101"/>
      <c r="Z30" s="1101"/>
      <c r="AA30" s="1101">
        <v>13</v>
      </c>
      <c r="AB30" s="1101"/>
      <c r="AC30" s="1101"/>
      <c r="AD30" s="1101"/>
      <c r="AE30" s="1102"/>
      <c r="AF30" s="1076">
        <v>13</v>
      </c>
      <c r="AG30" s="1077"/>
      <c r="AH30" s="1077"/>
      <c r="AI30" s="1077"/>
      <c r="AJ30" s="1078"/>
      <c r="AK30" s="1035">
        <v>175</v>
      </c>
      <c r="AL30" s="1026"/>
      <c r="AM30" s="1026"/>
      <c r="AN30" s="1026"/>
      <c r="AO30" s="1026"/>
      <c r="AP30" s="1026" t="s">
        <v>593</v>
      </c>
      <c r="AQ30" s="1026"/>
      <c r="AR30" s="1026"/>
      <c r="AS30" s="1026"/>
      <c r="AT30" s="1026"/>
      <c r="AU30" s="1026" t="s">
        <v>593</v>
      </c>
      <c r="AV30" s="1026"/>
      <c r="AW30" s="1026"/>
      <c r="AX30" s="1026"/>
      <c r="AY30" s="1026"/>
      <c r="AZ30" s="1026" t="s">
        <v>593</v>
      </c>
      <c r="BA30" s="1026"/>
      <c r="BB30" s="1026"/>
      <c r="BC30" s="1026"/>
      <c r="BD30" s="1026"/>
      <c r="BE30" s="1089"/>
      <c r="BF30" s="1089"/>
      <c r="BG30" s="1089"/>
      <c r="BH30" s="1089"/>
      <c r="BI30" s="1090"/>
      <c r="BJ30" s="253"/>
      <c r="BK30" s="253"/>
      <c r="BL30" s="253"/>
      <c r="BM30" s="253"/>
      <c r="BN30" s="253"/>
      <c r="BO30" s="266"/>
      <c r="BP30" s="266"/>
      <c r="BQ30" s="263">
        <v>24</v>
      </c>
      <c r="BR30" s="264"/>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7"/>
    </row>
    <row r="31" spans="1:131" s="248" customFormat="1" ht="26.25" customHeight="1" x14ac:dyDescent="0.15">
      <c r="A31" s="267">
        <v>4</v>
      </c>
      <c r="B31" s="1094" t="s">
        <v>407</v>
      </c>
      <c r="C31" s="1095"/>
      <c r="D31" s="1095"/>
      <c r="E31" s="1095"/>
      <c r="F31" s="1095"/>
      <c r="G31" s="1095"/>
      <c r="H31" s="1095"/>
      <c r="I31" s="1095"/>
      <c r="J31" s="1095"/>
      <c r="K31" s="1095"/>
      <c r="L31" s="1095"/>
      <c r="M31" s="1095"/>
      <c r="N31" s="1095"/>
      <c r="O31" s="1095"/>
      <c r="P31" s="1096"/>
      <c r="Q31" s="1100">
        <v>101</v>
      </c>
      <c r="R31" s="1101"/>
      <c r="S31" s="1101"/>
      <c r="T31" s="1101"/>
      <c r="U31" s="1101"/>
      <c r="V31" s="1101">
        <v>89</v>
      </c>
      <c r="W31" s="1101"/>
      <c r="X31" s="1101"/>
      <c r="Y31" s="1101"/>
      <c r="Z31" s="1101"/>
      <c r="AA31" s="1101">
        <v>12</v>
      </c>
      <c r="AB31" s="1101"/>
      <c r="AC31" s="1101"/>
      <c r="AD31" s="1101"/>
      <c r="AE31" s="1102"/>
      <c r="AF31" s="1076">
        <v>12</v>
      </c>
      <c r="AG31" s="1077"/>
      <c r="AH31" s="1077"/>
      <c r="AI31" s="1077"/>
      <c r="AJ31" s="1078"/>
      <c r="AK31" s="1035">
        <v>0</v>
      </c>
      <c r="AL31" s="1026"/>
      <c r="AM31" s="1026"/>
      <c r="AN31" s="1026"/>
      <c r="AO31" s="1026"/>
      <c r="AP31" s="1026" t="s">
        <v>593</v>
      </c>
      <c r="AQ31" s="1026"/>
      <c r="AR31" s="1026"/>
      <c r="AS31" s="1026"/>
      <c r="AT31" s="1026"/>
      <c r="AU31" s="1026" t="s">
        <v>593</v>
      </c>
      <c r="AV31" s="1026"/>
      <c r="AW31" s="1026"/>
      <c r="AX31" s="1026"/>
      <c r="AY31" s="1026"/>
      <c r="AZ31" s="1026" t="s">
        <v>593</v>
      </c>
      <c r="BA31" s="1026"/>
      <c r="BB31" s="1026"/>
      <c r="BC31" s="1026"/>
      <c r="BD31" s="1026"/>
      <c r="BE31" s="1089"/>
      <c r="BF31" s="1089"/>
      <c r="BG31" s="1089"/>
      <c r="BH31" s="1089"/>
      <c r="BI31" s="1090"/>
      <c r="BJ31" s="253"/>
      <c r="BK31" s="253"/>
      <c r="BL31" s="253"/>
      <c r="BM31" s="253"/>
      <c r="BN31" s="253"/>
      <c r="BO31" s="266"/>
      <c r="BP31" s="266"/>
      <c r="BQ31" s="263">
        <v>25</v>
      </c>
      <c r="BR31" s="264"/>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7"/>
    </row>
    <row r="32" spans="1:131" s="248" customFormat="1" ht="26.25" customHeight="1" x14ac:dyDescent="0.15">
      <c r="A32" s="267">
        <v>5</v>
      </c>
      <c r="B32" s="1094" t="s">
        <v>408</v>
      </c>
      <c r="C32" s="1095"/>
      <c r="D32" s="1095"/>
      <c r="E32" s="1095"/>
      <c r="F32" s="1095"/>
      <c r="G32" s="1095"/>
      <c r="H32" s="1095"/>
      <c r="I32" s="1095"/>
      <c r="J32" s="1095"/>
      <c r="K32" s="1095"/>
      <c r="L32" s="1095"/>
      <c r="M32" s="1095"/>
      <c r="N32" s="1095"/>
      <c r="O32" s="1095"/>
      <c r="P32" s="1096"/>
      <c r="Q32" s="1100">
        <v>455</v>
      </c>
      <c r="R32" s="1101"/>
      <c r="S32" s="1101"/>
      <c r="T32" s="1101"/>
      <c r="U32" s="1101"/>
      <c r="V32" s="1101">
        <v>450</v>
      </c>
      <c r="W32" s="1101"/>
      <c r="X32" s="1101"/>
      <c r="Y32" s="1101"/>
      <c r="Z32" s="1101"/>
      <c r="AA32" s="1101">
        <v>5</v>
      </c>
      <c r="AB32" s="1101"/>
      <c r="AC32" s="1101"/>
      <c r="AD32" s="1101"/>
      <c r="AE32" s="1102"/>
      <c r="AF32" s="1076">
        <v>893</v>
      </c>
      <c r="AG32" s="1077"/>
      <c r="AH32" s="1077"/>
      <c r="AI32" s="1077"/>
      <c r="AJ32" s="1078"/>
      <c r="AK32" s="1035">
        <v>202</v>
      </c>
      <c r="AL32" s="1026"/>
      <c r="AM32" s="1026"/>
      <c r="AN32" s="1026"/>
      <c r="AO32" s="1026"/>
      <c r="AP32" s="1026">
        <v>2356</v>
      </c>
      <c r="AQ32" s="1026"/>
      <c r="AR32" s="1026"/>
      <c r="AS32" s="1026"/>
      <c r="AT32" s="1026"/>
      <c r="AU32" s="1026">
        <v>1178</v>
      </c>
      <c r="AV32" s="1026"/>
      <c r="AW32" s="1026"/>
      <c r="AX32" s="1026"/>
      <c r="AY32" s="1026"/>
      <c r="AZ32" s="1026" t="s">
        <v>593</v>
      </c>
      <c r="BA32" s="1026"/>
      <c r="BB32" s="1026"/>
      <c r="BC32" s="1026"/>
      <c r="BD32" s="1026"/>
      <c r="BE32" s="1089" t="s">
        <v>409</v>
      </c>
      <c r="BF32" s="1089"/>
      <c r="BG32" s="1089"/>
      <c r="BH32" s="1089"/>
      <c r="BI32" s="1090"/>
      <c r="BJ32" s="253"/>
      <c r="BK32" s="253"/>
      <c r="BL32" s="253"/>
      <c r="BM32" s="253"/>
      <c r="BN32" s="253"/>
      <c r="BO32" s="266"/>
      <c r="BP32" s="266"/>
      <c r="BQ32" s="263">
        <v>26</v>
      </c>
      <c r="BR32" s="264"/>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7"/>
    </row>
    <row r="33" spans="1:131" s="248" customFormat="1" ht="26.25" customHeight="1" x14ac:dyDescent="0.15">
      <c r="A33" s="267">
        <v>6</v>
      </c>
      <c r="B33" s="1094" t="s">
        <v>410</v>
      </c>
      <c r="C33" s="1095"/>
      <c r="D33" s="1095"/>
      <c r="E33" s="1095"/>
      <c r="F33" s="1095"/>
      <c r="G33" s="1095"/>
      <c r="H33" s="1095"/>
      <c r="I33" s="1095"/>
      <c r="J33" s="1095"/>
      <c r="K33" s="1095"/>
      <c r="L33" s="1095"/>
      <c r="M33" s="1095"/>
      <c r="N33" s="1095"/>
      <c r="O33" s="1095"/>
      <c r="P33" s="1096"/>
      <c r="Q33" s="1100">
        <v>367</v>
      </c>
      <c r="R33" s="1101"/>
      <c r="S33" s="1101"/>
      <c r="T33" s="1101"/>
      <c r="U33" s="1101"/>
      <c r="V33" s="1101">
        <v>355</v>
      </c>
      <c r="W33" s="1101"/>
      <c r="X33" s="1101"/>
      <c r="Y33" s="1101"/>
      <c r="Z33" s="1101"/>
      <c r="AA33" s="1101">
        <v>11</v>
      </c>
      <c r="AB33" s="1101"/>
      <c r="AC33" s="1101"/>
      <c r="AD33" s="1101"/>
      <c r="AE33" s="1102"/>
      <c r="AF33" s="1076">
        <v>9</v>
      </c>
      <c r="AG33" s="1077"/>
      <c r="AH33" s="1077"/>
      <c r="AI33" s="1077"/>
      <c r="AJ33" s="1078"/>
      <c r="AK33" s="1035">
        <v>212</v>
      </c>
      <c r="AL33" s="1026"/>
      <c r="AM33" s="1026"/>
      <c r="AN33" s="1026"/>
      <c r="AO33" s="1026"/>
      <c r="AP33" s="1026">
        <v>2146</v>
      </c>
      <c r="AQ33" s="1026"/>
      <c r="AR33" s="1026"/>
      <c r="AS33" s="1026"/>
      <c r="AT33" s="1026"/>
      <c r="AU33" s="1026">
        <v>1399</v>
      </c>
      <c r="AV33" s="1026"/>
      <c r="AW33" s="1026"/>
      <c r="AX33" s="1026"/>
      <c r="AY33" s="1026"/>
      <c r="AZ33" s="1026" t="s">
        <v>593</v>
      </c>
      <c r="BA33" s="1026"/>
      <c r="BB33" s="1026"/>
      <c r="BC33" s="1026"/>
      <c r="BD33" s="1026"/>
      <c r="BE33" s="1089" t="s">
        <v>411</v>
      </c>
      <c r="BF33" s="1089"/>
      <c r="BG33" s="1089"/>
      <c r="BH33" s="1089"/>
      <c r="BI33" s="1090"/>
      <c r="BJ33" s="253"/>
      <c r="BK33" s="253"/>
      <c r="BL33" s="253"/>
      <c r="BM33" s="253"/>
      <c r="BN33" s="253"/>
      <c r="BO33" s="266"/>
      <c r="BP33" s="266"/>
      <c r="BQ33" s="263">
        <v>27</v>
      </c>
      <c r="BR33" s="264"/>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7"/>
    </row>
    <row r="34" spans="1:131" s="248" customFormat="1" ht="26.25" customHeight="1" x14ac:dyDescent="0.15">
      <c r="A34" s="267">
        <v>7</v>
      </c>
      <c r="B34" s="1094" t="s">
        <v>412</v>
      </c>
      <c r="C34" s="1095"/>
      <c r="D34" s="1095"/>
      <c r="E34" s="1095"/>
      <c r="F34" s="1095"/>
      <c r="G34" s="1095"/>
      <c r="H34" s="1095"/>
      <c r="I34" s="1095"/>
      <c r="J34" s="1095"/>
      <c r="K34" s="1095"/>
      <c r="L34" s="1095"/>
      <c r="M34" s="1095"/>
      <c r="N34" s="1095"/>
      <c r="O34" s="1095"/>
      <c r="P34" s="1096"/>
      <c r="Q34" s="1100">
        <v>27</v>
      </c>
      <c r="R34" s="1101"/>
      <c r="S34" s="1101"/>
      <c r="T34" s="1101"/>
      <c r="U34" s="1101"/>
      <c r="V34" s="1101">
        <v>26</v>
      </c>
      <c r="W34" s="1101"/>
      <c r="X34" s="1101"/>
      <c r="Y34" s="1101"/>
      <c r="Z34" s="1101"/>
      <c r="AA34" s="1101">
        <v>1</v>
      </c>
      <c r="AB34" s="1101"/>
      <c r="AC34" s="1101"/>
      <c r="AD34" s="1101"/>
      <c r="AE34" s="1102"/>
      <c r="AF34" s="1076">
        <v>1</v>
      </c>
      <c r="AG34" s="1077"/>
      <c r="AH34" s="1077"/>
      <c r="AI34" s="1077"/>
      <c r="AJ34" s="1078"/>
      <c r="AK34" s="1035">
        <v>21</v>
      </c>
      <c r="AL34" s="1026"/>
      <c r="AM34" s="1026"/>
      <c r="AN34" s="1026"/>
      <c r="AO34" s="1026"/>
      <c r="AP34" s="1026">
        <v>121</v>
      </c>
      <c r="AQ34" s="1026"/>
      <c r="AR34" s="1026"/>
      <c r="AS34" s="1026"/>
      <c r="AT34" s="1026"/>
      <c r="AU34" s="1026">
        <v>79</v>
      </c>
      <c r="AV34" s="1026"/>
      <c r="AW34" s="1026"/>
      <c r="AX34" s="1026"/>
      <c r="AY34" s="1026"/>
      <c r="AZ34" s="1026" t="s">
        <v>593</v>
      </c>
      <c r="BA34" s="1026"/>
      <c r="BB34" s="1026"/>
      <c r="BC34" s="1026"/>
      <c r="BD34" s="1026"/>
      <c r="BE34" s="1089" t="s">
        <v>411</v>
      </c>
      <c r="BF34" s="1089"/>
      <c r="BG34" s="1089"/>
      <c r="BH34" s="1089"/>
      <c r="BI34" s="1090"/>
      <c r="BJ34" s="253"/>
      <c r="BK34" s="253"/>
      <c r="BL34" s="253"/>
      <c r="BM34" s="253"/>
      <c r="BN34" s="253"/>
      <c r="BO34" s="266"/>
      <c r="BP34" s="266"/>
      <c r="BQ34" s="263">
        <v>28</v>
      </c>
      <c r="BR34" s="264"/>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7"/>
    </row>
    <row r="35" spans="1:131" s="248" customFormat="1" ht="26.25" customHeight="1" x14ac:dyDescent="0.15">
      <c r="A35" s="267">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5"/>
      <c r="AL35" s="1026"/>
      <c r="AM35" s="1026"/>
      <c r="AN35" s="1026"/>
      <c r="AO35" s="1026"/>
      <c r="AP35" s="1026"/>
      <c r="AQ35" s="1026"/>
      <c r="AR35" s="1026"/>
      <c r="AS35" s="1026"/>
      <c r="AT35" s="1026"/>
      <c r="AU35" s="1026"/>
      <c r="AV35" s="1026"/>
      <c r="AW35" s="1026"/>
      <c r="AX35" s="1026"/>
      <c r="AY35" s="1026"/>
      <c r="AZ35" s="1099"/>
      <c r="BA35" s="1099"/>
      <c r="BB35" s="1099"/>
      <c r="BC35" s="1099"/>
      <c r="BD35" s="1099"/>
      <c r="BE35" s="1089"/>
      <c r="BF35" s="1089"/>
      <c r="BG35" s="1089"/>
      <c r="BH35" s="1089"/>
      <c r="BI35" s="1090"/>
      <c r="BJ35" s="253"/>
      <c r="BK35" s="253"/>
      <c r="BL35" s="253"/>
      <c r="BM35" s="253"/>
      <c r="BN35" s="253"/>
      <c r="BO35" s="266"/>
      <c r="BP35" s="266"/>
      <c r="BQ35" s="263">
        <v>29</v>
      </c>
      <c r="BR35" s="264"/>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7"/>
    </row>
    <row r="36" spans="1:131" s="248" customFormat="1" ht="26.25" customHeight="1" x14ac:dyDescent="0.15">
      <c r="A36" s="267">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5"/>
      <c r="AL36" s="1026"/>
      <c r="AM36" s="1026"/>
      <c r="AN36" s="1026"/>
      <c r="AO36" s="1026"/>
      <c r="AP36" s="1026"/>
      <c r="AQ36" s="1026"/>
      <c r="AR36" s="1026"/>
      <c r="AS36" s="1026"/>
      <c r="AT36" s="1026"/>
      <c r="AU36" s="1026"/>
      <c r="AV36" s="1026"/>
      <c r="AW36" s="1026"/>
      <c r="AX36" s="1026"/>
      <c r="AY36" s="1026"/>
      <c r="AZ36" s="1099"/>
      <c r="BA36" s="1099"/>
      <c r="BB36" s="1099"/>
      <c r="BC36" s="1099"/>
      <c r="BD36" s="1099"/>
      <c r="BE36" s="1089"/>
      <c r="BF36" s="1089"/>
      <c r="BG36" s="1089"/>
      <c r="BH36" s="1089"/>
      <c r="BI36" s="1090"/>
      <c r="BJ36" s="253"/>
      <c r="BK36" s="253"/>
      <c r="BL36" s="253"/>
      <c r="BM36" s="253"/>
      <c r="BN36" s="253"/>
      <c r="BO36" s="266"/>
      <c r="BP36" s="266"/>
      <c r="BQ36" s="263">
        <v>30</v>
      </c>
      <c r="BR36" s="264"/>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7"/>
    </row>
    <row r="37" spans="1:131" s="248" customFormat="1" ht="26.25" customHeight="1" x14ac:dyDescent="0.15">
      <c r="A37" s="267">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5"/>
      <c r="AL37" s="1026"/>
      <c r="AM37" s="1026"/>
      <c r="AN37" s="1026"/>
      <c r="AO37" s="1026"/>
      <c r="AP37" s="1026"/>
      <c r="AQ37" s="1026"/>
      <c r="AR37" s="1026"/>
      <c r="AS37" s="1026"/>
      <c r="AT37" s="1026"/>
      <c r="AU37" s="1026"/>
      <c r="AV37" s="1026"/>
      <c r="AW37" s="1026"/>
      <c r="AX37" s="1026"/>
      <c r="AY37" s="1026"/>
      <c r="AZ37" s="1099"/>
      <c r="BA37" s="1099"/>
      <c r="BB37" s="1099"/>
      <c r="BC37" s="1099"/>
      <c r="BD37" s="1099"/>
      <c r="BE37" s="1089"/>
      <c r="BF37" s="1089"/>
      <c r="BG37" s="1089"/>
      <c r="BH37" s="1089"/>
      <c r="BI37" s="1090"/>
      <c r="BJ37" s="253"/>
      <c r="BK37" s="253"/>
      <c r="BL37" s="253"/>
      <c r="BM37" s="253"/>
      <c r="BN37" s="253"/>
      <c r="BO37" s="266"/>
      <c r="BP37" s="266"/>
      <c r="BQ37" s="263">
        <v>31</v>
      </c>
      <c r="BR37" s="264"/>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7"/>
    </row>
    <row r="38" spans="1:131" s="248" customFormat="1" ht="26.25" customHeight="1" x14ac:dyDescent="0.15">
      <c r="A38" s="267">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5"/>
      <c r="AL38" s="1026"/>
      <c r="AM38" s="1026"/>
      <c r="AN38" s="1026"/>
      <c r="AO38" s="1026"/>
      <c r="AP38" s="1026"/>
      <c r="AQ38" s="1026"/>
      <c r="AR38" s="1026"/>
      <c r="AS38" s="1026"/>
      <c r="AT38" s="1026"/>
      <c r="AU38" s="1026"/>
      <c r="AV38" s="1026"/>
      <c r="AW38" s="1026"/>
      <c r="AX38" s="1026"/>
      <c r="AY38" s="1026"/>
      <c r="AZ38" s="1099"/>
      <c r="BA38" s="1099"/>
      <c r="BB38" s="1099"/>
      <c r="BC38" s="1099"/>
      <c r="BD38" s="1099"/>
      <c r="BE38" s="1089"/>
      <c r="BF38" s="1089"/>
      <c r="BG38" s="1089"/>
      <c r="BH38" s="1089"/>
      <c r="BI38" s="1090"/>
      <c r="BJ38" s="253"/>
      <c r="BK38" s="253"/>
      <c r="BL38" s="253"/>
      <c r="BM38" s="253"/>
      <c r="BN38" s="253"/>
      <c r="BO38" s="266"/>
      <c r="BP38" s="266"/>
      <c r="BQ38" s="263">
        <v>32</v>
      </c>
      <c r="BR38" s="264"/>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7"/>
    </row>
    <row r="39" spans="1:131" s="248" customFormat="1" ht="26.25" customHeight="1" x14ac:dyDescent="0.15">
      <c r="A39" s="267">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5"/>
      <c r="AL39" s="1026"/>
      <c r="AM39" s="1026"/>
      <c r="AN39" s="1026"/>
      <c r="AO39" s="1026"/>
      <c r="AP39" s="1026"/>
      <c r="AQ39" s="1026"/>
      <c r="AR39" s="1026"/>
      <c r="AS39" s="1026"/>
      <c r="AT39" s="1026"/>
      <c r="AU39" s="1026"/>
      <c r="AV39" s="1026"/>
      <c r="AW39" s="1026"/>
      <c r="AX39" s="1026"/>
      <c r="AY39" s="1026"/>
      <c r="AZ39" s="1099"/>
      <c r="BA39" s="1099"/>
      <c r="BB39" s="1099"/>
      <c r="BC39" s="1099"/>
      <c r="BD39" s="1099"/>
      <c r="BE39" s="1089"/>
      <c r="BF39" s="1089"/>
      <c r="BG39" s="1089"/>
      <c r="BH39" s="1089"/>
      <c r="BI39" s="1090"/>
      <c r="BJ39" s="253"/>
      <c r="BK39" s="253"/>
      <c r="BL39" s="253"/>
      <c r="BM39" s="253"/>
      <c r="BN39" s="253"/>
      <c r="BO39" s="266"/>
      <c r="BP39" s="266"/>
      <c r="BQ39" s="263">
        <v>33</v>
      </c>
      <c r="BR39" s="264"/>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7"/>
    </row>
    <row r="40" spans="1:131" s="248" customFormat="1" ht="26.25" customHeight="1" x14ac:dyDescent="0.15">
      <c r="A40" s="262">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5"/>
      <c r="AL40" s="1026"/>
      <c r="AM40" s="1026"/>
      <c r="AN40" s="1026"/>
      <c r="AO40" s="1026"/>
      <c r="AP40" s="1026"/>
      <c r="AQ40" s="1026"/>
      <c r="AR40" s="1026"/>
      <c r="AS40" s="1026"/>
      <c r="AT40" s="1026"/>
      <c r="AU40" s="1026"/>
      <c r="AV40" s="1026"/>
      <c r="AW40" s="1026"/>
      <c r="AX40" s="1026"/>
      <c r="AY40" s="1026"/>
      <c r="AZ40" s="1099"/>
      <c r="BA40" s="1099"/>
      <c r="BB40" s="1099"/>
      <c r="BC40" s="1099"/>
      <c r="BD40" s="1099"/>
      <c r="BE40" s="1089"/>
      <c r="BF40" s="1089"/>
      <c r="BG40" s="1089"/>
      <c r="BH40" s="1089"/>
      <c r="BI40" s="1090"/>
      <c r="BJ40" s="253"/>
      <c r="BK40" s="253"/>
      <c r="BL40" s="253"/>
      <c r="BM40" s="253"/>
      <c r="BN40" s="253"/>
      <c r="BO40" s="266"/>
      <c r="BP40" s="266"/>
      <c r="BQ40" s="263">
        <v>34</v>
      </c>
      <c r="BR40" s="264"/>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7"/>
    </row>
    <row r="41" spans="1:131" s="248" customFormat="1" ht="26.25" customHeight="1" x14ac:dyDescent="0.15">
      <c r="A41" s="262">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5"/>
      <c r="AL41" s="1026"/>
      <c r="AM41" s="1026"/>
      <c r="AN41" s="1026"/>
      <c r="AO41" s="1026"/>
      <c r="AP41" s="1026"/>
      <c r="AQ41" s="1026"/>
      <c r="AR41" s="1026"/>
      <c r="AS41" s="1026"/>
      <c r="AT41" s="1026"/>
      <c r="AU41" s="1026"/>
      <c r="AV41" s="1026"/>
      <c r="AW41" s="1026"/>
      <c r="AX41" s="1026"/>
      <c r="AY41" s="1026"/>
      <c r="AZ41" s="1099"/>
      <c r="BA41" s="1099"/>
      <c r="BB41" s="1099"/>
      <c r="BC41" s="1099"/>
      <c r="BD41" s="1099"/>
      <c r="BE41" s="1089"/>
      <c r="BF41" s="1089"/>
      <c r="BG41" s="1089"/>
      <c r="BH41" s="1089"/>
      <c r="BI41" s="1090"/>
      <c r="BJ41" s="253"/>
      <c r="BK41" s="253"/>
      <c r="BL41" s="253"/>
      <c r="BM41" s="253"/>
      <c r="BN41" s="253"/>
      <c r="BO41" s="266"/>
      <c r="BP41" s="266"/>
      <c r="BQ41" s="263">
        <v>35</v>
      </c>
      <c r="BR41" s="264"/>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7"/>
    </row>
    <row r="42" spans="1:131" s="248" customFormat="1" ht="26.25" customHeight="1" x14ac:dyDescent="0.15">
      <c r="A42" s="262">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5"/>
      <c r="AL42" s="1026"/>
      <c r="AM42" s="1026"/>
      <c r="AN42" s="1026"/>
      <c r="AO42" s="1026"/>
      <c r="AP42" s="1026"/>
      <c r="AQ42" s="1026"/>
      <c r="AR42" s="1026"/>
      <c r="AS42" s="1026"/>
      <c r="AT42" s="1026"/>
      <c r="AU42" s="1026"/>
      <c r="AV42" s="1026"/>
      <c r="AW42" s="1026"/>
      <c r="AX42" s="1026"/>
      <c r="AY42" s="1026"/>
      <c r="AZ42" s="1099"/>
      <c r="BA42" s="1099"/>
      <c r="BB42" s="1099"/>
      <c r="BC42" s="1099"/>
      <c r="BD42" s="1099"/>
      <c r="BE42" s="1089"/>
      <c r="BF42" s="1089"/>
      <c r="BG42" s="1089"/>
      <c r="BH42" s="1089"/>
      <c r="BI42" s="1090"/>
      <c r="BJ42" s="253"/>
      <c r="BK42" s="253"/>
      <c r="BL42" s="253"/>
      <c r="BM42" s="253"/>
      <c r="BN42" s="253"/>
      <c r="BO42" s="266"/>
      <c r="BP42" s="266"/>
      <c r="BQ42" s="263">
        <v>36</v>
      </c>
      <c r="BR42" s="264"/>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7"/>
    </row>
    <row r="43" spans="1:131" s="248" customFormat="1" ht="26.25" customHeight="1" x14ac:dyDescent="0.15">
      <c r="A43" s="262">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5"/>
      <c r="AL43" s="1026"/>
      <c r="AM43" s="1026"/>
      <c r="AN43" s="1026"/>
      <c r="AO43" s="1026"/>
      <c r="AP43" s="1026"/>
      <c r="AQ43" s="1026"/>
      <c r="AR43" s="1026"/>
      <c r="AS43" s="1026"/>
      <c r="AT43" s="1026"/>
      <c r="AU43" s="1026"/>
      <c r="AV43" s="1026"/>
      <c r="AW43" s="1026"/>
      <c r="AX43" s="1026"/>
      <c r="AY43" s="1026"/>
      <c r="AZ43" s="1099"/>
      <c r="BA43" s="1099"/>
      <c r="BB43" s="1099"/>
      <c r="BC43" s="1099"/>
      <c r="BD43" s="1099"/>
      <c r="BE43" s="1089"/>
      <c r="BF43" s="1089"/>
      <c r="BG43" s="1089"/>
      <c r="BH43" s="1089"/>
      <c r="BI43" s="1090"/>
      <c r="BJ43" s="253"/>
      <c r="BK43" s="253"/>
      <c r="BL43" s="253"/>
      <c r="BM43" s="253"/>
      <c r="BN43" s="253"/>
      <c r="BO43" s="266"/>
      <c r="BP43" s="266"/>
      <c r="BQ43" s="263">
        <v>37</v>
      </c>
      <c r="BR43" s="264"/>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7"/>
    </row>
    <row r="44" spans="1:131" s="248" customFormat="1" ht="26.25" customHeight="1" x14ac:dyDescent="0.15">
      <c r="A44" s="262">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5"/>
      <c r="AL44" s="1026"/>
      <c r="AM44" s="1026"/>
      <c r="AN44" s="1026"/>
      <c r="AO44" s="1026"/>
      <c r="AP44" s="1026"/>
      <c r="AQ44" s="1026"/>
      <c r="AR44" s="1026"/>
      <c r="AS44" s="1026"/>
      <c r="AT44" s="1026"/>
      <c r="AU44" s="1026"/>
      <c r="AV44" s="1026"/>
      <c r="AW44" s="1026"/>
      <c r="AX44" s="1026"/>
      <c r="AY44" s="1026"/>
      <c r="AZ44" s="1099"/>
      <c r="BA44" s="1099"/>
      <c r="BB44" s="1099"/>
      <c r="BC44" s="1099"/>
      <c r="BD44" s="1099"/>
      <c r="BE44" s="1089"/>
      <c r="BF44" s="1089"/>
      <c r="BG44" s="1089"/>
      <c r="BH44" s="1089"/>
      <c r="BI44" s="1090"/>
      <c r="BJ44" s="253"/>
      <c r="BK44" s="253"/>
      <c r="BL44" s="253"/>
      <c r="BM44" s="253"/>
      <c r="BN44" s="253"/>
      <c r="BO44" s="266"/>
      <c r="BP44" s="266"/>
      <c r="BQ44" s="263">
        <v>38</v>
      </c>
      <c r="BR44" s="264"/>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7"/>
    </row>
    <row r="45" spans="1:131" s="248" customFormat="1" ht="26.25" customHeight="1" x14ac:dyDescent="0.15">
      <c r="A45" s="262">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5"/>
      <c r="AL45" s="1026"/>
      <c r="AM45" s="1026"/>
      <c r="AN45" s="1026"/>
      <c r="AO45" s="1026"/>
      <c r="AP45" s="1026"/>
      <c r="AQ45" s="1026"/>
      <c r="AR45" s="1026"/>
      <c r="AS45" s="1026"/>
      <c r="AT45" s="1026"/>
      <c r="AU45" s="1026"/>
      <c r="AV45" s="1026"/>
      <c r="AW45" s="1026"/>
      <c r="AX45" s="1026"/>
      <c r="AY45" s="1026"/>
      <c r="AZ45" s="1099"/>
      <c r="BA45" s="1099"/>
      <c r="BB45" s="1099"/>
      <c r="BC45" s="1099"/>
      <c r="BD45" s="1099"/>
      <c r="BE45" s="1089"/>
      <c r="BF45" s="1089"/>
      <c r="BG45" s="1089"/>
      <c r="BH45" s="1089"/>
      <c r="BI45" s="1090"/>
      <c r="BJ45" s="253"/>
      <c r="BK45" s="253"/>
      <c r="BL45" s="253"/>
      <c r="BM45" s="253"/>
      <c r="BN45" s="253"/>
      <c r="BO45" s="266"/>
      <c r="BP45" s="266"/>
      <c r="BQ45" s="263">
        <v>39</v>
      </c>
      <c r="BR45" s="264"/>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7"/>
    </row>
    <row r="46" spans="1:131" s="248" customFormat="1" ht="26.25" customHeight="1" x14ac:dyDescent="0.15">
      <c r="A46" s="262">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5"/>
      <c r="AL46" s="1026"/>
      <c r="AM46" s="1026"/>
      <c r="AN46" s="1026"/>
      <c r="AO46" s="1026"/>
      <c r="AP46" s="1026"/>
      <c r="AQ46" s="1026"/>
      <c r="AR46" s="1026"/>
      <c r="AS46" s="1026"/>
      <c r="AT46" s="1026"/>
      <c r="AU46" s="1026"/>
      <c r="AV46" s="1026"/>
      <c r="AW46" s="1026"/>
      <c r="AX46" s="1026"/>
      <c r="AY46" s="1026"/>
      <c r="AZ46" s="1099"/>
      <c r="BA46" s="1099"/>
      <c r="BB46" s="1099"/>
      <c r="BC46" s="1099"/>
      <c r="BD46" s="1099"/>
      <c r="BE46" s="1089"/>
      <c r="BF46" s="1089"/>
      <c r="BG46" s="1089"/>
      <c r="BH46" s="1089"/>
      <c r="BI46" s="1090"/>
      <c r="BJ46" s="253"/>
      <c r="BK46" s="253"/>
      <c r="BL46" s="253"/>
      <c r="BM46" s="253"/>
      <c r="BN46" s="253"/>
      <c r="BO46" s="266"/>
      <c r="BP46" s="266"/>
      <c r="BQ46" s="263">
        <v>40</v>
      </c>
      <c r="BR46" s="264"/>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7"/>
    </row>
    <row r="47" spans="1:131" s="248" customFormat="1" ht="26.25" customHeight="1" x14ac:dyDescent="0.15">
      <c r="A47" s="262">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5"/>
      <c r="AL47" s="1026"/>
      <c r="AM47" s="1026"/>
      <c r="AN47" s="1026"/>
      <c r="AO47" s="1026"/>
      <c r="AP47" s="1026"/>
      <c r="AQ47" s="1026"/>
      <c r="AR47" s="1026"/>
      <c r="AS47" s="1026"/>
      <c r="AT47" s="1026"/>
      <c r="AU47" s="1026"/>
      <c r="AV47" s="1026"/>
      <c r="AW47" s="1026"/>
      <c r="AX47" s="1026"/>
      <c r="AY47" s="1026"/>
      <c r="AZ47" s="1099"/>
      <c r="BA47" s="1099"/>
      <c r="BB47" s="1099"/>
      <c r="BC47" s="1099"/>
      <c r="BD47" s="1099"/>
      <c r="BE47" s="1089"/>
      <c r="BF47" s="1089"/>
      <c r="BG47" s="1089"/>
      <c r="BH47" s="1089"/>
      <c r="BI47" s="1090"/>
      <c r="BJ47" s="253"/>
      <c r="BK47" s="253"/>
      <c r="BL47" s="253"/>
      <c r="BM47" s="253"/>
      <c r="BN47" s="253"/>
      <c r="BO47" s="266"/>
      <c r="BP47" s="266"/>
      <c r="BQ47" s="263">
        <v>41</v>
      </c>
      <c r="BR47" s="264"/>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7"/>
    </row>
    <row r="48" spans="1:131" s="248" customFormat="1" ht="26.25" customHeight="1" x14ac:dyDescent="0.15">
      <c r="A48" s="262">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5"/>
      <c r="AL48" s="1026"/>
      <c r="AM48" s="1026"/>
      <c r="AN48" s="1026"/>
      <c r="AO48" s="1026"/>
      <c r="AP48" s="1026"/>
      <c r="AQ48" s="1026"/>
      <c r="AR48" s="1026"/>
      <c r="AS48" s="1026"/>
      <c r="AT48" s="1026"/>
      <c r="AU48" s="1026"/>
      <c r="AV48" s="1026"/>
      <c r="AW48" s="1026"/>
      <c r="AX48" s="1026"/>
      <c r="AY48" s="1026"/>
      <c r="AZ48" s="1099"/>
      <c r="BA48" s="1099"/>
      <c r="BB48" s="1099"/>
      <c r="BC48" s="1099"/>
      <c r="BD48" s="1099"/>
      <c r="BE48" s="1089"/>
      <c r="BF48" s="1089"/>
      <c r="BG48" s="1089"/>
      <c r="BH48" s="1089"/>
      <c r="BI48" s="1090"/>
      <c r="BJ48" s="253"/>
      <c r="BK48" s="253"/>
      <c r="BL48" s="253"/>
      <c r="BM48" s="253"/>
      <c r="BN48" s="253"/>
      <c r="BO48" s="266"/>
      <c r="BP48" s="266"/>
      <c r="BQ48" s="263">
        <v>42</v>
      </c>
      <c r="BR48" s="264"/>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7"/>
    </row>
    <row r="49" spans="1:131" s="248" customFormat="1" ht="26.25" customHeight="1" x14ac:dyDescent="0.15">
      <c r="A49" s="262">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5"/>
      <c r="AL49" s="1026"/>
      <c r="AM49" s="1026"/>
      <c r="AN49" s="1026"/>
      <c r="AO49" s="1026"/>
      <c r="AP49" s="1026"/>
      <c r="AQ49" s="1026"/>
      <c r="AR49" s="1026"/>
      <c r="AS49" s="1026"/>
      <c r="AT49" s="1026"/>
      <c r="AU49" s="1026"/>
      <c r="AV49" s="1026"/>
      <c r="AW49" s="1026"/>
      <c r="AX49" s="1026"/>
      <c r="AY49" s="1026"/>
      <c r="AZ49" s="1099"/>
      <c r="BA49" s="1099"/>
      <c r="BB49" s="1099"/>
      <c r="BC49" s="1099"/>
      <c r="BD49" s="1099"/>
      <c r="BE49" s="1089"/>
      <c r="BF49" s="1089"/>
      <c r="BG49" s="1089"/>
      <c r="BH49" s="1089"/>
      <c r="BI49" s="1090"/>
      <c r="BJ49" s="253"/>
      <c r="BK49" s="253"/>
      <c r="BL49" s="253"/>
      <c r="BM49" s="253"/>
      <c r="BN49" s="253"/>
      <c r="BO49" s="266"/>
      <c r="BP49" s="266"/>
      <c r="BQ49" s="263">
        <v>43</v>
      </c>
      <c r="BR49" s="264"/>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7"/>
    </row>
    <row r="50" spans="1:131" s="248" customFormat="1" ht="26.25" customHeight="1" x14ac:dyDescent="0.15">
      <c r="A50" s="262">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3"/>
      <c r="BK50" s="253"/>
      <c r="BL50" s="253"/>
      <c r="BM50" s="253"/>
      <c r="BN50" s="253"/>
      <c r="BO50" s="266"/>
      <c r="BP50" s="266"/>
      <c r="BQ50" s="263">
        <v>44</v>
      </c>
      <c r="BR50" s="264"/>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7"/>
    </row>
    <row r="51" spans="1:131" s="248" customFormat="1" ht="26.25" customHeight="1" x14ac:dyDescent="0.15">
      <c r="A51" s="262">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3"/>
      <c r="BK51" s="253"/>
      <c r="BL51" s="253"/>
      <c r="BM51" s="253"/>
      <c r="BN51" s="253"/>
      <c r="BO51" s="266"/>
      <c r="BP51" s="266"/>
      <c r="BQ51" s="263">
        <v>45</v>
      </c>
      <c r="BR51" s="264"/>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7"/>
    </row>
    <row r="52" spans="1:131" s="248" customFormat="1" ht="26.25" customHeight="1" x14ac:dyDescent="0.15">
      <c r="A52" s="262">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3"/>
      <c r="BK52" s="253"/>
      <c r="BL52" s="253"/>
      <c r="BM52" s="253"/>
      <c r="BN52" s="253"/>
      <c r="BO52" s="266"/>
      <c r="BP52" s="266"/>
      <c r="BQ52" s="263">
        <v>46</v>
      </c>
      <c r="BR52" s="264"/>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7"/>
    </row>
    <row r="53" spans="1:131" s="248" customFormat="1" ht="26.25" customHeight="1" x14ac:dyDescent="0.15">
      <c r="A53" s="262">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3"/>
      <c r="BK53" s="253"/>
      <c r="BL53" s="253"/>
      <c r="BM53" s="253"/>
      <c r="BN53" s="253"/>
      <c r="BO53" s="266"/>
      <c r="BP53" s="266"/>
      <c r="BQ53" s="263">
        <v>47</v>
      </c>
      <c r="BR53" s="264"/>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7"/>
    </row>
    <row r="54" spans="1:131" s="248" customFormat="1" ht="26.25" customHeight="1" x14ac:dyDescent="0.15">
      <c r="A54" s="262">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3"/>
      <c r="BK54" s="253"/>
      <c r="BL54" s="253"/>
      <c r="BM54" s="253"/>
      <c r="BN54" s="253"/>
      <c r="BO54" s="266"/>
      <c r="BP54" s="266"/>
      <c r="BQ54" s="263">
        <v>48</v>
      </c>
      <c r="BR54" s="264"/>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7"/>
    </row>
    <row r="55" spans="1:131" s="248" customFormat="1" ht="26.25" customHeight="1" x14ac:dyDescent="0.15">
      <c r="A55" s="262">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3"/>
      <c r="BK55" s="253"/>
      <c r="BL55" s="253"/>
      <c r="BM55" s="253"/>
      <c r="BN55" s="253"/>
      <c r="BO55" s="266"/>
      <c r="BP55" s="266"/>
      <c r="BQ55" s="263">
        <v>49</v>
      </c>
      <c r="BR55" s="264"/>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7"/>
    </row>
    <row r="56" spans="1:131" s="248" customFormat="1" ht="26.25" customHeight="1" x14ac:dyDescent="0.15">
      <c r="A56" s="262">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3"/>
      <c r="BK56" s="253"/>
      <c r="BL56" s="253"/>
      <c r="BM56" s="253"/>
      <c r="BN56" s="253"/>
      <c r="BO56" s="266"/>
      <c r="BP56" s="266"/>
      <c r="BQ56" s="263">
        <v>50</v>
      </c>
      <c r="BR56" s="264"/>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7"/>
    </row>
    <row r="57" spans="1:131" s="248" customFormat="1" ht="26.25" customHeight="1" x14ac:dyDescent="0.15">
      <c r="A57" s="262">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3"/>
      <c r="BK57" s="253"/>
      <c r="BL57" s="253"/>
      <c r="BM57" s="253"/>
      <c r="BN57" s="253"/>
      <c r="BO57" s="266"/>
      <c r="BP57" s="266"/>
      <c r="BQ57" s="263">
        <v>51</v>
      </c>
      <c r="BR57" s="264"/>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7"/>
    </row>
    <row r="58" spans="1:131" s="248" customFormat="1" ht="26.25" customHeight="1" x14ac:dyDescent="0.15">
      <c r="A58" s="262">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3"/>
      <c r="BK58" s="253"/>
      <c r="BL58" s="253"/>
      <c r="BM58" s="253"/>
      <c r="BN58" s="253"/>
      <c r="BO58" s="266"/>
      <c r="BP58" s="266"/>
      <c r="BQ58" s="263">
        <v>52</v>
      </c>
      <c r="BR58" s="264"/>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7"/>
    </row>
    <row r="59" spans="1:131" s="248" customFormat="1" ht="26.25" customHeight="1" x14ac:dyDescent="0.15">
      <c r="A59" s="262">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3"/>
      <c r="BK59" s="253"/>
      <c r="BL59" s="253"/>
      <c r="BM59" s="253"/>
      <c r="BN59" s="253"/>
      <c r="BO59" s="266"/>
      <c r="BP59" s="266"/>
      <c r="BQ59" s="263">
        <v>53</v>
      </c>
      <c r="BR59" s="264"/>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7"/>
    </row>
    <row r="60" spans="1:131" s="248" customFormat="1" ht="26.25" customHeight="1" x14ac:dyDescent="0.15">
      <c r="A60" s="262">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3"/>
      <c r="BK60" s="253"/>
      <c r="BL60" s="253"/>
      <c r="BM60" s="253"/>
      <c r="BN60" s="253"/>
      <c r="BO60" s="266"/>
      <c r="BP60" s="266"/>
      <c r="BQ60" s="263">
        <v>54</v>
      </c>
      <c r="BR60" s="264"/>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7"/>
    </row>
    <row r="61" spans="1:131" s="248" customFormat="1" ht="26.25" customHeight="1" thickBot="1" x14ac:dyDescent="0.2">
      <c r="A61" s="262">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3"/>
      <c r="BK61" s="253"/>
      <c r="BL61" s="253"/>
      <c r="BM61" s="253"/>
      <c r="BN61" s="253"/>
      <c r="BO61" s="266"/>
      <c r="BP61" s="266"/>
      <c r="BQ61" s="263">
        <v>55</v>
      </c>
      <c r="BR61" s="264"/>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7"/>
    </row>
    <row r="62" spans="1:131" s="248" customFormat="1" ht="26.25" customHeight="1" x14ac:dyDescent="0.15">
      <c r="A62" s="262">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6"/>
      <c r="BP62" s="266"/>
      <c r="BQ62" s="263">
        <v>56</v>
      </c>
      <c r="BR62" s="264"/>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7"/>
    </row>
    <row r="63" spans="1:131" s="248" customFormat="1" ht="26.25" customHeight="1" thickBot="1" x14ac:dyDescent="0.2">
      <c r="A63" s="265"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5"/>
      <c r="AF63" s="1086">
        <v>1055</v>
      </c>
      <c r="AG63" s="1014"/>
      <c r="AH63" s="1014"/>
      <c r="AI63" s="1014"/>
      <c r="AJ63" s="1087"/>
      <c r="AK63" s="1088"/>
      <c r="AL63" s="1018"/>
      <c r="AM63" s="1018"/>
      <c r="AN63" s="1018"/>
      <c r="AO63" s="1018"/>
      <c r="AP63" s="1014">
        <v>4623</v>
      </c>
      <c r="AQ63" s="1014"/>
      <c r="AR63" s="1014"/>
      <c r="AS63" s="1014"/>
      <c r="AT63" s="1014"/>
      <c r="AU63" s="1014">
        <v>2656</v>
      </c>
      <c r="AV63" s="1014"/>
      <c r="AW63" s="1014"/>
      <c r="AX63" s="1014"/>
      <c r="AY63" s="1014"/>
      <c r="AZ63" s="1082"/>
      <c r="BA63" s="1082"/>
      <c r="BB63" s="1082"/>
      <c r="BC63" s="1082"/>
      <c r="BD63" s="1082"/>
      <c r="BE63" s="1015"/>
      <c r="BF63" s="1015"/>
      <c r="BG63" s="1015"/>
      <c r="BH63" s="1015"/>
      <c r="BI63" s="1016"/>
      <c r="BJ63" s="1083" t="s">
        <v>415</v>
      </c>
      <c r="BK63" s="1006"/>
      <c r="BL63" s="1006"/>
      <c r="BM63" s="1006"/>
      <c r="BN63" s="1084"/>
      <c r="BO63" s="266"/>
      <c r="BP63" s="266"/>
      <c r="BQ63" s="263">
        <v>57</v>
      </c>
      <c r="BR63" s="264"/>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7"/>
    </row>
    <row r="66" spans="1:131" s="248"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422</v>
      </c>
      <c r="AL66" s="1053"/>
      <c r="AM66" s="1053"/>
      <c r="AN66" s="1053"/>
      <c r="AO66" s="1054"/>
      <c r="AP66" s="1058" t="s">
        <v>423</v>
      </c>
      <c r="AQ66" s="1059"/>
      <c r="AR66" s="1059"/>
      <c r="AS66" s="1059"/>
      <c r="AT66" s="1060"/>
      <c r="AU66" s="1058" t="s">
        <v>424</v>
      </c>
      <c r="AV66" s="1059"/>
      <c r="AW66" s="1059"/>
      <c r="AX66" s="1059"/>
      <c r="AY66" s="1060"/>
      <c r="AZ66" s="1058" t="s">
        <v>378</v>
      </c>
      <c r="BA66" s="1059"/>
      <c r="BB66" s="1059"/>
      <c r="BC66" s="1059"/>
      <c r="BD66" s="1074"/>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1" t="s">
        <v>587</v>
      </c>
      <c r="C68" s="1042"/>
      <c r="D68" s="1042"/>
      <c r="E68" s="1042"/>
      <c r="F68" s="1042"/>
      <c r="G68" s="1042"/>
      <c r="H68" s="1042"/>
      <c r="I68" s="1042"/>
      <c r="J68" s="1042"/>
      <c r="K68" s="1042"/>
      <c r="L68" s="1042"/>
      <c r="M68" s="1042"/>
      <c r="N68" s="1042"/>
      <c r="O68" s="1042"/>
      <c r="P68" s="1043"/>
      <c r="Q68" s="1044">
        <v>153</v>
      </c>
      <c r="R68" s="1045"/>
      <c r="S68" s="1045"/>
      <c r="T68" s="1045"/>
      <c r="U68" s="1045"/>
      <c r="V68" s="1045">
        <v>150</v>
      </c>
      <c r="W68" s="1045"/>
      <c r="X68" s="1045"/>
      <c r="Y68" s="1045"/>
      <c r="Z68" s="1045"/>
      <c r="AA68" s="1045">
        <v>3</v>
      </c>
      <c r="AB68" s="1045"/>
      <c r="AC68" s="1045"/>
      <c r="AD68" s="1045"/>
      <c r="AE68" s="1045"/>
      <c r="AF68" s="1045">
        <v>3</v>
      </c>
      <c r="AG68" s="1045"/>
      <c r="AH68" s="1045"/>
      <c r="AI68" s="1045"/>
      <c r="AJ68" s="1045"/>
      <c r="AK68" s="1026" t="s">
        <v>593</v>
      </c>
      <c r="AL68" s="1026"/>
      <c r="AM68" s="1026"/>
      <c r="AN68" s="1026"/>
      <c r="AO68" s="1026"/>
      <c r="AP68" s="1026" t="s">
        <v>593</v>
      </c>
      <c r="AQ68" s="1026"/>
      <c r="AR68" s="1026"/>
      <c r="AS68" s="1026"/>
      <c r="AT68" s="1026"/>
      <c r="AU68" s="1026" t="s">
        <v>593</v>
      </c>
      <c r="AV68" s="1026"/>
      <c r="AW68" s="1026"/>
      <c r="AX68" s="1026"/>
      <c r="AY68" s="1026"/>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588</v>
      </c>
      <c r="C69" s="1030"/>
      <c r="D69" s="1030"/>
      <c r="E69" s="1030"/>
      <c r="F69" s="1030"/>
      <c r="G69" s="1030"/>
      <c r="H69" s="1030"/>
      <c r="I69" s="1030"/>
      <c r="J69" s="1030"/>
      <c r="K69" s="1030"/>
      <c r="L69" s="1030"/>
      <c r="M69" s="1030"/>
      <c r="N69" s="1030"/>
      <c r="O69" s="1030"/>
      <c r="P69" s="1031"/>
      <c r="Q69" s="1032">
        <v>2823</v>
      </c>
      <c r="R69" s="1026"/>
      <c r="S69" s="1026"/>
      <c r="T69" s="1026"/>
      <c r="U69" s="1026"/>
      <c r="V69" s="1026">
        <v>2742</v>
      </c>
      <c r="W69" s="1026"/>
      <c r="X69" s="1026"/>
      <c r="Y69" s="1026"/>
      <c r="Z69" s="1026"/>
      <c r="AA69" s="1026">
        <v>81</v>
      </c>
      <c r="AB69" s="1026"/>
      <c r="AC69" s="1026"/>
      <c r="AD69" s="1026"/>
      <c r="AE69" s="1026"/>
      <c r="AF69" s="1026">
        <v>69</v>
      </c>
      <c r="AG69" s="1026"/>
      <c r="AH69" s="1026"/>
      <c r="AI69" s="1026"/>
      <c r="AJ69" s="1026"/>
      <c r="AK69" s="1026" t="s">
        <v>593</v>
      </c>
      <c r="AL69" s="1026"/>
      <c r="AM69" s="1026"/>
      <c r="AN69" s="1026"/>
      <c r="AO69" s="1026"/>
      <c r="AP69" s="1026">
        <v>2803</v>
      </c>
      <c r="AQ69" s="1026"/>
      <c r="AR69" s="1026"/>
      <c r="AS69" s="1026"/>
      <c r="AT69" s="1026"/>
      <c r="AU69" s="1026">
        <v>207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589</v>
      </c>
      <c r="C70" s="1030"/>
      <c r="D70" s="1030"/>
      <c r="E70" s="1030"/>
      <c r="F70" s="1030"/>
      <c r="G70" s="1030"/>
      <c r="H70" s="1030"/>
      <c r="I70" s="1030"/>
      <c r="J70" s="1030"/>
      <c r="K70" s="1030"/>
      <c r="L70" s="1030"/>
      <c r="M70" s="1030"/>
      <c r="N70" s="1030"/>
      <c r="O70" s="1030"/>
      <c r="P70" s="1031"/>
      <c r="Q70" s="1032">
        <v>203</v>
      </c>
      <c r="R70" s="1026"/>
      <c r="S70" s="1026"/>
      <c r="T70" s="1026"/>
      <c r="U70" s="1026"/>
      <c r="V70" s="1026">
        <v>189</v>
      </c>
      <c r="W70" s="1026"/>
      <c r="X70" s="1026"/>
      <c r="Y70" s="1026"/>
      <c r="Z70" s="1026"/>
      <c r="AA70" s="1026">
        <v>14</v>
      </c>
      <c r="AB70" s="1026"/>
      <c r="AC70" s="1026"/>
      <c r="AD70" s="1026"/>
      <c r="AE70" s="1026"/>
      <c r="AF70" s="1026">
        <v>14</v>
      </c>
      <c r="AG70" s="1026"/>
      <c r="AH70" s="1026"/>
      <c r="AI70" s="1026"/>
      <c r="AJ70" s="1026"/>
      <c r="AK70" s="1026" t="s">
        <v>593</v>
      </c>
      <c r="AL70" s="1026"/>
      <c r="AM70" s="1026"/>
      <c r="AN70" s="1026"/>
      <c r="AO70" s="1026"/>
      <c r="AP70" s="1026" t="s">
        <v>593</v>
      </c>
      <c r="AQ70" s="1026"/>
      <c r="AR70" s="1026"/>
      <c r="AS70" s="1026"/>
      <c r="AT70" s="1026"/>
      <c r="AU70" s="1026" t="s">
        <v>593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590</v>
      </c>
      <c r="C71" s="1030"/>
      <c r="D71" s="1030"/>
      <c r="E71" s="1030"/>
      <c r="F71" s="1030"/>
      <c r="G71" s="1030"/>
      <c r="H71" s="1030"/>
      <c r="I71" s="1030"/>
      <c r="J71" s="1030"/>
      <c r="K71" s="1030"/>
      <c r="L71" s="1030"/>
      <c r="M71" s="1030"/>
      <c r="N71" s="1030"/>
      <c r="O71" s="1030"/>
      <c r="P71" s="1031"/>
      <c r="Q71" s="1037">
        <v>1218363</v>
      </c>
      <c r="R71" s="1038"/>
      <c r="S71" s="1038"/>
      <c r="T71" s="1038"/>
      <c r="U71" s="1038"/>
      <c r="V71" s="1038">
        <v>1197433</v>
      </c>
      <c r="W71" s="1038"/>
      <c r="X71" s="1038"/>
      <c r="Y71" s="1038"/>
      <c r="Z71" s="1038"/>
      <c r="AA71" s="1038">
        <v>20930</v>
      </c>
      <c r="AB71" s="1038"/>
      <c r="AC71" s="1038"/>
      <c r="AD71" s="1038"/>
      <c r="AE71" s="1038"/>
      <c r="AF71" s="1038">
        <v>20930</v>
      </c>
      <c r="AG71" s="1038"/>
      <c r="AH71" s="1038"/>
      <c r="AI71" s="1038"/>
      <c r="AJ71" s="1038"/>
      <c r="AK71" s="1038">
        <v>7055</v>
      </c>
      <c r="AL71" s="1038"/>
      <c r="AM71" s="1038"/>
      <c r="AN71" s="1038"/>
      <c r="AO71" s="1038"/>
      <c r="AP71" s="1026" t="s">
        <v>593</v>
      </c>
      <c r="AQ71" s="1026"/>
      <c r="AR71" s="1026"/>
      <c r="AS71" s="1026"/>
      <c r="AT71" s="1026"/>
      <c r="AU71" s="1026" t="s">
        <v>593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591</v>
      </c>
      <c r="C72" s="1030"/>
      <c r="D72" s="1030"/>
      <c r="E72" s="1030"/>
      <c r="F72" s="1030"/>
      <c r="G72" s="1030"/>
      <c r="H72" s="1030"/>
      <c r="I72" s="1030"/>
      <c r="J72" s="1030"/>
      <c r="K72" s="1030"/>
      <c r="L72" s="1030"/>
      <c r="M72" s="1030"/>
      <c r="N72" s="1030"/>
      <c r="O72" s="1030"/>
      <c r="P72" s="1031"/>
      <c r="Q72" s="1032">
        <v>39402</v>
      </c>
      <c r="R72" s="1026"/>
      <c r="S72" s="1026"/>
      <c r="T72" s="1026"/>
      <c r="U72" s="1026"/>
      <c r="V72" s="1026">
        <v>34057</v>
      </c>
      <c r="W72" s="1026"/>
      <c r="X72" s="1026"/>
      <c r="Y72" s="1026"/>
      <c r="Z72" s="1026"/>
      <c r="AA72" s="1026">
        <v>5344</v>
      </c>
      <c r="AB72" s="1026"/>
      <c r="AC72" s="1026"/>
      <c r="AD72" s="1026"/>
      <c r="AE72" s="1026"/>
      <c r="AF72" s="1026">
        <v>19453</v>
      </c>
      <c r="AG72" s="1026"/>
      <c r="AH72" s="1026"/>
      <c r="AI72" s="1026"/>
      <c r="AJ72" s="1026"/>
      <c r="AK72" s="1026" t="s">
        <v>593</v>
      </c>
      <c r="AL72" s="1026"/>
      <c r="AM72" s="1026"/>
      <c r="AN72" s="1026"/>
      <c r="AO72" s="1026"/>
      <c r="AP72" s="1026">
        <v>119226</v>
      </c>
      <c r="AQ72" s="1026"/>
      <c r="AR72" s="1026"/>
      <c r="AS72" s="1026"/>
      <c r="AT72" s="1026"/>
      <c r="AU72" s="1026" t="s">
        <v>593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592</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593</v>
      </c>
      <c r="AL73" s="1026"/>
      <c r="AM73" s="1026"/>
      <c r="AN73" s="1026"/>
      <c r="AO73" s="1026"/>
      <c r="AP73" s="1026">
        <v>13994</v>
      </c>
      <c r="AQ73" s="1026"/>
      <c r="AR73" s="1026"/>
      <c r="AS73" s="1026"/>
      <c r="AT73" s="1026"/>
      <c r="AU73" s="1026" t="s">
        <v>593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57336</v>
      </c>
      <c r="AG88" s="1014"/>
      <c r="AH88" s="1014"/>
      <c r="AI88" s="1014"/>
      <c r="AJ88" s="1014"/>
      <c r="AK88" s="1018"/>
      <c r="AL88" s="1018"/>
      <c r="AM88" s="1018"/>
      <c r="AN88" s="1018"/>
      <c r="AO88" s="1018"/>
      <c r="AP88" s="1014">
        <v>136023</v>
      </c>
      <c r="AQ88" s="1014"/>
      <c r="AR88" s="1014"/>
      <c r="AS88" s="1014"/>
      <c r="AT88" s="1014"/>
      <c r="AU88" s="1014">
        <v>207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v>
      </c>
      <c r="CS102" s="1006"/>
      <c r="CT102" s="1006"/>
      <c r="CU102" s="1006"/>
      <c r="CV102" s="1007"/>
      <c r="CW102" s="1005" t="s">
        <v>520</v>
      </c>
      <c r="CX102" s="1006"/>
      <c r="CY102" s="1006"/>
      <c r="CZ102" s="1006"/>
      <c r="DA102" s="1007"/>
      <c r="DB102" s="1005" t="s">
        <v>520</v>
      </c>
      <c r="DC102" s="1006"/>
      <c r="DD102" s="1006"/>
      <c r="DE102" s="1006"/>
      <c r="DF102" s="1007"/>
      <c r="DG102" s="1005" t="s">
        <v>520</v>
      </c>
      <c r="DH102" s="1006"/>
      <c r="DI102" s="1006"/>
      <c r="DJ102" s="1006"/>
      <c r="DK102" s="1007"/>
      <c r="DL102" s="1005" t="s">
        <v>520</v>
      </c>
      <c r="DM102" s="1006"/>
      <c r="DN102" s="1006"/>
      <c r="DO102" s="1006"/>
      <c r="DP102" s="1007"/>
      <c r="DQ102" s="1005" t="s">
        <v>520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308</v>
      </c>
      <c r="AG109" s="949"/>
      <c r="AH109" s="949"/>
      <c r="AI109" s="949"/>
      <c r="AJ109" s="950"/>
      <c r="AK109" s="951" t="s">
        <v>307</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308</v>
      </c>
      <c r="BW109" s="949"/>
      <c r="BX109" s="949"/>
      <c r="BY109" s="949"/>
      <c r="BZ109" s="950"/>
      <c r="CA109" s="951" t="s">
        <v>307</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308</v>
      </c>
      <c r="DM109" s="949"/>
      <c r="DN109" s="949"/>
      <c r="DO109" s="949"/>
      <c r="DP109" s="950"/>
      <c r="DQ109" s="951" t="s">
        <v>307</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481530</v>
      </c>
      <c r="AB110" s="942"/>
      <c r="AC110" s="942"/>
      <c r="AD110" s="942"/>
      <c r="AE110" s="943"/>
      <c r="AF110" s="944">
        <v>509110</v>
      </c>
      <c r="AG110" s="942"/>
      <c r="AH110" s="942"/>
      <c r="AI110" s="942"/>
      <c r="AJ110" s="943"/>
      <c r="AK110" s="944">
        <v>523112</v>
      </c>
      <c r="AL110" s="942"/>
      <c r="AM110" s="942"/>
      <c r="AN110" s="942"/>
      <c r="AO110" s="943"/>
      <c r="AP110" s="945">
        <v>18.5</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5618859</v>
      </c>
      <c r="BR110" s="889"/>
      <c r="BS110" s="889"/>
      <c r="BT110" s="889"/>
      <c r="BU110" s="889"/>
      <c r="BV110" s="889">
        <v>5633739</v>
      </c>
      <c r="BW110" s="889"/>
      <c r="BX110" s="889"/>
      <c r="BY110" s="889"/>
      <c r="BZ110" s="889"/>
      <c r="CA110" s="889">
        <v>6241501</v>
      </c>
      <c r="CB110" s="889"/>
      <c r="CC110" s="889"/>
      <c r="CD110" s="889"/>
      <c r="CE110" s="889"/>
      <c r="CF110" s="913">
        <v>221.2</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442</v>
      </c>
      <c r="DM110" s="889"/>
      <c r="DN110" s="889"/>
      <c r="DO110" s="889"/>
      <c r="DP110" s="889"/>
      <c r="DQ110" s="889" t="s">
        <v>442</v>
      </c>
      <c r="DR110" s="889"/>
      <c r="DS110" s="889"/>
      <c r="DT110" s="889"/>
      <c r="DU110" s="889"/>
      <c r="DV110" s="890" t="s">
        <v>442</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442</v>
      </c>
      <c r="AG111" s="970"/>
      <c r="AH111" s="970"/>
      <c r="AI111" s="970"/>
      <c r="AJ111" s="971"/>
      <c r="AK111" s="972" t="s">
        <v>442</v>
      </c>
      <c r="AL111" s="970"/>
      <c r="AM111" s="970"/>
      <c r="AN111" s="970"/>
      <c r="AO111" s="971"/>
      <c r="AP111" s="973" t="s">
        <v>444</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442</v>
      </c>
      <c r="BR111" s="861"/>
      <c r="BS111" s="861"/>
      <c r="BT111" s="861"/>
      <c r="BU111" s="861"/>
      <c r="BV111" s="861" t="s">
        <v>444</v>
      </c>
      <c r="BW111" s="861"/>
      <c r="BX111" s="861"/>
      <c r="BY111" s="861"/>
      <c r="BZ111" s="861"/>
      <c r="CA111" s="861" t="s">
        <v>442</v>
      </c>
      <c r="CB111" s="861"/>
      <c r="CC111" s="861"/>
      <c r="CD111" s="861"/>
      <c r="CE111" s="861"/>
      <c r="CF111" s="922" t="s">
        <v>442</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447</v>
      </c>
      <c r="DH111" s="861"/>
      <c r="DI111" s="861"/>
      <c r="DJ111" s="861"/>
      <c r="DK111" s="861"/>
      <c r="DL111" s="861" t="s">
        <v>442</v>
      </c>
      <c r="DM111" s="861"/>
      <c r="DN111" s="861"/>
      <c r="DO111" s="861"/>
      <c r="DP111" s="861"/>
      <c r="DQ111" s="861" t="s">
        <v>444</v>
      </c>
      <c r="DR111" s="861"/>
      <c r="DS111" s="861"/>
      <c r="DT111" s="861"/>
      <c r="DU111" s="861"/>
      <c r="DV111" s="838" t="s">
        <v>442</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442</v>
      </c>
      <c r="AG112" s="824"/>
      <c r="AH112" s="824"/>
      <c r="AI112" s="824"/>
      <c r="AJ112" s="825"/>
      <c r="AK112" s="826" t="s">
        <v>447</v>
      </c>
      <c r="AL112" s="824"/>
      <c r="AM112" s="824"/>
      <c r="AN112" s="824"/>
      <c r="AO112" s="825"/>
      <c r="AP112" s="871" t="s">
        <v>442</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4786138</v>
      </c>
      <c r="BR112" s="861"/>
      <c r="BS112" s="861"/>
      <c r="BT112" s="861"/>
      <c r="BU112" s="861"/>
      <c r="BV112" s="861">
        <v>4623453</v>
      </c>
      <c r="BW112" s="861"/>
      <c r="BX112" s="861"/>
      <c r="BY112" s="861"/>
      <c r="BZ112" s="861"/>
      <c r="CA112" s="861">
        <v>4485612</v>
      </c>
      <c r="CB112" s="861"/>
      <c r="CC112" s="861"/>
      <c r="CD112" s="861"/>
      <c r="CE112" s="861"/>
      <c r="CF112" s="922">
        <v>159</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442</v>
      </c>
      <c r="DM112" s="861"/>
      <c r="DN112" s="861"/>
      <c r="DO112" s="861"/>
      <c r="DP112" s="861"/>
      <c r="DQ112" s="861" t="s">
        <v>442</v>
      </c>
      <c r="DR112" s="861"/>
      <c r="DS112" s="861"/>
      <c r="DT112" s="861"/>
      <c r="DU112" s="861"/>
      <c r="DV112" s="838" t="s">
        <v>442</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339210</v>
      </c>
      <c r="AB113" s="970"/>
      <c r="AC113" s="970"/>
      <c r="AD113" s="970"/>
      <c r="AE113" s="971"/>
      <c r="AF113" s="972">
        <v>337433</v>
      </c>
      <c r="AG113" s="970"/>
      <c r="AH113" s="970"/>
      <c r="AI113" s="970"/>
      <c r="AJ113" s="971"/>
      <c r="AK113" s="972">
        <v>338617</v>
      </c>
      <c r="AL113" s="970"/>
      <c r="AM113" s="970"/>
      <c r="AN113" s="970"/>
      <c r="AO113" s="971"/>
      <c r="AP113" s="973">
        <v>12</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363899</v>
      </c>
      <c r="BR113" s="861"/>
      <c r="BS113" s="861"/>
      <c r="BT113" s="861"/>
      <c r="BU113" s="861"/>
      <c r="BV113" s="861">
        <v>283444</v>
      </c>
      <c r="BW113" s="861"/>
      <c r="BX113" s="861"/>
      <c r="BY113" s="861"/>
      <c r="BZ113" s="861"/>
      <c r="CA113" s="861">
        <v>207238</v>
      </c>
      <c r="CB113" s="861"/>
      <c r="CC113" s="861"/>
      <c r="CD113" s="861"/>
      <c r="CE113" s="861"/>
      <c r="CF113" s="922">
        <v>7.3</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442</v>
      </c>
      <c r="DM113" s="824"/>
      <c r="DN113" s="824"/>
      <c r="DO113" s="824"/>
      <c r="DP113" s="825"/>
      <c r="DQ113" s="826" t="s">
        <v>442</v>
      </c>
      <c r="DR113" s="824"/>
      <c r="DS113" s="824"/>
      <c r="DT113" s="824"/>
      <c r="DU113" s="825"/>
      <c r="DV113" s="871" t="s">
        <v>442</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85710</v>
      </c>
      <c r="AB114" s="824"/>
      <c r="AC114" s="824"/>
      <c r="AD114" s="824"/>
      <c r="AE114" s="825"/>
      <c r="AF114" s="826">
        <v>85710</v>
      </c>
      <c r="AG114" s="824"/>
      <c r="AH114" s="824"/>
      <c r="AI114" s="824"/>
      <c r="AJ114" s="825"/>
      <c r="AK114" s="826">
        <v>80234</v>
      </c>
      <c r="AL114" s="824"/>
      <c r="AM114" s="824"/>
      <c r="AN114" s="824"/>
      <c r="AO114" s="825"/>
      <c r="AP114" s="871">
        <v>2.8</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863200</v>
      </c>
      <c r="BR114" s="861"/>
      <c r="BS114" s="861"/>
      <c r="BT114" s="861"/>
      <c r="BU114" s="861"/>
      <c r="BV114" s="861">
        <v>876110</v>
      </c>
      <c r="BW114" s="861"/>
      <c r="BX114" s="861"/>
      <c r="BY114" s="861"/>
      <c r="BZ114" s="861"/>
      <c r="CA114" s="861">
        <v>860933</v>
      </c>
      <c r="CB114" s="861"/>
      <c r="CC114" s="861"/>
      <c r="CD114" s="861"/>
      <c r="CE114" s="861"/>
      <c r="CF114" s="922">
        <v>30.5</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442</v>
      </c>
      <c r="DH114" s="824"/>
      <c r="DI114" s="824"/>
      <c r="DJ114" s="824"/>
      <c r="DK114" s="825"/>
      <c r="DL114" s="826" t="s">
        <v>442</v>
      </c>
      <c r="DM114" s="824"/>
      <c r="DN114" s="824"/>
      <c r="DO114" s="824"/>
      <c r="DP114" s="825"/>
      <c r="DQ114" s="826" t="s">
        <v>442</v>
      </c>
      <c r="DR114" s="824"/>
      <c r="DS114" s="824"/>
      <c r="DT114" s="824"/>
      <c r="DU114" s="825"/>
      <c r="DV114" s="871" t="s">
        <v>442</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442</v>
      </c>
      <c r="AB115" s="970"/>
      <c r="AC115" s="970"/>
      <c r="AD115" s="970"/>
      <c r="AE115" s="971"/>
      <c r="AF115" s="972" t="s">
        <v>442</v>
      </c>
      <c r="AG115" s="970"/>
      <c r="AH115" s="970"/>
      <c r="AI115" s="970"/>
      <c r="AJ115" s="971"/>
      <c r="AK115" s="972" t="s">
        <v>447</v>
      </c>
      <c r="AL115" s="970"/>
      <c r="AM115" s="970"/>
      <c r="AN115" s="970"/>
      <c r="AO115" s="971"/>
      <c r="AP115" s="973" t="s">
        <v>442</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442</v>
      </c>
      <c r="BR115" s="861"/>
      <c r="BS115" s="861"/>
      <c r="BT115" s="861"/>
      <c r="BU115" s="861"/>
      <c r="BV115" s="861" t="s">
        <v>442</v>
      </c>
      <c r="BW115" s="861"/>
      <c r="BX115" s="861"/>
      <c r="BY115" s="861"/>
      <c r="BZ115" s="861"/>
      <c r="CA115" s="861" t="s">
        <v>442</v>
      </c>
      <c r="CB115" s="861"/>
      <c r="CC115" s="861"/>
      <c r="CD115" s="861"/>
      <c r="CE115" s="861"/>
      <c r="CF115" s="922" t="s">
        <v>442</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444</v>
      </c>
      <c r="DM115" s="824"/>
      <c r="DN115" s="824"/>
      <c r="DO115" s="824"/>
      <c r="DP115" s="825"/>
      <c r="DQ115" s="826" t="s">
        <v>442</v>
      </c>
      <c r="DR115" s="824"/>
      <c r="DS115" s="824"/>
      <c r="DT115" s="824"/>
      <c r="DU115" s="825"/>
      <c r="DV115" s="871" t="s">
        <v>442</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444</v>
      </c>
      <c r="AB116" s="824"/>
      <c r="AC116" s="824"/>
      <c r="AD116" s="824"/>
      <c r="AE116" s="825"/>
      <c r="AF116" s="826" t="s">
        <v>442</v>
      </c>
      <c r="AG116" s="824"/>
      <c r="AH116" s="824"/>
      <c r="AI116" s="824"/>
      <c r="AJ116" s="825"/>
      <c r="AK116" s="826" t="s">
        <v>442</v>
      </c>
      <c r="AL116" s="824"/>
      <c r="AM116" s="824"/>
      <c r="AN116" s="824"/>
      <c r="AO116" s="825"/>
      <c r="AP116" s="871" t="s">
        <v>442</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447</v>
      </c>
      <c r="BW116" s="861"/>
      <c r="BX116" s="861"/>
      <c r="BY116" s="861"/>
      <c r="BZ116" s="861"/>
      <c r="CA116" s="861" t="s">
        <v>442</v>
      </c>
      <c r="CB116" s="861"/>
      <c r="CC116" s="861"/>
      <c r="CD116" s="861"/>
      <c r="CE116" s="861"/>
      <c r="CF116" s="922" t="s">
        <v>442</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442</v>
      </c>
      <c r="DM116" s="824"/>
      <c r="DN116" s="824"/>
      <c r="DO116" s="824"/>
      <c r="DP116" s="825"/>
      <c r="DQ116" s="826" t="s">
        <v>442</v>
      </c>
      <c r="DR116" s="824"/>
      <c r="DS116" s="824"/>
      <c r="DT116" s="824"/>
      <c r="DU116" s="825"/>
      <c r="DV116" s="871" t="s">
        <v>442</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906450</v>
      </c>
      <c r="AB117" s="956"/>
      <c r="AC117" s="956"/>
      <c r="AD117" s="956"/>
      <c r="AE117" s="957"/>
      <c r="AF117" s="958">
        <v>932253</v>
      </c>
      <c r="AG117" s="956"/>
      <c r="AH117" s="956"/>
      <c r="AI117" s="956"/>
      <c r="AJ117" s="957"/>
      <c r="AK117" s="958">
        <v>941963</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444</v>
      </c>
      <c r="BR117" s="861"/>
      <c r="BS117" s="861"/>
      <c r="BT117" s="861"/>
      <c r="BU117" s="861"/>
      <c r="BV117" s="861" t="s">
        <v>444</v>
      </c>
      <c r="BW117" s="861"/>
      <c r="BX117" s="861"/>
      <c r="BY117" s="861"/>
      <c r="BZ117" s="861"/>
      <c r="CA117" s="861" t="s">
        <v>447</v>
      </c>
      <c r="CB117" s="861"/>
      <c r="CC117" s="861"/>
      <c r="CD117" s="861"/>
      <c r="CE117" s="861"/>
      <c r="CF117" s="922" t="s">
        <v>444</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442</v>
      </c>
      <c r="DM117" s="824"/>
      <c r="DN117" s="824"/>
      <c r="DO117" s="824"/>
      <c r="DP117" s="825"/>
      <c r="DQ117" s="826" t="s">
        <v>444</v>
      </c>
      <c r="DR117" s="824"/>
      <c r="DS117" s="824"/>
      <c r="DT117" s="824"/>
      <c r="DU117" s="825"/>
      <c r="DV117" s="871" t="s">
        <v>444</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308</v>
      </c>
      <c r="AG118" s="949"/>
      <c r="AH118" s="949"/>
      <c r="AI118" s="949"/>
      <c r="AJ118" s="950"/>
      <c r="AK118" s="951" t="s">
        <v>307</v>
      </c>
      <c r="AL118" s="949"/>
      <c r="AM118" s="949"/>
      <c r="AN118" s="949"/>
      <c r="AO118" s="950"/>
      <c r="AP118" s="952" t="s">
        <v>435</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442</v>
      </c>
      <c r="BW118" s="892"/>
      <c r="BX118" s="892"/>
      <c r="BY118" s="892"/>
      <c r="BZ118" s="892"/>
      <c r="CA118" s="892" t="s">
        <v>442</v>
      </c>
      <c r="CB118" s="892"/>
      <c r="CC118" s="892"/>
      <c r="CD118" s="892"/>
      <c r="CE118" s="892"/>
      <c r="CF118" s="922" t="s">
        <v>442</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442</v>
      </c>
      <c r="DH118" s="824"/>
      <c r="DI118" s="824"/>
      <c r="DJ118" s="824"/>
      <c r="DK118" s="825"/>
      <c r="DL118" s="826" t="s">
        <v>442</v>
      </c>
      <c r="DM118" s="824"/>
      <c r="DN118" s="824"/>
      <c r="DO118" s="824"/>
      <c r="DP118" s="825"/>
      <c r="DQ118" s="826" t="s">
        <v>442</v>
      </c>
      <c r="DR118" s="824"/>
      <c r="DS118" s="824"/>
      <c r="DT118" s="824"/>
      <c r="DU118" s="825"/>
      <c r="DV118" s="871" t="s">
        <v>442</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444</v>
      </c>
      <c r="AB119" s="942"/>
      <c r="AC119" s="942"/>
      <c r="AD119" s="942"/>
      <c r="AE119" s="943"/>
      <c r="AF119" s="944" t="s">
        <v>442</v>
      </c>
      <c r="AG119" s="942"/>
      <c r="AH119" s="942"/>
      <c r="AI119" s="942"/>
      <c r="AJ119" s="943"/>
      <c r="AK119" s="944" t="s">
        <v>442</v>
      </c>
      <c r="AL119" s="942"/>
      <c r="AM119" s="942"/>
      <c r="AN119" s="942"/>
      <c r="AO119" s="943"/>
      <c r="AP119" s="945" t="s">
        <v>442</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469</v>
      </c>
      <c r="BP119" s="925"/>
      <c r="BQ119" s="929">
        <v>11632096</v>
      </c>
      <c r="BR119" s="892"/>
      <c r="BS119" s="892"/>
      <c r="BT119" s="892"/>
      <c r="BU119" s="892"/>
      <c r="BV119" s="892">
        <v>11416746</v>
      </c>
      <c r="BW119" s="892"/>
      <c r="BX119" s="892"/>
      <c r="BY119" s="892"/>
      <c r="BZ119" s="892"/>
      <c r="CA119" s="892">
        <v>11795284</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233</v>
      </c>
      <c r="DH119" s="807"/>
      <c r="DI119" s="807"/>
      <c r="DJ119" s="807"/>
      <c r="DK119" s="808"/>
      <c r="DL119" s="809" t="s">
        <v>233</v>
      </c>
      <c r="DM119" s="807"/>
      <c r="DN119" s="807"/>
      <c r="DO119" s="807"/>
      <c r="DP119" s="808"/>
      <c r="DQ119" s="809" t="s">
        <v>233</v>
      </c>
      <c r="DR119" s="807"/>
      <c r="DS119" s="807"/>
      <c r="DT119" s="807"/>
      <c r="DU119" s="808"/>
      <c r="DV119" s="895" t="s">
        <v>233</v>
      </c>
      <c r="DW119" s="896"/>
      <c r="DX119" s="896"/>
      <c r="DY119" s="896"/>
      <c r="DZ119" s="897"/>
    </row>
    <row r="120" spans="1:130" s="247"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233</v>
      </c>
      <c r="AB120" s="824"/>
      <c r="AC120" s="824"/>
      <c r="AD120" s="824"/>
      <c r="AE120" s="825"/>
      <c r="AF120" s="826" t="s">
        <v>233</v>
      </c>
      <c r="AG120" s="824"/>
      <c r="AH120" s="824"/>
      <c r="AI120" s="824"/>
      <c r="AJ120" s="825"/>
      <c r="AK120" s="826" t="s">
        <v>233</v>
      </c>
      <c r="AL120" s="824"/>
      <c r="AM120" s="824"/>
      <c r="AN120" s="824"/>
      <c r="AO120" s="825"/>
      <c r="AP120" s="871" t="s">
        <v>233</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2357408</v>
      </c>
      <c r="BR120" s="889"/>
      <c r="BS120" s="889"/>
      <c r="BT120" s="889"/>
      <c r="BU120" s="889"/>
      <c r="BV120" s="889">
        <v>2356339</v>
      </c>
      <c r="BW120" s="889"/>
      <c r="BX120" s="889"/>
      <c r="BY120" s="889"/>
      <c r="BZ120" s="889"/>
      <c r="CA120" s="889">
        <v>2068981</v>
      </c>
      <c r="CB120" s="889"/>
      <c r="CC120" s="889"/>
      <c r="CD120" s="889"/>
      <c r="CE120" s="889"/>
      <c r="CF120" s="913">
        <v>73.3</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2587017</v>
      </c>
      <c r="DH120" s="889"/>
      <c r="DI120" s="889"/>
      <c r="DJ120" s="889"/>
      <c r="DK120" s="889"/>
      <c r="DL120" s="889">
        <v>2486453</v>
      </c>
      <c r="DM120" s="889"/>
      <c r="DN120" s="889"/>
      <c r="DO120" s="889"/>
      <c r="DP120" s="889"/>
      <c r="DQ120" s="889">
        <v>2356043</v>
      </c>
      <c r="DR120" s="889"/>
      <c r="DS120" s="889"/>
      <c r="DT120" s="889"/>
      <c r="DU120" s="889"/>
      <c r="DV120" s="890">
        <v>83.5</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233</v>
      </c>
      <c r="AB121" s="824"/>
      <c r="AC121" s="824"/>
      <c r="AD121" s="824"/>
      <c r="AE121" s="825"/>
      <c r="AF121" s="826" t="s">
        <v>233</v>
      </c>
      <c r="AG121" s="824"/>
      <c r="AH121" s="824"/>
      <c r="AI121" s="824"/>
      <c r="AJ121" s="825"/>
      <c r="AK121" s="826" t="s">
        <v>233</v>
      </c>
      <c r="AL121" s="824"/>
      <c r="AM121" s="824"/>
      <c r="AN121" s="824"/>
      <c r="AO121" s="825"/>
      <c r="AP121" s="871" t="s">
        <v>233</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t="s">
        <v>233</v>
      </c>
      <c r="BR121" s="861"/>
      <c r="BS121" s="861"/>
      <c r="BT121" s="861"/>
      <c r="BU121" s="861"/>
      <c r="BV121" s="861" t="s">
        <v>233</v>
      </c>
      <c r="BW121" s="861"/>
      <c r="BX121" s="861"/>
      <c r="BY121" s="861"/>
      <c r="BZ121" s="861"/>
      <c r="CA121" s="861" t="s">
        <v>233</v>
      </c>
      <c r="CB121" s="861"/>
      <c r="CC121" s="861"/>
      <c r="CD121" s="861"/>
      <c r="CE121" s="861"/>
      <c r="CF121" s="922" t="s">
        <v>233</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2080006</v>
      </c>
      <c r="DH121" s="861"/>
      <c r="DI121" s="861"/>
      <c r="DJ121" s="861"/>
      <c r="DK121" s="861"/>
      <c r="DL121" s="861">
        <v>2023297</v>
      </c>
      <c r="DM121" s="861"/>
      <c r="DN121" s="861"/>
      <c r="DO121" s="861"/>
      <c r="DP121" s="861"/>
      <c r="DQ121" s="861">
        <v>2021199</v>
      </c>
      <c r="DR121" s="861"/>
      <c r="DS121" s="861"/>
      <c r="DT121" s="861"/>
      <c r="DU121" s="861"/>
      <c r="DV121" s="838">
        <v>71.599999999999994</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233</v>
      </c>
      <c r="AB122" s="824"/>
      <c r="AC122" s="824"/>
      <c r="AD122" s="824"/>
      <c r="AE122" s="825"/>
      <c r="AF122" s="826" t="s">
        <v>233</v>
      </c>
      <c r="AG122" s="824"/>
      <c r="AH122" s="824"/>
      <c r="AI122" s="824"/>
      <c r="AJ122" s="825"/>
      <c r="AK122" s="826" t="s">
        <v>233</v>
      </c>
      <c r="AL122" s="824"/>
      <c r="AM122" s="824"/>
      <c r="AN122" s="824"/>
      <c r="AO122" s="825"/>
      <c r="AP122" s="871" t="s">
        <v>233</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5762554</v>
      </c>
      <c r="BR122" s="892"/>
      <c r="BS122" s="892"/>
      <c r="BT122" s="892"/>
      <c r="BU122" s="892"/>
      <c r="BV122" s="892">
        <v>5759580</v>
      </c>
      <c r="BW122" s="892"/>
      <c r="BX122" s="892"/>
      <c r="BY122" s="892"/>
      <c r="BZ122" s="892"/>
      <c r="CA122" s="892">
        <v>6389349</v>
      </c>
      <c r="CB122" s="892"/>
      <c r="CC122" s="892"/>
      <c r="CD122" s="892"/>
      <c r="CE122" s="892"/>
      <c r="CF122" s="893">
        <v>226.4</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v>119115</v>
      </c>
      <c r="DH122" s="861"/>
      <c r="DI122" s="861"/>
      <c r="DJ122" s="861"/>
      <c r="DK122" s="861"/>
      <c r="DL122" s="861">
        <v>113703</v>
      </c>
      <c r="DM122" s="861"/>
      <c r="DN122" s="861"/>
      <c r="DO122" s="861"/>
      <c r="DP122" s="861"/>
      <c r="DQ122" s="861">
        <v>108370</v>
      </c>
      <c r="DR122" s="861"/>
      <c r="DS122" s="861"/>
      <c r="DT122" s="861"/>
      <c r="DU122" s="861"/>
      <c r="DV122" s="838">
        <v>3.8</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233</v>
      </c>
      <c r="AB123" s="824"/>
      <c r="AC123" s="824"/>
      <c r="AD123" s="824"/>
      <c r="AE123" s="825"/>
      <c r="AF123" s="826" t="s">
        <v>233</v>
      </c>
      <c r="AG123" s="824"/>
      <c r="AH123" s="824"/>
      <c r="AI123" s="824"/>
      <c r="AJ123" s="825"/>
      <c r="AK123" s="826" t="s">
        <v>233</v>
      </c>
      <c r="AL123" s="824"/>
      <c r="AM123" s="824"/>
      <c r="AN123" s="824"/>
      <c r="AO123" s="825"/>
      <c r="AP123" s="871" t="s">
        <v>233</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480</v>
      </c>
      <c r="BP123" s="925"/>
      <c r="BQ123" s="879">
        <v>8119962</v>
      </c>
      <c r="BR123" s="880"/>
      <c r="BS123" s="880"/>
      <c r="BT123" s="880"/>
      <c r="BU123" s="880"/>
      <c r="BV123" s="880">
        <v>8115919</v>
      </c>
      <c r="BW123" s="880"/>
      <c r="BX123" s="880"/>
      <c r="BY123" s="880"/>
      <c r="BZ123" s="880"/>
      <c r="CA123" s="880">
        <v>8458330</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t="s">
        <v>233</v>
      </c>
      <c r="DH123" s="824"/>
      <c r="DI123" s="824"/>
      <c r="DJ123" s="824"/>
      <c r="DK123" s="825"/>
      <c r="DL123" s="826" t="s">
        <v>233</v>
      </c>
      <c r="DM123" s="824"/>
      <c r="DN123" s="824"/>
      <c r="DO123" s="824"/>
      <c r="DP123" s="825"/>
      <c r="DQ123" s="826" t="s">
        <v>482</v>
      </c>
      <c r="DR123" s="824"/>
      <c r="DS123" s="824"/>
      <c r="DT123" s="824"/>
      <c r="DU123" s="825"/>
      <c r="DV123" s="871" t="s">
        <v>482</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233</v>
      </c>
      <c r="AB124" s="824"/>
      <c r="AC124" s="824"/>
      <c r="AD124" s="824"/>
      <c r="AE124" s="825"/>
      <c r="AF124" s="826" t="s">
        <v>233</v>
      </c>
      <c r="AG124" s="824"/>
      <c r="AH124" s="824"/>
      <c r="AI124" s="824"/>
      <c r="AJ124" s="825"/>
      <c r="AK124" s="826" t="s">
        <v>233</v>
      </c>
      <c r="AL124" s="824"/>
      <c r="AM124" s="824"/>
      <c r="AN124" s="824"/>
      <c r="AO124" s="825"/>
      <c r="AP124" s="871" t="s">
        <v>233</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121.2</v>
      </c>
      <c r="BR124" s="878"/>
      <c r="BS124" s="878"/>
      <c r="BT124" s="878"/>
      <c r="BU124" s="878"/>
      <c r="BV124" s="878">
        <v>115.4</v>
      </c>
      <c r="BW124" s="878"/>
      <c r="BX124" s="878"/>
      <c r="BY124" s="878"/>
      <c r="BZ124" s="878"/>
      <c r="CA124" s="878">
        <v>118.2</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233</v>
      </c>
      <c r="DH124" s="807"/>
      <c r="DI124" s="807"/>
      <c r="DJ124" s="807"/>
      <c r="DK124" s="808"/>
      <c r="DL124" s="809" t="s">
        <v>233</v>
      </c>
      <c r="DM124" s="807"/>
      <c r="DN124" s="807"/>
      <c r="DO124" s="807"/>
      <c r="DP124" s="808"/>
      <c r="DQ124" s="809" t="s">
        <v>233</v>
      </c>
      <c r="DR124" s="807"/>
      <c r="DS124" s="807"/>
      <c r="DT124" s="807"/>
      <c r="DU124" s="808"/>
      <c r="DV124" s="895" t="s">
        <v>482</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233</v>
      </c>
      <c r="AB125" s="824"/>
      <c r="AC125" s="824"/>
      <c r="AD125" s="824"/>
      <c r="AE125" s="825"/>
      <c r="AF125" s="826" t="s">
        <v>482</v>
      </c>
      <c r="AG125" s="824"/>
      <c r="AH125" s="824"/>
      <c r="AI125" s="824"/>
      <c r="AJ125" s="825"/>
      <c r="AK125" s="826" t="s">
        <v>233</v>
      </c>
      <c r="AL125" s="824"/>
      <c r="AM125" s="824"/>
      <c r="AN125" s="824"/>
      <c r="AO125" s="825"/>
      <c r="AP125" s="871" t="s">
        <v>482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233</v>
      </c>
      <c r="DH125" s="889"/>
      <c r="DI125" s="889"/>
      <c r="DJ125" s="889"/>
      <c r="DK125" s="889"/>
      <c r="DL125" s="889" t="s">
        <v>233</v>
      </c>
      <c r="DM125" s="889"/>
      <c r="DN125" s="889"/>
      <c r="DO125" s="889"/>
      <c r="DP125" s="889"/>
      <c r="DQ125" s="889" t="s">
        <v>233</v>
      </c>
      <c r="DR125" s="889"/>
      <c r="DS125" s="889"/>
      <c r="DT125" s="889"/>
      <c r="DU125" s="889"/>
      <c r="DV125" s="890" t="s">
        <v>482</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233</v>
      </c>
      <c r="AB126" s="824"/>
      <c r="AC126" s="824"/>
      <c r="AD126" s="824"/>
      <c r="AE126" s="825"/>
      <c r="AF126" s="826" t="s">
        <v>233</v>
      </c>
      <c r="AG126" s="824"/>
      <c r="AH126" s="824"/>
      <c r="AI126" s="824"/>
      <c r="AJ126" s="825"/>
      <c r="AK126" s="826" t="s">
        <v>482</v>
      </c>
      <c r="AL126" s="824"/>
      <c r="AM126" s="824"/>
      <c r="AN126" s="824"/>
      <c r="AO126" s="825"/>
      <c r="AP126" s="871" t="s">
        <v>482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233</v>
      </c>
      <c r="DH126" s="861"/>
      <c r="DI126" s="861"/>
      <c r="DJ126" s="861"/>
      <c r="DK126" s="861"/>
      <c r="DL126" s="861" t="s">
        <v>233</v>
      </c>
      <c r="DM126" s="861"/>
      <c r="DN126" s="861"/>
      <c r="DO126" s="861"/>
      <c r="DP126" s="861"/>
      <c r="DQ126" s="861" t="s">
        <v>482</v>
      </c>
      <c r="DR126" s="861"/>
      <c r="DS126" s="861"/>
      <c r="DT126" s="861"/>
      <c r="DU126" s="861"/>
      <c r="DV126" s="838" t="s">
        <v>233</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482</v>
      </c>
      <c r="AB127" s="824"/>
      <c r="AC127" s="824"/>
      <c r="AD127" s="824"/>
      <c r="AE127" s="825"/>
      <c r="AF127" s="826" t="s">
        <v>482</v>
      </c>
      <c r="AG127" s="824"/>
      <c r="AH127" s="824"/>
      <c r="AI127" s="824"/>
      <c r="AJ127" s="825"/>
      <c r="AK127" s="826" t="s">
        <v>233</v>
      </c>
      <c r="AL127" s="824"/>
      <c r="AM127" s="824"/>
      <c r="AN127" s="824"/>
      <c r="AO127" s="825"/>
      <c r="AP127" s="871" t="s">
        <v>482</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233</v>
      </c>
      <c r="DH127" s="861"/>
      <c r="DI127" s="861"/>
      <c r="DJ127" s="861"/>
      <c r="DK127" s="861"/>
      <c r="DL127" s="861" t="s">
        <v>233</v>
      </c>
      <c r="DM127" s="861"/>
      <c r="DN127" s="861"/>
      <c r="DO127" s="861"/>
      <c r="DP127" s="861"/>
      <c r="DQ127" s="861" t="s">
        <v>482</v>
      </c>
      <c r="DR127" s="861"/>
      <c r="DS127" s="861"/>
      <c r="DT127" s="861"/>
      <c r="DU127" s="861"/>
      <c r="DV127" s="838" t="s">
        <v>233</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t="s">
        <v>233</v>
      </c>
      <c r="AB128" s="845"/>
      <c r="AC128" s="845"/>
      <c r="AD128" s="845"/>
      <c r="AE128" s="846"/>
      <c r="AF128" s="847" t="s">
        <v>233</v>
      </c>
      <c r="AG128" s="845"/>
      <c r="AH128" s="845"/>
      <c r="AI128" s="845"/>
      <c r="AJ128" s="846"/>
      <c r="AK128" s="847" t="s">
        <v>233</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482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233</v>
      </c>
      <c r="DH128" s="835"/>
      <c r="DI128" s="835"/>
      <c r="DJ128" s="835"/>
      <c r="DK128" s="835"/>
      <c r="DL128" s="835" t="s">
        <v>233</v>
      </c>
      <c r="DM128" s="835"/>
      <c r="DN128" s="835"/>
      <c r="DO128" s="835"/>
      <c r="DP128" s="835"/>
      <c r="DQ128" s="835" t="s">
        <v>233</v>
      </c>
      <c r="DR128" s="835"/>
      <c r="DS128" s="835"/>
      <c r="DT128" s="835"/>
      <c r="DU128" s="835"/>
      <c r="DV128" s="836" t="s">
        <v>482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3359432</v>
      </c>
      <c r="AB129" s="824"/>
      <c r="AC129" s="824"/>
      <c r="AD129" s="824"/>
      <c r="AE129" s="825"/>
      <c r="AF129" s="826">
        <v>3345445</v>
      </c>
      <c r="AG129" s="824"/>
      <c r="AH129" s="824"/>
      <c r="AI129" s="824"/>
      <c r="AJ129" s="825"/>
      <c r="AK129" s="826">
        <v>3323358</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482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462990</v>
      </c>
      <c r="AB130" s="824"/>
      <c r="AC130" s="824"/>
      <c r="AD130" s="824"/>
      <c r="AE130" s="825"/>
      <c r="AF130" s="826">
        <v>485698</v>
      </c>
      <c r="AG130" s="824"/>
      <c r="AH130" s="824"/>
      <c r="AI130" s="824"/>
      <c r="AJ130" s="825"/>
      <c r="AK130" s="826">
        <v>501658</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15.5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2896442</v>
      </c>
      <c r="AB131" s="807"/>
      <c r="AC131" s="807"/>
      <c r="AD131" s="807"/>
      <c r="AE131" s="808"/>
      <c r="AF131" s="809">
        <v>2859747</v>
      </c>
      <c r="AG131" s="807"/>
      <c r="AH131" s="807"/>
      <c r="AI131" s="807"/>
      <c r="AJ131" s="808"/>
      <c r="AK131" s="809">
        <v>2821700</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118.2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15.31050855</v>
      </c>
      <c r="AB132" s="787"/>
      <c r="AC132" s="787"/>
      <c r="AD132" s="787"/>
      <c r="AE132" s="788"/>
      <c r="AF132" s="789">
        <v>15.61519253</v>
      </c>
      <c r="AG132" s="787"/>
      <c r="AH132" s="787"/>
      <c r="AI132" s="787"/>
      <c r="AJ132" s="788"/>
      <c r="AK132" s="789">
        <v>15.604245669999999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14.7</v>
      </c>
      <c r="AB133" s="766"/>
      <c r="AC133" s="766"/>
      <c r="AD133" s="766"/>
      <c r="AE133" s="767"/>
      <c r="AF133" s="765">
        <v>15.5</v>
      </c>
      <c r="AG133" s="766"/>
      <c r="AH133" s="766"/>
      <c r="AI133" s="766"/>
      <c r="AJ133" s="767"/>
      <c r="AK133" s="765">
        <v>15.5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nX0ZBJ/gGzaPAbKpu/PRPbk92sZ6jm5kumU5n8CL4A3seayGtWaDsjCdDm30sjESZeuzELVVvk3hAd10kbUxQ==" saltValue="8dCumDe5trEJDj0Ee7Pl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h/uI1kOoYiGXo+E6JHDfDsE8xGomzAQdiyYRuD0LMBr3rG3kYdr4/9F7u1v0uQb3GGn79QR5j4JGrR3pakQnQ==" saltValue="NDNhQJIDPb9Jx3UU2Gob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ai/aZPu/noL781Na1ClvopiO27tymWVE3nOvSC/QQafA3Y5WEbcxmNqyH+ElMZNGcuLTkgoghglfCBQ6f7AWg==" saltValue="2dXDQnmBeGZ56unuY6uzZ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9" t="s">
        <v>516</v>
      </c>
      <c r="AL9" s="1190"/>
      <c r="AM9" s="1190"/>
      <c r="AN9" s="1191"/>
      <c r="AO9" s="313">
        <v>1030075</v>
      </c>
      <c r="AP9" s="313">
        <v>104206</v>
      </c>
      <c r="AQ9" s="314">
        <v>92300</v>
      </c>
      <c r="AR9" s="315">
        <v>12.9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9" t="s">
        <v>517</v>
      </c>
      <c r="AL10" s="1190"/>
      <c r="AM10" s="1190"/>
      <c r="AN10" s="1191"/>
      <c r="AO10" s="316">
        <v>11262</v>
      </c>
      <c r="AP10" s="316">
        <v>1139</v>
      </c>
      <c r="AQ10" s="317">
        <v>10627</v>
      </c>
      <c r="AR10" s="318">
        <v>-89.3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9" t="s">
        <v>518</v>
      </c>
      <c r="AL11" s="1190"/>
      <c r="AM11" s="1190"/>
      <c r="AN11" s="1191"/>
      <c r="AO11" s="316">
        <v>14526</v>
      </c>
      <c r="AP11" s="316">
        <v>1469</v>
      </c>
      <c r="AQ11" s="317">
        <v>14044</v>
      </c>
      <c r="AR11" s="318">
        <v>-89.5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9" t="s">
        <v>519</v>
      </c>
      <c r="AL12" s="1190"/>
      <c r="AM12" s="1190"/>
      <c r="AN12" s="1191"/>
      <c r="AO12" s="316" t="s">
        <v>520</v>
      </c>
      <c r="AP12" s="316" t="s">
        <v>520</v>
      </c>
      <c r="AQ12" s="317">
        <v>859</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9" t="s">
        <v>521</v>
      </c>
      <c r="AL13" s="1190"/>
      <c r="AM13" s="1190"/>
      <c r="AN13" s="1191"/>
      <c r="AO13" s="316" t="s">
        <v>520</v>
      </c>
      <c r="AP13" s="316" t="s">
        <v>520</v>
      </c>
      <c r="AQ13" s="317">
        <v>30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9" t="s">
        <v>522</v>
      </c>
      <c r="AL14" s="1190"/>
      <c r="AM14" s="1190"/>
      <c r="AN14" s="1191"/>
      <c r="AO14" s="316">
        <v>78511</v>
      </c>
      <c r="AP14" s="316">
        <v>7942</v>
      </c>
      <c r="AQ14" s="317">
        <v>4161</v>
      </c>
      <c r="AR14" s="318">
        <v>90.9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9" t="s">
        <v>523</v>
      </c>
      <c r="AL15" s="1190"/>
      <c r="AM15" s="1190"/>
      <c r="AN15" s="1191"/>
      <c r="AO15" s="316">
        <v>43404</v>
      </c>
      <c r="AP15" s="316">
        <v>4391</v>
      </c>
      <c r="AQ15" s="317">
        <v>2030</v>
      </c>
      <c r="AR15" s="318">
        <v>116.3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2" t="s">
        <v>524</v>
      </c>
      <c r="AL16" s="1193"/>
      <c r="AM16" s="1193"/>
      <c r="AN16" s="1194"/>
      <c r="AO16" s="316">
        <v>-102533</v>
      </c>
      <c r="AP16" s="316">
        <v>-10373</v>
      </c>
      <c r="AQ16" s="317">
        <v>-8642</v>
      </c>
      <c r="AR16" s="318">
        <v>20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2" t="s">
        <v>187</v>
      </c>
      <c r="AL17" s="1193"/>
      <c r="AM17" s="1193"/>
      <c r="AN17" s="1194"/>
      <c r="AO17" s="316">
        <v>1075245</v>
      </c>
      <c r="AP17" s="316">
        <v>108775</v>
      </c>
      <c r="AQ17" s="317">
        <v>115409</v>
      </c>
      <c r="AR17" s="318">
        <v>-5.7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6" t="s">
        <v>529</v>
      </c>
      <c r="AL21" s="1187"/>
      <c r="AM21" s="1187"/>
      <c r="AN21" s="1188"/>
      <c r="AO21" s="328">
        <v>8.4</v>
      </c>
      <c r="AP21" s="329">
        <v>10.59</v>
      </c>
      <c r="AQ21" s="330">
        <v>-2.19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6" t="s">
        <v>530</v>
      </c>
      <c r="AL22" s="1187"/>
      <c r="AM22" s="1187"/>
      <c r="AN22" s="1188"/>
      <c r="AO22" s="333">
        <v>98.4</v>
      </c>
      <c r="AP22" s="334">
        <v>96.7</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7" t="s">
        <v>534</v>
      </c>
      <c r="AL32" s="1178"/>
      <c r="AM32" s="1178"/>
      <c r="AN32" s="1179"/>
      <c r="AO32" s="343">
        <v>523112</v>
      </c>
      <c r="AP32" s="343">
        <v>52920</v>
      </c>
      <c r="AQ32" s="344">
        <v>54047</v>
      </c>
      <c r="AR32" s="345">
        <v>-2.1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7" t="s">
        <v>535</v>
      </c>
      <c r="AL33" s="1178"/>
      <c r="AM33" s="1178"/>
      <c r="AN33" s="117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7" t="s">
        <v>536</v>
      </c>
      <c r="AL34" s="1178"/>
      <c r="AM34" s="1178"/>
      <c r="AN34" s="1179"/>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7" t="s">
        <v>537</v>
      </c>
      <c r="AL35" s="1178"/>
      <c r="AM35" s="1178"/>
      <c r="AN35" s="1179"/>
      <c r="AO35" s="343">
        <v>338617</v>
      </c>
      <c r="AP35" s="343">
        <v>34256</v>
      </c>
      <c r="AQ35" s="344">
        <v>14654</v>
      </c>
      <c r="AR35" s="345">
        <v>133.80000000000001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7" t="s">
        <v>538</v>
      </c>
      <c r="AL36" s="1178"/>
      <c r="AM36" s="1178"/>
      <c r="AN36" s="1179"/>
      <c r="AO36" s="343">
        <v>80234</v>
      </c>
      <c r="AP36" s="343">
        <v>8117</v>
      </c>
      <c r="AQ36" s="344">
        <v>3772</v>
      </c>
      <c r="AR36" s="345">
        <v>115.2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7" t="s">
        <v>539</v>
      </c>
      <c r="AL37" s="1178"/>
      <c r="AM37" s="1178"/>
      <c r="AN37" s="1179"/>
      <c r="AO37" s="343" t="s">
        <v>520</v>
      </c>
      <c r="AP37" s="343" t="s">
        <v>520</v>
      </c>
      <c r="AQ37" s="344">
        <v>740</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0" t="s">
        <v>540</v>
      </c>
      <c r="AL38" s="1181"/>
      <c r="AM38" s="1181"/>
      <c r="AN38" s="1182"/>
      <c r="AO38" s="346" t="s">
        <v>520</v>
      </c>
      <c r="AP38" s="346" t="s">
        <v>520</v>
      </c>
      <c r="AQ38" s="347">
        <v>12</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0" t="s">
        <v>541</v>
      </c>
      <c r="AL39" s="1181"/>
      <c r="AM39" s="1181"/>
      <c r="AN39" s="1182"/>
      <c r="AO39" s="343" t="s">
        <v>520</v>
      </c>
      <c r="AP39" s="343" t="s">
        <v>520</v>
      </c>
      <c r="AQ39" s="344">
        <v>-2627</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7" t="s">
        <v>542</v>
      </c>
      <c r="AL40" s="1178"/>
      <c r="AM40" s="1178"/>
      <c r="AN40" s="1179"/>
      <c r="AO40" s="343">
        <v>-501658</v>
      </c>
      <c r="AP40" s="343">
        <v>-50749</v>
      </c>
      <c r="AQ40" s="344">
        <v>-48398</v>
      </c>
      <c r="AR40" s="345">
        <v>4.9000000000000004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3" t="s">
        <v>299</v>
      </c>
      <c r="AL41" s="1184"/>
      <c r="AM41" s="1184"/>
      <c r="AN41" s="1185"/>
      <c r="AO41" s="343">
        <v>440305</v>
      </c>
      <c r="AP41" s="343">
        <v>44543</v>
      </c>
      <c r="AQ41" s="344">
        <v>22201</v>
      </c>
      <c r="AR41" s="345">
        <v>100.6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0" t="s">
        <v>511</v>
      </c>
      <c r="AN49" s="1172" t="s">
        <v>546</v>
      </c>
      <c r="AO49" s="1173"/>
      <c r="AP49" s="1173"/>
      <c r="AQ49" s="1173"/>
      <c r="AR49" s="117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1"/>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4274107</v>
      </c>
      <c r="AN51" s="365">
        <v>392372</v>
      </c>
      <c r="AO51" s="366">
        <v>257.5</v>
      </c>
      <c r="AP51" s="367">
        <v>75972</v>
      </c>
      <c r="AQ51" s="368">
        <v>-17.3</v>
      </c>
      <c r="AR51" s="369">
        <v>274.8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1970467</v>
      </c>
      <c r="AN52" s="373">
        <v>180893</v>
      </c>
      <c r="AO52" s="374">
        <v>123.6</v>
      </c>
      <c r="AP52" s="375">
        <v>40712</v>
      </c>
      <c r="AQ52" s="376">
        <v>-25.2</v>
      </c>
      <c r="AR52" s="377">
        <v>148.80000000000001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217282</v>
      </c>
      <c r="AN53" s="365">
        <v>20465</v>
      </c>
      <c r="AO53" s="366">
        <v>-94.8</v>
      </c>
      <c r="AP53" s="367">
        <v>79466</v>
      </c>
      <c r="AQ53" s="368">
        <v>4.5999999999999996</v>
      </c>
      <c r="AR53" s="369">
        <v>-99.4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141402</v>
      </c>
      <c r="AN54" s="373">
        <v>13318</v>
      </c>
      <c r="AO54" s="374">
        <v>-92.6</v>
      </c>
      <c r="AP54" s="375">
        <v>44645</v>
      </c>
      <c r="AQ54" s="376">
        <v>9.6999999999999993</v>
      </c>
      <c r="AR54" s="377">
        <v>-102.3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257567</v>
      </c>
      <c r="AN55" s="365">
        <v>24783</v>
      </c>
      <c r="AO55" s="366">
        <v>21.1</v>
      </c>
      <c r="AP55" s="367">
        <v>90072</v>
      </c>
      <c r="AQ55" s="368">
        <v>13.3</v>
      </c>
      <c r="AR55" s="369">
        <v>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184217</v>
      </c>
      <c r="AN56" s="373">
        <v>17725</v>
      </c>
      <c r="AO56" s="374">
        <v>33.1</v>
      </c>
      <c r="AP56" s="375">
        <v>46083</v>
      </c>
      <c r="AQ56" s="376">
        <v>3.2</v>
      </c>
      <c r="AR56" s="377">
        <v>29.9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369897</v>
      </c>
      <c r="AN57" s="365">
        <v>36573</v>
      </c>
      <c r="AO57" s="366">
        <v>47.6</v>
      </c>
      <c r="AP57" s="367">
        <v>88328</v>
      </c>
      <c r="AQ57" s="368">
        <v>-1.9</v>
      </c>
      <c r="AR57" s="369">
        <v>49.5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322545</v>
      </c>
      <c r="AN58" s="373">
        <v>31891</v>
      </c>
      <c r="AO58" s="374">
        <v>79.900000000000006</v>
      </c>
      <c r="AP58" s="375">
        <v>49013</v>
      </c>
      <c r="AQ58" s="376">
        <v>6.4</v>
      </c>
      <c r="AR58" s="377">
        <v>73.5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1061166</v>
      </c>
      <c r="AN59" s="365">
        <v>107351</v>
      </c>
      <c r="AO59" s="366">
        <v>193.5</v>
      </c>
      <c r="AP59" s="367">
        <v>103390</v>
      </c>
      <c r="AQ59" s="368">
        <v>17.100000000000001</v>
      </c>
      <c r="AR59" s="369">
        <v>176.4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999361</v>
      </c>
      <c r="AN60" s="373">
        <v>101099</v>
      </c>
      <c r="AO60" s="374">
        <v>217</v>
      </c>
      <c r="AP60" s="375">
        <v>51269</v>
      </c>
      <c r="AQ60" s="376">
        <v>4.5999999999999996</v>
      </c>
      <c r="AR60" s="377">
        <v>212.4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1236004</v>
      </c>
      <c r="AN61" s="380">
        <v>116309</v>
      </c>
      <c r="AO61" s="381">
        <v>85</v>
      </c>
      <c r="AP61" s="382">
        <v>87446</v>
      </c>
      <c r="AQ61" s="383">
        <v>3.2</v>
      </c>
      <c r="AR61" s="369">
        <v>81.8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723598</v>
      </c>
      <c r="AN62" s="373">
        <v>68985</v>
      </c>
      <c r="AO62" s="374">
        <v>72.2</v>
      </c>
      <c r="AP62" s="375">
        <v>46344</v>
      </c>
      <c r="AQ62" s="376">
        <v>-0.3</v>
      </c>
      <c r="AR62" s="377">
        <v>72.5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bZygY8xpO27yCe/0qQRSjeW5YaqIexgllS9HAoaU3lUS9ocK60GV1y16a8l7JR7Nf3iOs6fB5Y7/EzyX05wRA==" saltValue="ESQHWY+7XwhOPXTTlnvB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zivjKIKsGs8vVx0sZOMWPgWJ9/vpECEYqHwV8kRMyNxnRLHouhWPoDkMDOGHbnLU2afjukHMjxKRwh6qmIfOlA==" saltValue="nZANv3OEvsaQmdYTMOCT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93XQr4wOBsjR7nPh1w14S9se+ydPH7z0Fgn0Q3I3CAhWba9m50iNuUxy1Ve610WjuJ38rNIW+MmgYc5/Jt9OgA==" saltValue="g22xC27v7TglOM/+ooDR1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5" t="s">
        <v>3</v>
      </c>
      <c r="D47" s="1195"/>
      <c r="E47" s="1196"/>
      <c r="F47" s="11">
        <v>46.04</v>
      </c>
      <c r="G47" s="12">
        <v>42.7</v>
      </c>
      <c r="H47" s="12">
        <v>43.6</v>
      </c>
      <c r="I47" s="12">
        <v>44.91</v>
      </c>
      <c r="J47" s="13">
        <v>40.630000000000003</v>
      </c>
    </row>
    <row r="48" spans="2:10" ht="57.75" customHeight="1" x14ac:dyDescent="0.15">
      <c r="B48" s="14"/>
      <c r="C48" s="1197" t="s">
        <v>4</v>
      </c>
      <c r="D48" s="1197"/>
      <c r="E48" s="1198"/>
      <c r="F48" s="15">
        <v>4.55</v>
      </c>
      <c r="G48" s="16">
        <v>5.27</v>
      </c>
      <c r="H48" s="16">
        <v>4.75</v>
      </c>
      <c r="I48" s="16">
        <v>4.47</v>
      </c>
      <c r="J48" s="17">
        <v>4.6399999999999997</v>
      </c>
    </row>
    <row r="49" spans="2:10" ht="57.75" customHeight="1" thickBot="1" x14ac:dyDescent="0.2">
      <c r="B49" s="18"/>
      <c r="C49" s="1199" t="s">
        <v>5</v>
      </c>
      <c r="D49" s="1199"/>
      <c r="E49" s="1200"/>
      <c r="F49" s="19" t="s">
        <v>567</v>
      </c>
      <c r="G49" s="20" t="s">
        <v>568</v>
      </c>
      <c r="H49" s="20" t="s">
        <v>569</v>
      </c>
      <c r="I49" s="20">
        <v>0.82</v>
      </c>
      <c r="J49" s="21" t="s">
        <v>570</v>
      </c>
    </row>
    <row r="50" spans="2:10" ht="13.5" customHeight="1" x14ac:dyDescent="0.15"/>
  </sheetData>
  <sheetProtection algorithmName="SHA-512" hashValue="7qQ8+26B9oBwwrMe0trLwhNqfdKJDg3mss5CEB+dya634QQYJcpG3SnBUTUkks2HgRALsVFFyXEro78Bzv2Tow==" saltValue="ccQ1kjCgtMUey0H7yM6h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R1PC041</dc:creator>
  <cp:lastModifiedBy>大阪府</cp:lastModifiedBy>
  <cp:lastPrinted>2021-03-16T02:02:14Z</cp:lastPrinted>
  <dcterms:created xsi:type="dcterms:W3CDTF">2021-03-15T04:17:06Z</dcterms:created>
  <dcterms:modified xsi:type="dcterms:W3CDTF">2021-10-29T07:31:05Z</dcterms:modified>
</cp:coreProperties>
</file>