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0" yWindow="0" windowWidth="20490" windowHeight="75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18"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AM34" i="10"/>
  <c r="C34" i="10"/>
  <c r="U34" i="10" l="1"/>
  <c r="U35" i="10" s="1"/>
  <c r="U36" i="10" s="1"/>
  <c r="U37" i="10" s="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alcChain>
</file>

<file path=xl/sharedStrings.xml><?xml version="1.0" encoding="utf-8"?>
<sst xmlns="http://schemas.openxmlformats.org/spreadsheetml/2006/main" count="1148" uniqueCount="606">
  <si>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</si>
  <si>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</si>
  <si>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</si>
  <si>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</si>
  <si>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</si>
  <si>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</si>
  <si>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</si>
  <si>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</si>
  <si>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</si>
  <si>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</si>
  <si>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</si>
  <si>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</si>
  <si>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</si>
  <si>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</si>
  <si>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</si>
  <si>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</si>
  <si>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</si>
  <si>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</si>
  <si>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</si>
  <si>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</si>
  <si>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</si>
  <si>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</si>
  <si>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</si>
  <si>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</si>
  <si>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</si>
  <si>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</si>
  <si>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</si>
  <si>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</si>
  <si>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</si>
  <si>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</si>
  <si>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</si>
  <si>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</si>
  <si>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</si>
  <si>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</si>
  <si>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</si>
  <si>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</si>
  <si>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</si>
  <si>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</si>
  <si>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</si>
  <si>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</si>
  <si>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</si>
  <si>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</si>
  <si>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</si>
  <si>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</si>
  <si>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</si>
  <si>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</si>
  <si>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</si>
  <si>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</si>
  <si>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</si>
  <si>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</si>
  <si>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</si>
  <si>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</si>
  <si>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</si>
  <si>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</si>
  <si>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</si>
  <si>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</si>
  <si>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</si>
  <si>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</si>
  <si>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</si>
  <si>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</si>
  <si>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</si>
  <si>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</si>
  <si>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</si>
  <si>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</si>
  <si>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</si>
  <si>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</si>
  <si>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</si>
  <si>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</si>
  <si>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</si>
  <si>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</si>
  <si>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</si>
  <si>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</si>
  <si>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</si>
  <si>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</si>
  <si>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</si>
  <si>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</si>
  <si>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</si>
  <si>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</si>
  <si>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</si>
  <si>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</si>
  <si>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</si>
  <si>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</si>
  <si>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</si>
  <si>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</si>
  <si>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</si>
  <si>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</si>
  <si>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</si>
  <si>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</si>
  <si>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</si>
  <si>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</si>
  <si>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</si>
  <si>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</si>
  <si>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</si>
  <si>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</si>
  <si>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豊能町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</si>
  <si>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</si>
  <si>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</si>
  <si>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</si>
  <si>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</si>
  <si>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</si>
  <si>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</si>
  <si>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</si>
  <si>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</si>
  <si>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</si>
  <si>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</si>
  <si>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</si>
  <si>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</si>
  <si>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</si>
  <si>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</si>
  <si>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</si>
  <si>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</si>
  <si>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</si>
  <si>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</si>
  <si>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</si>
  <si>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</si>
  <si>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</si>
  <si>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</si>
  <si>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</si>
  <si>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</si>
  <si>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</si>
  <si>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</si>
  <si>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</si>
  <si>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</si>
  <si>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</si>
  <si>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</si>
  <si>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</si>
  <si>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</si>
  <si>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</si>
  <si>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</si>
  <si>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</si>
  <si>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</si>
  <si>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</si>
  <si>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</si>
  <si>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</si>
  <si>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</si>
  <si>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</si>
  <si>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</si>
  <si>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</si>
  <si>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</si>
  <si>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</si>
  <si>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</si>
  <si>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</si>
  <si>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</si>
  <si>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</si>
  <si>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</si>
  <si>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</si>
  <si>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</si>
  <si>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</si>
  <si>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</si>
  <si>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</si>
  <si>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</si>
  <si>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</si>
  <si>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</si>
  <si>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</si>
  <si>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</si>
  <si>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</si>
  <si>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</si>
  <si>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</si>
  <si>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</si>
  <si>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</si>
  <si>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</si>
  <si>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</si>
  <si>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</si>
  <si>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</si>
  <si>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</si>
  <si>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</si>
  <si>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</si>
  <si>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</si>
  <si>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</si>
  <si>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</si>
  <si>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</si>
  <si>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</si>
  <si>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</si>
  <si>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</si>
  <si>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</si>
  <si>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</si>
  <si>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</si>
  <si>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</si>
  <si>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</si>
  <si>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</si>
  <si>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</si>
  <si>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</si>
  <si>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</si>
  <si>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</si>
  <si>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</si>
  <si>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</si>
  <si>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</si>
  <si>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</si>
  <si>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</si>
  <si>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</si>
  <si>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</si>
  <si>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</si>
  <si>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</si>
  <si>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</si>
  <si>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</si>
  <si>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</si>
  <si>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</si>
  <si>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</si>
  <si>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</si>
  <si>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</si>
  <si>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</si>
  <si>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</si>
  <si>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</si>
  <si>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</si>
  <si>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</si>
  <si>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</si>
  <si>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</si>
  <si>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</si>
  <si>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</si>
  <si>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</si>
  <si>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大阪府豊能町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</si>
  <si>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</si>
  <si>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</si>
  <si>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</si>
  <si>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</si>
  <si>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</si>
  <si>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</si>
  <si>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</si>
  <si>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</si>
  <si>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</si>
  <si>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</si>
  <si>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</si>
  <si>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</si>
  <si>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</si>
  <si>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</si>
  <si>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</si>
  <si>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</si>
  <si>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</si>
  <si>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</si>
  <si>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</si>
  <si>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</si>
  <si>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</si>
  <si>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</si>
  <si>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</si>
  <si>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</si>
  <si>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</si>
  <si>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</si>
  <si>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</si>
  <si>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</si>
  <si>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</si>
  <si>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</si>
  <si>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</si>
  <si>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</si>
  <si>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</si>
  <si>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</si>
  <si>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</si>
  <si>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</si>
  <si>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</si>
  <si>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</si>
  <si>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</si>
  <si>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</si>
  <si>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</si>
  <si>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</si>
  <si>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</si>
  <si>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</si>
  <si>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</si>
  <si>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</si>
  <si>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</si>
  <si>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</si>
  <si>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</si>
  <si>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</si>
  <si>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</si>
  <si>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</si>
  <si>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</si>
  <si>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</si>
  <si>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</si>
  <si>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</si>
  <si>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</si>
  <si>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</si>
  <si>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</si>
  <si>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</si>
  <si>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</si>
  <si>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</si>
  <si>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</si>
  <si>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</si>
  <si>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</si>
  <si>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</si>
  <si>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</si>
  <si>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</si>
  <si>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</si>
  <si>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</si>
  <si>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</si>
  <si>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</si>
  <si>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</si>
  <si>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</si>
  <si>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</si>
  <si>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</si>
  <si>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</si>
  <si>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</si>
  <si>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</si>
  <si>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</si>
  <si>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</si>
  <si>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</si>
  <si>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</si>
  <si>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</si>
  <si>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</si>
  <si>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</si>
  <si>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</si>
  <si>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</si>
  <si>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</si>
  <si>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</si>
  <si>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</si>
  <si>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</si>
  <si>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</si>
  <si>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</si>
  <si>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</si>
  <si>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</si>
  <si>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</si>
  <si>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</si>
  <si>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</si>
  <si>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</si>
  <si>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</si>
  <si>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</si>
  <si>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</si>
  <si>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</si>
  <si>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</si>
  <si>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</si>
  <si>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</si>
  <si>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</si>
  <si>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</si>
  <si>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</si>
  <si>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</si>
  <si>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</si>
  <si>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</si>
  <si>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</si>
  <si>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</si>
  <si>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</si>
  <si>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</si>
  <si>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</si>
  <si>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</si>
  <si>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</si>
  <si>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</si>
  <si>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</si>
  <si>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</si>
  <si>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</si>
  <si>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</si>
  <si>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</si>
  <si>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</si>
  <si>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</si>
  <si>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</si>
  <si>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</si>
  <si>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</si>
  <si>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</si>
  <si>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</si>
  <si>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</si>
  <si>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</si>
  <si>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</si>
  <si>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</si>
  <si>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</si>
  <si>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</si>
  <si>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</si>
  <si>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</si>
  <si>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</si>
  <si>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</si>
  <si>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</si>
  <si>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</si>
  <si>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</si>
  <si>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</si>
  <si>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</si>
  <si>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</si>
  <si>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</si>
  <si>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</si>
  <si>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</si>
  <si>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大阪府豊能町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</si>
  <si>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</si>
  <si>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</si>
  <si>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</si>
  <si>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</si>
  <si>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</si>
  <si>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</si>
  <si>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</si>
  <si>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</si>
  <si>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</si>
  <si>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</si>
  <si>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</si>
  <si>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</si>
  <si>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</si>
  <si>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</si>
  <si>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</si>
  <si>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</si>
  <si>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</si>
  <si>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</si>
  <si>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</si>
  <si>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</si>
  <si>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</si>
  <si>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</si>
  <si>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</si>
  <si>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</si>
  <si>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</si>
  <si>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</si>
  <si>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</si>
  <si>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</si>
  <si>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</si>
  <si>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</si>
  <si>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</si>
  <si>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</si>
  <si>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</si>
  <si>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</si>
  <si>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</si>
  <si>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国民健康保険特別会計診療所施設勘定</t>
    <phoneticPr fontId="5"/>
  </si>
  <si>
    <t>介護保険特別会計事業勘定</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</si>
  <si>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</si>
  <si>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</si>
  <si>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</si>
  <si>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</si>
  <si>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</si>
  <si>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</si>
  <si>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</si>
  <si>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</si>
  <si>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</si>
  <si>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</si>
  <si>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</si>
  <si>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</si>
  <si>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</si>
  <si>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</si>
  <si>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</si>
  <si>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</si>
  <si>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</si>
  <si>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</si>
  <si>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</si>
  <si>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</si>
  <si>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</si>
  <si>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</si>
  <si>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</si>
  <si>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</si>
  <si>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</si>
  <si>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</si>
  <si>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</si>
  <si>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</si>
  <si>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</si>
  <si>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</si>
  <si>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</si>
  <si>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</si>
  <si>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</si>
  <si>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</si>
  <si>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</si>
  <si>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</si>
  <si>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</si>
  <si>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</si>
  <si>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</si>
  <si>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</si>
  <si>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</si>
  <si>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</si>
  <si>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</si>
  <si>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</si>
  <si>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</si>
  <si>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</si>
  <si>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</si>
  <si>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</si>
  <si>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</si>
  <si>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</si>
  <si>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</si>
  <si>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</si>
  <si>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</si>
  <si>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</si>
  <si>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</si>
  <si>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</si>
  <si>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</si>
  <si>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</si>
  <si>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</si>
  <si>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</si>
  <si>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</si>
  <si>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</si>
  <si>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</si>
  <si>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</si>
  <si>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</si>
  <si>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</si>
  <si>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</si>
  <si>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</si>
  <si>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</si>
  <si>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</si>
  <si>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</si>
  <si>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</si>
  <si>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</si>
  <si>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</si>
  <si>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</si>
  <si>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</si>
  <si>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</si>
  <si>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</si>
  <si>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</si>
  <si>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</si>
  <si>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</si>
  <si>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</si>
  <si>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</si>
  <si>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</si>
  <si>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</si>
  <si>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</si>
  <si>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</si>
  <si>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</si>
  <si>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</si>
  <si>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</si>
  <si>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</si>
  <si>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</si>
  <si>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</si>
  <si>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</si>
  <si>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</si>
  <si>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</si>
  <si>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</si>
  <si>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</si>
  <si>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</si>
  <si>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</si>
  <si>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</si>
  <si>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</si>
  <si>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</si>
  <si>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</si>
  <si>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</si>
  <si>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</si>
  <si>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</si>
  <si>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</si>
  <si>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</si>
  <si>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</si>
  <si>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</si>
  <si>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</si>
  <si>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</si>
  <si>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</si>
  <si>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</si>
  <si>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</si>
  <si>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</si>
  <si>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</si>
  <si>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</si>
  <si>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</si>
  <si>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</si>
  <si>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</si>
  <si>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</si>
  <si>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</si>
  <si>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</si>
  <si>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</si>
  <si>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</si>
  <si>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</si>
  <si>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</si>
  <si>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</si>
  <si>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</si>
  <si>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</si>
  <si>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</si>
  <si>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</si>
  <si>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</si>
  <si>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</si>
  <si>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</si>
  <si>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</si>
  <si>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</si>
  <si>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</si>
  <si>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</si>
  <si>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</si>
  <si>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</si>
  <si>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</si>
  <si>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</si>
  <si>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</si>
  <si>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</si>
  <si>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</si>
  <si>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</si>
  <si>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</si>
  <si>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</si>
  <si>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</si>
  <si>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</si>
  <si>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</si>
  <si>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</si>
  <si>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</si>
  <si>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</si>
  <si>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0.50</t>
  </si>
  <si>
    <t>▲ 1.78</t>
  </si>
  <si>
    <t>▲ 10.84</t>
  </si>
  <si>
    <t>▲ 5.05</t>
  </si>
  <si>
    <t>介護保険特別会計事業勘定</t>
  </si>
  <si>
    <t>国民健康保険特別会計事業勘定</t>
  </si>
  <si>
    <t>一般会計</t>
  </si>
  <si>
    <t>下水道事業特別会計</t>
  </si>
  <si>
    <t>後期高齢者医療特別会計</t>
  </si>
  <si>
    <t>国民健康保険特別会計診療所施設勘定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</si>
  <si>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</si>
  <si>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</si>
  <si>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</si>
  <si>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</si>
  <si>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</si>
  <si>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</si>
  <si>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</si>
  <si>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</si>
  <si>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豊能郡環境施設組合（一般会計）</t>
    <rPh sb="0" eb="3">
      <t>トヨノグン</t>
    </rPh>
    <rPh sb="3" eb="5">
      <t>カンキョウ</t>
    </rPh>
    <rPh sb="5" eb="7">
      <t>シセツ</t>
    </rPh>
    <rPh sb="7" eb="9">
      <t>クミアイ</t>
    </rPh>
    <rPh sb="10" eb="12">
      <t>イッパン</t>
    </rPh>
    <rPh sb="12" eb="14">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</si>
  <si>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</si>
  <si>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大阪府後期高齢者広域連合（一般会計）</t>
    <rPh sb="0" eb="3">
      <t>オオサカフ</t>
    </rPh>
    <rPh sb="3" eb="5">
      <t>コウキ</t>
    </rPh>
    <rPh sb="5" eb="8">
      <t>コウレイシャ</t>
    </rPh>
    <rPh sb="8" eb="10">
      <t>コウイキ</t>
    </rPh>
    <rPh sb="10" eb="12">
      <t>レンゴウ</t>
    </rPh>
    <rPh sb="13" eb="15">
      <t>イッパン</t>
    </rPh>
    <rPh sb="15" eb="17">
      <t>カイケイ</t>
    </rPh>
    <phoneticPr fontId="2"/>
  </si>
  <si>
    <t>猪名川上流広域ごみ処理施設組合（一般会計）</t>
    <rPh sb="0" eb="3">
      <t>イナガワ</t>
    </rPh>
    <rPh sb="3" eb="5">
      <t>ジョウリュウ</t>
    </rPh>
    <rPh sb="5" eb="7">
      <t>コウイキ</t>
    </rPh>
    <rPh sb="9" eb="11">
      <t>ショリ</t>
    </rPh>
    <rPh sb="11" eb="13">
      <t>シセツ</t>
    </rPh>
    <rPh sb="13" eb="15">
      <t>クミアイ</t>
    </rPh>
    <rPh sb="16" eb="18">
      <t>イッパン</t>
    </rPh>
    <rPh sb="18" eb="20">
      <t>カイケイ</t>
    </rPh>
    <phoneticPr fontId="2"/>
  </si>
  <si>
    <t>大阪府後期高齢者医療広域連合（後期高齢者医療特別会計）</t>
    <phoneticPr fontId="2"/>
  </si>
  <si>
    <t>-</t>
    <phoneticPr fontId="2"/>
  </si>
  <si>
    <t>-</t>
    <phoneticPr fontId="2"/>
  </si>
  <si>
    <t>-</t>
    <phoneticPr fontId="2"/>
  </si>
  <si>
    <t>将来負担額(A)</t>
    <phoneticPr fontId="5"/>
  </si>
  <si>
    <t>うち、健全化法施行規則附則第三条に係る負担見込額</t>
    <phoneticPr fontId="5"/>
  </si>
  <si>
    <t>充当可能財源等(B)</t>
    <phoneticPr fontId="5"/>
  </si>
  <si>
    <t>(A)－(B)</t>
    <phoneticPr fontId="5"/>
  </si>
  <si>
    <t>退職金等引当基金</t>
    <rPh sb="0" eb="2">
      <t>タイショク</t>
    </rPh>
    <rPh sb="2" eb="3">
      <t>キン</t>
    </rPh>
    <rPh sb="3" eb="4">
      <t>トウ</t>
    </rPh>
    <rPh sb="4" eb="6">
      <t>ヒキアテ</t>
    </rPh>
    <rPh sb="6" eb="8">
      <t>キキン</t>
    </rPh>
    <phoneticPr fontId="5"/>
  </si>
  <si>
    <t>ふるさとづくり基金</t>
    <rPh sb="7" eb="9">
      <t>キキン</t>
    </rPh>
    <phoneticPr fontId="5"/>
  </si>
  <si>
    <t>公共施設整備基金</t>
    <rPh sb="0" eb="2">
      <t>コウキョウ</t>
    </rPh>
    <rPh sb="2" eb="4">
      <t>シセツ</t>
    </rPh>
    <rPh sb="4" eb="6">
      <t>セイビ</t>
    </rPh>
    <rPh sb="6" eb="8">
      <t>キキン</t>
    </rPh>
    <phoneticPr fontId="5"/>
  </si>
  <si>
    <t>旧吉川財産区基金</t>
    <rPh sb="0" eb="1">
      <t>キュウ</t>
    </rPh>
    <rPh sb="1" eb="3">
      <t>ヨシカワ</t>
    </rPh>
    <rPh sb="3" eb="5">
      <t>ザイサン</t>
    </rPh>
    <rPh sb="5" eb="6">
      <t>ク</t>
    </rPh>
    <rPh sb="6" eb="8">
      <t>キキン</t>
    </rPh>
    <phoneticPr fontId="5"/>
  </si>
  <si>
    <t>文化振興基金</t>
    <rPh sb="0" eb="2">
      <t>ブンカ</t>
    </rPh>
    <rPh sb="2" eb="4">
      <t>シンコウ</t>
    </rPh>
    <rPh sb="4" eb="6">
      <t>キキン</t>
    </rPh>
    <phoneticPr fontId="5"/>
  </si>
  <si>
    <t>大阪広域水道企業団
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</si>
  <si>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</si>
  <si>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</si>
  <si>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</si>
  <si>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町の将来負担比率は、平成28年度以降充当可能財源等が将来負担額を上回るため、分子が0となり、数値としては「-」表記となっています。地方交付税措置のある地方債を中心に借り入れを行ってきたことにより将来負担額が低くなってきたことが大きな要因ですが、町税を始めとする経常一般財源は減少傾向にあるため、充当可能基金は減少傾向にあります。　
　一方、本町の所有する公共施設は、人口急増期である昭和50年代に一気に整備されたもので、平成29年3月に策定した公共施設総合管理計画では、人口規模に応じた規模の適正化を図ることとしており、統廃合により施設の再配置を考える必要があります。
　なお、本町の将来負担比率は、分子の数値が0となり数値として現れないため、グラフ上、本町の数値は表示されていません。</t>
    <rPh sb="18" eb="20">
      <t>イコウ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</si>
  <si>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</si>
  <si>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</si>
  <si>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</si>
  <si>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</si>
  <si>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</si>
  <si>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</si>
  <si>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将来負担比率、実質公債費比率ともに類似団体内平均値に比べ低くなっています。
　実質公債費比率については、交付税措置のある地方債以外は発行しない方針により、起債発行額を抑制していること、一部事務組合の起債償還がほぼ完了に近づき、負担金の額が減少傾向にあること等が要因であると考えています。
　将来負担比率については、消防事務の委託などにより職員数が減少し退職手当負担見込額が減少したこと、一部事務組合の起債残高が減少したことなどにより平成28年度以降、分子が0となり、数値として計上されていません。
　今後、保幼小中一貫校整備に伴い借入残高が増加すると数値が悪化することも考えられます。</t>
    <rPh sb="251" eb="253">
      <t>コンゴ</t>
    </rPh>
    <rPh sb="256" eb="258">
      <t>ショウチュウ</t>
    </rPh>
    <rPh sb="258" eb="260">
      <t>イッカン</t>
    </rPh>
    <rPh sb="260" eb="261">
      <t>コウ</t>
    </rPh>
    <rPh sb="261" eb="263">
      <t>セイビ</t>
    </rPh>
    <rPh sb="264" eb="265">
      <t>トモナ</t>
    </rPh>
    <rPh sb="266" eb="268">
      <t>カリイレ</t>
    </rPh>
    <rPh sb="268" eb="270">
      <t>ザンダカ</t>
    </rPh>
    <rPh sb="271" eb="273">
      <t>ゾウカ</t>
    </rPh>
    <rPh sb="276" eb="278">
      <t>スウチ</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</si>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</sst>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27" fillId="0" borderId="41" xfId="16" applyFont="1" applyBorder="1" applyAlignment="1" applyProtection="1">
      <alignment horizontal="left" vertical="top" wrapText="1"/>
      <protection locked="0"/>
    </xf>
    <xf numFmtId="0" fontId="27" fillId="0" borderId="12" xfId="16" applyFont="1" applyBorder="1" applyAlignment="1" applyProtection="1">
      <alignment horizontal="left" vertical="top" wrapText="1"/>
      <protection locked="0"/>
    </xf>
    <xf numFmtId="0" fontId="27" fillId="0" borderId="48" xfId="16" applyFont="1" applyBorder="1" applyAlignment="1" applyProtection="1">
      <alignment horizontal="left" vertical="top" wrapText="1"/>
      <protection locked="0"/>
    </xf>
    <xf numFmtId="0" fontId="27" fillId="0" borderId="64" xfId="16" applyFont="1" applyBorder="1" applyAlignment="1" applyProtection="1">
      <alignment horizontal="left" vertical="top" wrapText="1"/>
      <protection locked="0"/>
    </xf>
    <xf numFmtId="0" fontId="27" fillId="0" borderId="0" xfId="16" applyFont="1" applyAlignment="1" applyProtection="1">
      <alignment horizontal="left" vertical="top" wrapText="1"/>
      <protection locked="0"/>
    </xf>
    <xf numFmtId="0" fontId="27" fillId="0" borderId="38" xfId="16" applyFont="1" applyBorder="1" applyAlignment="1" applyProtection="1">
      <alignment horizontal="left" vertical="top" wrapText="1"/>
      <protection locked="0"/>
    </xf>
    <xf numFmtId="0" fontId="27" fillId="0" borderId="37" xfId="16" applyFont="1" applyBorder="1" applyAlignment="1" applyProtection="1">
      <alignment horizontal="left" vertical="top" wrapText="1"/>
      <protection locked="0"/>
    </xf>
    <xf numFmtId="0" fontId="27" fillId="0" borderId="54" xfId="16" applyFont="1" applyBorder="1" applyAlignment="1" applyProtection="1">
      <alignment horizontal="left" vertical="top" wrapText="1"/>
      <protection locked="0"/>
    </xf>
    <xf numFmtId="0" fontId="27"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B76F-470D-B5BE-8784A7EF01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20849</c:v>
                </c:pt>
                <c:pt idx="1">
                  <c:v>15519</c:v>
                </c:pt>
                <c:pt idx="2">
                  <c:v>30046</c:v>
                </c:pt>
                <c:pt idx="3">
                  <c:v>17421</c:v>
                </c:pt>
                <c:pt idx="4">
                  <c:v>25076</c:v>
                </c:pt>
              </c:numCache>
            </c:numRef>
          </c:val>
          <c:smooth val="0"/>
          <c:extLst>
            <c:ext xmlns:c16="http://schemas.microsoft.com/office/drawing/2014/chart" uri="{C3380CC4-5D6E-409C-BE32-E72D297353CC}">
              <c16:uniqueId val="{00000001-B76F-470D-B5BE-8784A7EF0174}"/>
            </c:ext>
          </c:extLst>
        </c:ser>
        <c:dLbls>
          <c:showLegendKey val="0"/>
          <c:showVal val="0"/>
          <c:showCatName val="0"/>
          <c:showSerName val="0"/>
          <c:showPercent val="0"/>
          <c:showBubbleSize val="0"/>
        </c:dLbls>
        <c:marker val="1"/>
        <c:smooth val="0"/>
        <c:axId val="478788840"/>
        <c:axId val="478791976"/>
      </c:lineChart>
      <c:catAx>
        <c:axId val="478788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8791976"/>
        <c:crosses val="autoZero"/>
        <c:auto val="1"/>
        <c:lblAlgn val="ctr"/>
        <c:lblOffset val="100"/>
        <c:tickLblSkip val="1"/>
        <c:tickMarkSkip val="1"/>
        <c:noMultiLvlLbl val="0"/>
      </c:catAx>
      <c:valAx>
        <c:axId val="47879197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8788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6.67</c:v>
                </c:pt>
                <c:pt idx="1">
                  <c:v>3.23</c:v>
                </c:pt>
                <c:pt idx="2">
                  <c:v>3.08</c:v>
                </c:pt>
                <c:pt idx="3">
                  <c:v>1.04</c:v>
                </c:pt>
                <c:pt idx="4">
                  <c:v>1.44</c:v>
                </c:pt>
              </c:numCache>
            </c:numRef>
          </c:val>
          <c:extLst>
            <c:ext xmlns:c16="http://schemas.microsoft.com/office/drawing/2014/chart" uri="{C3380CC4-5D6E-409C-BE32-E72D297353CC}">
              <c16:uniqueId val="{00000000-0975-412D-9FC5-8207053B0A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44.69</c:v>
                </c:pt>
                <c:pt idx="1">
                  <c:v>49.26</c:v>
                </c:pt>
                <c:pt idx="2">
                  <c:v>47.25</c:v>
                </c:pt>
                <c:pt idx="3">
                  <c:v>38.53</c:v>
                </c:pt>
                <c:pt idx="4">
                  <c:v>33.130000000000003</c:v>
                </c:pt>
              </c:numCache>
            </c:numRef>
          </c:val>
          <c:extLst>
            <c:ext xmlns:c16="http://schemas.microsoft.com/office/drawing/2014/chart" uri="{C3380CC4-5D6E-409C-BE32-E72D297353CC}">
              <c16:uniqueId val="{00000001-0975-412D-9FC5-8207053B0AEC}"/>
            </c:ext>
          </c:extLst>
        </c:ser>
        <c:dLbls>
          <c:showLegendKey val="0"/>
          <c:showVal val="0"/>
          <c:showCatName val="0"/>
          <c:showSerName val="0"/>
          <c:showPercent val="0"/>
          <c:showBubbleSize val="0"/>
        </c:dLbls>
        <c:gapWidth val="250"/>
        <c:overlap val="100"/>
        <c:axId val="476102152"/>
        <c:axId val="478795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4.45</c:v>
                </c:pt>
                <c:pt idx="1">
                  <c:v>-0.5</c:v>
                </c:pt>
                <c:pt idx="2">
                  <c:v>-1.78</c:v>
                </c:pt>
                <c:pt idx="3">
                  <c:v>-10.84</c:v>
                </c:pt>
                <c:pt idx="4">
                  <c:v>-5.05</c:v>
                </c:pt>
              </c:numCache>
            </c:numRef>
          </c:val>
          <c:smooth val="0"/>
          <c:extLst>
            <c:ext xmlns:c16="http://schemas.microsoft.com/office/drawing/2014/chart" uri="{C3380CC4-5D6E-409C-BE32-E72D297353CC}">
              <c16:uniqueId val="{00000002-0975-412D-9FC5-8207053B0AEC}"/>
            </c:ext>
          </c:extLst>
        </c:ser>
        <c:dLbls>
          <c:showLegendKey val="0"/>
          <c:showVal val="0"/>
          <c:showCatName val="0"/>
          <c:showSerName val="0"/>
          <c:showPercent val="0"/>
          <c:showBubbleSize val="0"/>
        </c:dLbls>
        <c:marker val="1"/>
        <c:smooth val="0"/>
        <c:axId val="476102152"/>
        <c:axId val="478795896"/>
      </c:lineChart>
      <c:catAx>
        <c:axId val="476102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8795896"/>
        <c:crosses val="autoZero"/>
        <c:auto val="1"/>
        <c:lblAlgn val="ctr"/>
        <c:lblOffset val="100"/>
        <c:tickLblSkip val="1"/>
        <c:tickMarkSkip val="1"/>
        <c:noMultiLvlLbl val="0"/>
      </c:catAx>
      <c:valAx>
        <c:axId val="478795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102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12.97</c:v>
                </c:pt>
                <c:pt idx="2">
                  <c:v>#N/A</c:v>
                </c:pt>
                <c:pt idx="3">
                  <c:v>13.63</c:v>
                </c:pt>
                <c:pt idx="4">
                  <c:v>#N/A</c:v>
                </c:pt>
                <c:pt idx="5">
                  <c:v>12.01</c:v>
                </c:pt>
                <c:pt idx="6">
                  <c:v>#N/A</c:v>
                </c:pt>
                <c:pt idx="7">
                  <c:v>12.61</c:v>
                </c:pt>
                <c:pt idx="8">
                  <c:v>0</c:v>
                </c:pt>
                <c:pt idx="9">
                  <c:v>0</c:v>
                </c:pt>
              </c:numCache>
            </c:numRef>
          </c:val>
          <c:extLst>
            <c:ext xmlns:c16="http://schemas.microsoft.com/office/drawing/2014/chart" uri="{C3380CC4-5D6E-409C-BE32-E72D297353CC}">
              <c16:uniqueId val="{00000000-958B-43F3-9487-9F1EA9F417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58B-43F3-9487-9F1EA9F4172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58B-43F3-9487-9F1EA9F4172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58B-43F3-9487-9F1EA9F41729}"/>
            </c:ext>
          </c:extLst>
        </c:ser>
        <c:ser>
          <c:idx val="4"/>
          <c:order val="4"/>
          <c:tx>
            <c:strRef>
              <c:f>データシート!$A$31</c:f>
              <c:strCache>
                <c:ptCount val="1"/>
                <c:pt idx="0">
                  <c:v>国民健康保険特別会計診療所施設勘定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0.31</c:v>
                </c:pt>
                <c:pt idx="6">
                  <c:v>#N/A</c:v>
                </c:pt>
                <c:pt idx="7">
                  <c:v>0.11</c:v>
                </c:pt>
                <c:pt idx="8">
                  <c:v>#N/A</c:v>
                </c:pt>
                <c:pt idx="9">
                  <c:v>0.18</c:v>
                </c:pt>
              </c:numCache>
            </c:numRef>
          </c:val>
          <c:extLst>
            <c:ext xmlns:c16="http://schemas.microsoft.com/office/drawing/2014/chart" uri="{C3380CC4-5D6E-409C-BE32-E72D297353CC}">
              <c16:uniqueId val="{00000004-958B-43F3-9487-9F1EA9F4172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0.26</c:v>
                </c:pt>
                <c:pt idx="2">
                  <c:v>#N/A</c:v>
                </c:pt>
                <c:pt idx="3">
                  <c:v>0.28000000000000003</c:v>
                </c:pt>
                <c:pt idx="4">
                  <c:v>#N/A</c:v>
                </c:pt>
                <c:pt idx="5">
                  <c:v>0.34</c:v>
                </c:pt>
                <c:pt idx="6">
                  <c:v>#N/A</c:v>
                </c:pt>
                <c:pt idx="7">
                  <c:v>0.35</c:v>
                </c:pt>
                <c:pt idx="8">
                  <c:v>#N/A</c:v>
                </c:pt>
                <c:pt idx="9">
                  <c:v>0.38</c:v>
                </c:pt>
              </c:numCache>
            </c:numRef>
          </c:val>
          <c:extLst>
            <c:ext xmlns:c16="http://schemas.microsoft.com/office/drawing/2014/chart" uri="{C3380CC4-5D6E-409C-BE32-E72D297353CC}">
              <c16:uniqueId val="{00000005-958B-43F3-9487-9F1EA9F41729}"/>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0.46</c:v>
                </c:pt>
                <c:pt idx="2">
                  <c:v>#N/A</c:v>
                </c:pt>
                <c:pt idx="3">
                  <c:v>0.77</c:v>
                </c:pt>
                <c:pt idx="4">
                  <c:v>#N/A</c:v>
                </c:pt>
                <c:pt idx="5">
                  <c:v>0.69</c:v>
                </c:pt>
                <c:pt idx="6">
                  <c:v>#N/A</c:v>
                </c:pt>
                <c:pt idx="7">
                  <c:v>0.65</c:v>
                </c:pt>
                <c:pt idx="8">
                  <c:v>#N/A</c:v>
                </c:pt>
                <c:pt idx="9">
                  <c:v>0.63</c:v>
                </c:pt>
              </c:numCache>
            </c:numRef>
          </c:val>
          <c:extLst>
            <c:ext xmlns:c16="http://schemas.microsoft.com/office/drawing/2014/chart" uri="{C3380CC4-5D6E-409C-BE32-E72D297353CC}">
              <c16:uniqueId val="{00000006-958B-43F3-9487-9F1EA9F4172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6.66</c:v>
                </c:pt>
                <c:pt idx="2">
                  <c:v>#N/A</c:v>
                </c:pt>
                <c:pt idx="3">
                  <c:v>3.22</c:v>
                </c:pt>
                <c:pt idx="4">
                  <c:v>#N/A</c:v>
                </c:pt>
                <c:pt idx="5">
                  <c:v>3.07</c:v>
                </c:pt>
                <c:pt idx="6">
                  <c:v>#N/A</c:v>
                </c:pt>
                <c:pt idx="7">
                  <c:v>1.03</c:v>
                </c:pt>
                <c:pt idx="8">
                  <c:v>#N/A</c:v>
                </c:pt>
                <c:pt idx="9">
                  <c:v>1.43</c:v>
                </c:pt>
              </c:numCache>
            </c:numRef>
          </c:val>
          <c:extLst>
            <c:ext xmlns:c16="http://schemas.microsoft.com/office/drawing/2014/chart" uri="{C3380CC4-5D6E-409C-BE32-E72D297353CC}">
              <c16:uniqueId val="{00000007-958B-43F3-9487-9F1EA9F41729}"/>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1.9</c:v>
                </c:pt>
                <c:pt idx="2">
                  <c:v>#N/A</c:v>
                </c:pt>
                <c:pt idx="3">
                  <c:v>4.92</c:v>
                </c:pt>
                <c:pt idx="4">
                  <c:v>#N/A</c:v>
                </c:pt>
                <c:pt idx="5">
                  <c:v>5.71</c:v>
                </c:pt>
                <c:pt idx="6">
                  <c:v>#N/A</c:v>
                </c:pt>
                <c:pt idx="7">
                  <c:v>3.56</c:v>
                </c:pt>
                <c:pt idx="8">
                  <c:v>#N/A</c:v>
                </c:pt>
                <c:pt idx="9">
                  <c:v>1.84</c:v>
                </c:pt>
              </c:numCache>
            </c:numRef>
          </c:val>
          <c:extLst>
            <c:ext xmlns:c16="http://schemas.microsoft.com/office/drawing/2014/chart" uri="{C3380CC4-5D6E-409C-BE32-E72D297353CC}">
              <c16:uniqueId val="{00000008-958B-43F3-9487-9F1EA9F41729}"/>
            </c:ext>
          </c:extLst>
        </c:ser>
        <c:ser>
          <c:idx val="9"/>
          <c:order val="9"/>
          <c:tx>
            <c:strRef>
              <c:f>データシート!$A$36</c:f>
              <c:strCache>
                <c:ptCount val="1"/>
                <c:pt idx="0">
                  <c:v>介護保険特別会計事業勘定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2.3199999999999998</c:v>
                </c:pt>
                <c:pt idx="2">
                  <c:v>#N/A</c:v>
                </c:pt>
                <c:pt idx="3">
                  <c:v>3.79</c:v>
                </c:pt>
                <c:pt idx="4">
                  <c:v>#N/A</c:v>
                </c:pt>
                <c:pt idx="5">
                  <c:v>2.42</c:v>
                </c:pt>
                <c:pt idx="6">
                  <c:v>#N/A</c:v>
                </c:pt>
                <c:pt idx="7">
                  <c:v>3.02</c:v>
                </c:pt>
                <c:pt idx="8">
                  <c:v>#N/A</c:v>
                </c:pt>
                <c:pt idx="9">
                  <c:v>2.15</c:v>
                </c:pt>
              </c:numCache>
            </c:numRef>
          </c:val>
          <c:extLst>
            <c:ext xmlns:c16="http://schemas.microsoft.com/office/drawing/2014/chart" uri="{C3380CC4-5D6E-409C-BE32-E72D297353CC}">
              <c16:uniqueId val="{00000009-958B-43F3-9487-9F1EA9F41729}"/>
            </c:ext>
          </c:extLst>
        </c:ser>
        <c:dLbls>
          <c:showLegendKey val="0"/>
          <c:showVal val="0"/>
          <c:showCatName val="0"/>
          <c:showSerName val="0"/>
          <c:showPercent val="0"/>
          <c:showBubbleSize val="0"/>
        </c:dLbls>
        <c:gapWidth val="150"/>
        <c:overlap val="100"/>
        <c:axId val="487791352"/>
        <c:axId val="487789392"/>
      </c:barChart>
      <c:catAx>
        <c:axId val="487791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7789392"/>
        <c:crosses val="autoZero"/>
        <c:auto val="1"/>
        <c:lblAlgn val="ctr"/>
        <c:lblOffset val="100"/>
        <c:tickLblSkip val="1"/>
        <c:tickMarkSkip val="1"/>
        <c:noMultiLvlLbl val="0"/>
      </c:catAx>
      <c:valAx>
        <c:axId val="487789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791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560</c:v>
                </c:pt>
                <c:pt idx="5">
                  <c:v>581</c:v>
                </c:pt>
                <c:pt idx="8">
                  <c:v>594</c:v>
                </c:pt>
                <c:pt idx="11">
                  <c:v>601</c:v>
                </c:pt>
                <c:pt idx="14">
                  <c:v>597</c:v>
                </c:pt>
              </c:numCache>
            </c:numRef>
          </c:val>
          <c:extLst>
            <c:ext xmlns:c16="http://schemas.microsoft.com/office/drawing/2014/chart" uri="{C3380CC4-5D6E-409C-BE32-E72D297353CC}">
              <c16:uniqueId val="{00000000-724B-4185-9BC7-A61187C82B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24B-4185-9BC7-A61187C82B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24B-4185-9BC7-A61187C82B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150</c:v>
                </c:pt>
                <c:pt idx="3">
                  <c:v>150</c:v>
                </c:pt>
                <c:pt idx="6">
                  <c:v>150</c:v>
                </c:pt>
                <c:pt idx="9">
                  <c:v>150</c:v>
                </c:pt>
                <c:pt idx="12">
                  <c:v>185</c:v>
                </c:pt>
              </c:numCache>
            </c:numRef>
          </c:val>
          <c:extLst>
            <c:ext xmlns:c16="http://schemas.microsoft.com/office/drawing/2014/chart" uri="{C3380CC4-5D6E-409C-BE32-E72D297353CC}">
              <c16:uniqueId val="{00000003-724B-4185-9BC7-A61187C82B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120</c:v>
                </c:pt>
                <c:pt idx="3">
                  <c:v>137</c:v>
                </c:pt>
                <c:pt idx="6">
                  <c:v>148</c:v>
                </c:pt>
                <c:pt idx="9">
                  <c:v>162</c:v>
                </c:pt>
                <c:pt idx="12">
                  <c:v>81</c:v>
                </c:pt>
              </c:numCache>
            </c:numRef>
          </c:val>
          <c:extLst>
            <c:ext xmlns:c16="http://schemas.microsoft.com/office/drawing/2014/chart" uri="{C3380CC4-5D6E-409C-BE32-E72D297353CC}">
              <c16:uniqueId val="{00000004-724B-4185-9BC7-A61187C82B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4B-4185-9BC7-A61187C82B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24B-4185-9BC7-A61187C82B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518</c:v>
                </c:pt>
                <c:pt idx="3">
                  <c:v>533</c:v>
                </c:pt>
                <c:pt idx="6">
                  <c:v>578</c:v>
                </c:pt>
                <c:pt idx="9">
                  <c:v>562</c:v>
                </c:pt>
                <c:pt idx="12">
                  <c:v>544</c:v>
                </c:pt>
              </c:numCache>
            </c:numRef>
          </c:val>
          <c:extLst>
            <c:ext xmlns:c16="http://schemas.microsoft.com/office/drawing/2014/chart" uri="{C3380CC4-5D6E-409C-BE32-E72D297353CC}">
              <c16:uniqueId val="{00000007-724B-4185-9BC7-A61187C82B24}"/>
            </c:ext>
          </c:extLst>
        </c:ser>
        <c:dLbls>
          <c:showLegendKey val="0"/>
          <c:showVal val="0"/>
          <c:showCatName val="0"/>
          <c:showSerName val="0"/>
          <c:showPercent val="0"/>
          <c:showBubbleSize val="0"/>
        </c:dLbls>
        <c:gapWidth val="100"/>
        <c:overlap val="100"/>
        <c:axId val="487792920"/>
        <c:axId val="487791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228</c:v>
                </c:pt>
                <c:pt idx="2">
                  <c:v>#N/A</c:v>
                </c:pt>
                <c:pt idx="3">
                  <c:v>#N/A</c:v>
                </c:pt>
                <c:pt idx="4">
                  <c:v>239</c:v>
                </c:pt>
                <c:pt idx="5">
                  <c:v>#N/A</c:v>
                </c:pt>
                <c:pt idx="6">
                  <c:v>#N/A</c:v>
                </c:pt>
                <c:pt idx="7">
                  <c:v>282</c:v>
                </c:pt>
                <c:pt idx="8">
                  <c:v>#N/A</c:v>
                </c:pt>
                <c:pt idx="9">
                  <c:v>#N/A</c:v>
                </c:pt>
                <c:pt idx="10">
                  <c:v>273</c:v>
                </c:pt>
                <c:pt idx="11">
                  <c:v>#N/A</c:v>
                </c:pt>
                <c:pt idx="12">
                  <c:v>#N/A</c:v>
                </c:pt>
                <c:pt idx="13">
                  <c:v>213</c:v>
                </c:pt>
                <c:pt idx="14">
                  <c:v>#N/A</c:v>
                </c:pt>
              </c:numCache>
            </c:numRef>
          </c:val>
          <c:smooth val="0"/>
          <c:extLst>
            <c:ext xmlns:c16="http://schemas.microsoft.com/office/drawing/2014/chart" uri="{C3380CC4-5D6E-409C-BE32-E72D297353CC}">
              <c16:uniqueId val="{00000008-724B-4185-9BC7-A61187C82B24}"/>
            </c:ext>
          </c:extLst>
        </c:ser>
        <c:dLbls>
          <c:showLegendKey val="0"/>
          <c:showVal val="0"/>
          <c:showCatName val="0"/>
          <c:showSerName val="0"/>
          <c:showPercent val="0"/>
          <c:showBubbleSize val="0"/>
        </c:dLbls>
        <c:marker val="1"/>
        <c:smooth val="0"/>
        <c:axId val="487792920"/>
        <c:axId val="487791744"/>
      </c:lineChart>
      <c:catAx>
        <c:axId val="487792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7791744"/>
        <c:crosses val="autoZero"/>
        <c:auto val="1"/>
        <c:lblAlgn val="ctr"/>
        <c:lblOffset val="100"/>
        <c:tickLblSkip val="1"/>
        <c:tickMarkSkip val="1"/>
        <c:noMultiLvlLbl val="0"/>
      </c:catAx>
      <c:valAx>
        <c:axId val="487791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792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6748</c:v>
                </c:pt>
                <c:pt idx="5">
                  <c:v>6793</c:v>
                </c:pt>
                <c:pt idx="8">
                  <c:v>6552</c:v>
                </c:pt>
                <c:pt idx="11">
                  <c:v>6335</c:v>
                </c:pt>
                <c:pt idx="14">
                  <c:v>6137</c:v>
                </c:pt>
              </c:numCache>
            </c:numRef>
          </c:val>
          <c:extLst>
            <c:ext xmlns:c16="http://schemas.microsoft.com/office/drawing/2014/chart" uri="{C3380CC4-5D6E-409C-BE32-E72D297353CC}">
              <c16:uniqueId val="{00000000-BE4D-4440-82AD-F176A191602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E4D-4440-82AD-F176A191602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3396</c:v>
                </c:pt>
                <c:pt idx="5">
                  <c:v>3651</c:v>
                </c:pt>
                <c:pt idx="8">
                  <c:v>3647</c:v>
                </c:pt>
                <c:pt idx="11">
                  <c:v>3197</c:v>
                </c:pt>
                <c:pt idx="14">
                  <c:v>3046</c:v>
                </c:pt>
              </c:numCache>
            </c:numRef>
          </c:val>
          <c:extLst>
            <c:ext xmlns:c16="http://schemas.microsoft.com/office/drawing/2014/chart" uri="{C3380CC4-5D6E-409C-BE32-E72D297353CC}">
              <c16:uniqueId val="{00000002-BE4D-4440-82AD-F176A191602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4D-4440-82AD-F176A191602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4D-4440-82AD-F176A191602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4D-4440-82AD-F176A191602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1920</c:v>
                </c:pt>
                <c:pt idx="3">
                  <c:v>1912</c:v>
                </c:pt>
                <c:pt idx="6">
                  <c:v>1916</c:v>
                </c:pt>
                <c:pt idx="9">
                  <c:v>1803</c:v>
                </c:pt>
                <c:pt idx="12">
                  <c:v>1619</c:v>
                </c:pt>
              </c:numCache>
            </c:numRef>
          </c:val>
          <c:extLst>
            <c:ext xmlns:c16="http://schemas.microsoft.com/office/drawing/2014/chart" uri="{C3380CC4-5D6E-409C-BE32-E72D297353CC}">
              <c16:uniqueId val="{00000006-BE4D-4440-82AD-F176A191602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912</c:v>
                </c:pt>
                <c:pt idx="3">
                  <c:v>775</c:v>
                </c:pt>
                <c:pt idx="6">
                  <c:v>637</c:v>
                </c:pt>
                <c:pt idx="9">
                  <c:v>496</c:v>
                </c:pt>
                <c:pt idx="12">
                  <c:v>682</c:v>
                </c:pt>
              </c:numCache>
            </c:numRef>
          </c:val>
          <c:extLst>
            <c:ext xmlns:c16="http://schemas.microsoft.com/office/drawing/2014/chart" uri="{C3380CC4-5D6E-409C-BE32-E72D297353CC}">
              <c16:uniqueId val="{00000007-BE4D-4440-82AD-F176A191602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1428</c:v>
                </c:pt>
                <c:pt idx="3">
                  <c:v>1357</c:v>
                </c:pt>
                <c:pt idx="6">
                  <c:v>1260</c:v>
                </c:pt>
                <c:pt idx="9">
                  <c:v>1284</c:v>
                </c:pt>
                <c:pt idx="12">
                  <c:v>806</c:v>
                </c:pt>
              </c:numCache>
            </c:numRef>
          </c:val>
          <c:extLst>
            <c:ext xmlns:c16="http://schemas.microsoft.com/office/drawing/2014/chart" uri="{C3380CC4-5D6E-409C-BE32-E72D297353CC}">
              <c16:uniqueId val="{00000008-BE4D-4440-82AD-F176A191602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E4D-4440-82AD-F176A191602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6142</c:v>
                </c:pt>
                <c:pt idx="3">
                  <c:v>6035</c:v>
                </c:pt>
                <c:pt idx="6">
                  <c:v>6154</c:v>
                </c:pt>
                <c:pt idx="9">
                  <c:v>5943</c:v>
                </c:pt>
                <c:pt idx="12">
                  <c:v>5857</c:v>
                </c:pt>
              </c:numCache>
            </c:numRef>
          </c:val>
          <c:extLst>
            <c:ext xmlns:c16="http://schemas.microsoft.com/office/drawing/2014/chart" uri="{C3380CC4-5D6E-409C-BE32-E72D297353CC}">
              <c16:uniqueId val="{0000000A-BE4D-4440-82AD-F176A1916020}"/>
            </c:ext>
          </c:extLst>
        </c:ser>
        <c:dLbls>
          <c:showLegendKey val="0"/>
          <c:showVal val="0"/>
          <c:showCatName val="0"/>
          <c:showSerName val="0"/>
          <c:showPercent val="0"/>
          <c:showBubbleSize val="0"/>
        </c:dLbls>
        <c:gapWidth val="100"/>
        <c:overlap val="100"/>
        <c:axId val="487793312"/>
        <c:axId val="487788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257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E4D-4440-82AD-F176A1916020}"/>
            </c:ext>
          </c:extLst>
        </c:ser>
        <c:dLbls>
          <c:showLegendKey val="0"/>
          <c:showVal val="0"/>
          <c:showCatName val="0"/>
          <c:showSerName val="0"/>
          <c:showPercent val="0"/>
          <c:showBubbleSize val="0"/>
        </c:dLbls>
        <c:marker val="1"/>
        <c:smooth val="0"/>
        <c:axId val="487793312"/>
        <c:axId val="487788608"/>
      </c:lineChart>
      <c:catAx>
        <c:axId val="48779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7788608"/>
        <c:crosses val="autoZero"/>
        <c:auto val="1"/>
        <c:lblAlgn val="ctr"/>
        <c:lblOffset val="100"/>
        <c:tickLblSkip val="1"/>
        <c:tickMarkSkip val="1"/>
        <c:noMultiLvlLbl val="0"/>
      </c:catAx>
      <c:valAx>
        <c:axId val="487788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793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2140</c:v>
                </c:pt>
                <c:pt idx="1">
                  <c:v>1743</c:v>
                </c:pt>
                <c:pt idx="2">
                  <c:v>1497</c:v>
                </c:pt>
              </c:numCache>
            </c:numRef>
          </c:val>
          <c:extLst>
            <c:ext xmlns:c16="http://schemas.microsoft.com/office/drawing/2014/chart" uri="{C3380CC4-5D6E-409C-BE32-E72D297353CC}">
              <c16:uniqueId val="{00000000-3370-4CDD-9BF5-5AAED0CE2E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3370-4CDD-9BF5-5AAED0CE2E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1018</c:v>
                </c:pt>
                <c:pt idx="1">
                  <c:v>884</c:v>
                </c:pt>
                <c:pt idx="2">
                  <c:v>940</c:v>
                </c:pt>
              </c:numCache>
            </c:numRef>
          </c:val>
          <c:extLst>
            <c:ext xmlns:c16="http://schemas.microsoft.com/office/drawing/2014/chart" uri="{C3380CC4-5D6E-409C-BE32-E72D297353CC}">
              <c16:uniqueId val="{00000002-3370-4CDD-9BF5-5AAED0CE2EAE}"/>
            </c:ext>
          </c:extLst>
        </c:ser>
        <c:dLbls>
          <c:showLegendKey val="0"/>
          <c:showVal val="0"/>
          <c:showCatName val="0"/>
          <c:showSerName val="0"/>
          <c:showPercent val="0"/>
          <c:showBubbleSize val="0"/>
        </c:dLbls>
        <c:gapWidth val="120"/>
        <c:overlap val="100"/>
        <c:axId val="487789784"/>
        <c:axId val="487792528"/>
      </c:barChart>
      <c:catAx>
        <c:axId val="487789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7792528"/>
        <c:crosses val="autoZero"/>
        <c:auto val="1"/>
        <c:lblAlgn val="ctr"/>
        <c:lblOffset val="100"/>
        <c:tickLblSkip val="1"/>
        <c:tickMarkSkip val="1"/>
        <c:noMultiLvlLbl val="0"/>
      </c:catAx>
      <c:valAx>
        <c:axId val="4877925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7789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{14A81983-28F2-4CF8-AB5C-5309DABBD783}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F87-47AD-AD7F-1163E32543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{BBF9F64F-D5B3-4AE1-AD88-3112459A3945}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87-47AD-AD7F-1163E32543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{E8506159-37A8-4DAA-86AB-D92C68F2A294}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87-47AD-AD7F-1163E32543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{4F728A41-213D-4BD0-A5A5-A608A8056A94}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87-47AD-AD7F-1163E32543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{0D239A63-D297-4C7D-BE9A-820A2BDB736D}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87-47AD-AD7F-1163E32543A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{35839FDB-3187-479E-88A7-B6435CFC8452}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F87-47AD-AD7F-1163E32543A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{15630762-0208-4647-B706-E80E1C09D094}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F87-47AD-AD7F-1163E32543A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{DE6B3B9B-C914-4BC2-BB03-C91701810482}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F87-47AD-AD7F-1163E32543A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{3F73A41C-16FB-4D81-B4FC-B0CEE21B30D8}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F87-47AD-AD7F-1163E32543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59.5</c:v>
                </c:pt>
                <c:pt idx="16">
                  <c:v>61.1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F87-47AD-AD7F-1163E32543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{DE111F61-2507-4A94-9872-5EF180FEC3C3}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F87-47AD-AD7F-1163E32543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{2256366D-3BAF-4981-B8B8-4BE36BA0ABC4}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87-47AD-AD7F-1163E32543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{6E802FFE-1BB4-447E-8B75-83B41B75AC19}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87-47AD-AD7F-1163E32543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{2E34925C-265E-4C0F-9C08-18EB25EB1D3A}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87-47AD-AD7F-1163E32543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{C25D2691-8A0E-4076-8FE3-04530ACCC24C}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87-47AD-AD7F-1163E32543A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{D989FC35-1FD8-479E-8FE5-CE767B73A1DB}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F87-47AD-AD7F-1163E32543A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{1ABDB7D1-BFEA-40CC-AE04-DB77B07544E2}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F87-47AD-AD7F-1163E32543A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{AFC4A4F4-E3EF-4D62-9CD7-FFE2C1722019}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F87-47AD-AD7F-1163E32543A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{5B8DB1B0-F5BA-4475-A2EE-181E9A5C75DD}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F87-47AD-AD7F-1163E32543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59.7</c:v>
                </c:pt>
              </c:numCache>
            </c:numRef>
          </c:xVal>
          <c:yVal>
            <c:numRef>
              <c:f>公会計指標分析・財政指標組合せ分析表!$BP$55:$DC$55</c:f>
              <c:numCache>
                <c:formatCode>#,##0.0;"▲ "#,##0.0</c:formatCode>
                <c:ptCount val="40"/>
                <c:pt idx="8">
                  <c:v>32.9</c:v>
                </c:pt>
                <c:pt idx="16">
                  <c:v>28.5</c:v>
                </c:pt>
              </c:numCache>
            </c:numRef>
          </c:yVal>
          <c:smooth val="0"/>
          <c:extLst>
            <c:ext xmlns:c16="http://schemas.microsoft.com/office/drawing/2014/chart" uri="{C3380CC4-5D6E-409C-BE32-E72D297353CC}">
              <c16:uniqueId val="{00000013-1F87-47AD-AD7F-1163E32543A3}"/>
            </c:ext>
          </c:extLst>
        </c:ser>
        <c:dLbls>
          <c:showLegendKey val="0"/>
          <c:showVal val="1"/>
          <c:showCatName val="0"/>
          <c:showSerName val="0"/>
          <c:showPercent val="0"/>
          <c:showBubbleSize val="0"/>
        </c:dLbls>
        <c:axId val="46179840"/>
        <c:axId val="46181760"/>
      </c:scatterChart>
      <c:valAx>
        <c:axId val="46179840"/>
        <c:scaling>
          <c:orientation val="minMax"/>
          <c:max val="60"/>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3.700000000000003"/>
          <c:min val="27.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{92BBAE1F-BAEC-4D20-9D7A-F909411B890C}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484-47D3-91F9-48EB691857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{D12ACC2A-8821-46F8-916E-6EE24A015334}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84-47D3-91F9-48EB691857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{E598AB3D-9365-4890-90CF-8916FCBA76A1}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84-47D3-91F9-48EB691857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{28AE0B0C-9EA3-4627-9D93-A3EE1E5A7F03}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84-47D3-91F9-48EB691857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{FAF1C6B6-DF2A-45A4-95A2-0FE6166A2B14}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84-47D3-91F9-48EB69185796}"/>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{DCCC0105-8508-441B-84F5-307066C79578}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484-47D3-91F9-48EB69185796}"/>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{3B46AD8F-9C0E-414D-ADD0-F45F827E7F0E}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484-47D3-91F9-48EB6918579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{4EECF9E6-F507-4A6F-8819-C4D368A87AF0}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484-47D3-91F9-48EB6918579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{CC93FA76-18BD-460B-BBCD-9A3DFC6EDE94}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484-47D3-91F9-48EB691857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5.6</c:v>
                </c:pt>
                <c:pt idx="16">
                  <c:v>6.2</c:v>
                </c:pt>
                <c:pt idx="24">
                  <c:v>6.7</c:v>
                </c:pt>
                <c:pt idx="32">
                  <c:v>6.5</c:v>
                </c:pt>
              </c:numCache>
            </c:numRef>
          </c:xVal>
          <c:yVal>
            <c:numRef>
              <c:f>公会計指標分析・財政指標組合せ分析表!$BP$73:$DC$73</c:f>
              <c:numCache>
                <c:formatCode>#,##0.0;"▲ "#,##0.0</c:formatCode>
                <c:ptCount val="40"/>
                <c:pt idx="0">
                  <c:v>6.2</c:v>
                </c:pt>
              </c:numCache>
            </c:numRef>
          </c:yVal>
          <c:smooth val="0"/>
          <c:extLst>
            <c:ext xmlns:c16="http://schemas.microsoft.com/office/drawing/2014/chart" uri="{C3380CC4-5D6E-409C-BE32-E72D297353CC}">
              <c16:uniqueId val="{00000009-F484-47D3-91F9-48EB6918579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{2654E35D-6701-41F8-8352-EB8221F8C368}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484-47D3-91F9-48EB6918579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{D03C2BCC-E647-40C9-88D0-8C9A4D5EAB22}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84-47D3-91F9-48EB691857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{7B76BADC-1E28-49B4-B50D-C50BC535E356}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84-47D3-91F9-48EB691857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{42F85EEE-0F81-43E5-8D30-168ED84228F9}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84-47D3-91F9-48EB691857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{2546F900-E4A6-4C79-AC5C-FB520C0193D0}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84-47D3-91F9-48EB6918579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{A5760FDA-0571-4D71-A4DE-DFD7C9195386}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484-47D3-91F9-48EB6918579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{64954DE6-E760-4812-98A6-CC6C165CBEF8}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484-47D3-91F9-48EB6918579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{F217C10D-653E-4ED3-9707-99A81965EDCE}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484-47D3-91F9-48EB6918579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{801FB408-4988-448A-8E89-4CD6F3D5483E}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484-47D3-91F9-48EB691857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F484-47D3-91F9-48EB69185796}"/>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交付税措置のある地方債のみ発行するという方針により、公債費の抑制に努めているため、元利償還金はほぼ一定の水準で推移している。</a:t>
          </a:r>
          <a:endParaRPr kumimoji="1" lang="en-US" altLang="ja-JP" sz="12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令和元年度に大阪広域水道企業団に統合を行ったことにより、「公営企業債の元利償還金に対する繰入金」は半減し、「組合等が起こした地方債の元利償還金に対する負担金等」は増加している。</a:t>
          </a:r>
          <a:endParaRPr kumimoji="1" lang="en-US" altLang="ja-JP" sz="12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中長期的な視点で見ると、老朽化した公共施設の整備が未完であるため、施設の再編・再配置を行い、整備にかかる費用を抑制し、公債費の抑制を図ることが重要となる。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rgbClr val="000000"/>
              </a:solidFill>
              <a:effectLst/>
              <a:uLnTx/>
              <a:uFillTx/>
              <a:latin typeface="+mn-lt"/>
              <a:ea typeface="+mn-ea"/>
              <a:cs typeface="+mn-cs"/>
            </a:rPr>
            <a:t>　</a:t>
          </a:r>
          <a:r>
            <a:rPr kumimoji="1" lang="ja-JP" altLang="ja-JP"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令和元年度の将来負担比率</a:t>
          </a:r>
          <a:r>
            <a:rPr kumimoji="1" lang="ja-JP" altLang="en-US"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の分子</a:t>
          </a:r>
          <a:r>
            <a:rPr kumimoji="1" lang="ja-JP" altLang="ja-JP"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大阪広域水道企業団に統合を行ったことにより、水</a:t>
          </a:r>
          <a:r>
            <a:rPr kumimoji="1" lang="ja-JP" altLang="ja-JP"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道事業に係る公営企業債等</a:t>
          </a:r>
          <a:r>
            <a:rPr kumimoji="1" lang="ja-JP" altLang="en-US"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将来</a:t>
          </a:r>
          <a:r>
            <a:rPr kumimoji="1" lang="ja-JP" altLang="ja-JP"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繰入見込額は減少し、組合等負担等見込額が増加となったため、将来負担額合計としては、減少となった。充当可能な財源等も減少となり、分子全体としては、マイナスとなった。</a:t>
          </a:r>
          <a:endParaRPr kumimoji="0" lang="ja-JP" altLang="ja-JP"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今後については、</a:t>
          </a:r>
          <a:r>
            <a:rPr kumimoji="1" lang="ja-JP" altLang="en-US"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年度開校予定の小中一貫校の施設整備により、歳出増加が見込まれる。公共施設の再編・再配置や、</a:t>
          </a:r>
          <a:r>
            <a:rPr kumimoji="1" lang="ja-JP" altLang="ja-JP"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事務事業の廃止、縮小などの見直しを行い、民間委託や民営化の推進、を行っていき、また再任用職員の活用など、人員の適正化を図り、歳出削減に努めていく。</a:t>
          </a:r>
          <a:endParaRPr kumimoji="0" lang="ja-JP" altLang="ja-JP"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大阪府豊能町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年度は前年度繰越金の</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相当額である</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72</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百万円を財政調整基金に積み立てたものの、財源不足により財政調整基金を</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470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百万円、退職金等引当基金を</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68</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百万円取り崩したため、基金全体として減少となった。</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また、令和元年度は前年度繰越金の</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相当額である</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44</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百万円を財政調整基金に積み立てたものの、財源不足により財政調整基金を</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百万円、退職金等引当基金を</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67</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百万円取り崩したため、基金全体として減少となった。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今後は任用基準の見直しや施設規模の適正化など、効率的な人員配置を図る。加えて、歳出削減の効果的な実施に努め、基金の取り崩しを可能な限り抑制していく。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・退職金等引当基金：退職手当</a:t>
          </a:r>
          <a:endPar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・ふるさとづくり基金：ふるさとづくりの推進</a:t>
          </a:r>
          <a:endPar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・公共施設整備基金：公共施設の整備</a:t>
          </a:r>
          <a:endPar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・旧吉川財産区基金：住民福祉の増進</a:t>
          </a:r>
          <a:endPar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・文化振興基金：文化の振興</a:t>
          </a:r>
          <a:endPar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令和元年度分</a:t>
          </a:r>
          <a:endPar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・退職金等引当基金：財産運用収入を</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0.4</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百万円積み立てたものの、定年退職者等の退職金に充当するため、</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67</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百万円取り崩したことにより、残高が減少した。</a:t>
          </a:r>
          <a:endPar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・ふるさとづくり基金：ふるさと寄附金を</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百万円積み立てたものの、東ときわ台小学校グラウンド整備など、ふるさとづくり関連事業に充当するため、</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百万円取り崩したことにより、残高が減少した。（端数の減少）</a:t>
          </a:r>
          <a:endPar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・公共施設整備基金：豊寿荘浴室改修工事及び東能勢小学校屋上防水改修工事に充当するため、</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百万円取り崩したものの、土地開発基金廃止に伴い、</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137</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百万円積み立てたことにより、残高が増加した。</a:t>
          </a:r>
          <a:endPar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・旧吉川財産区基金：残高の増減なし</a:t>
          </a:r>
          <a:endPar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・文化振興基金：残高の増減なし</a:t>
          </a:r>
          <a:endPar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令和元年度から定年退職者がピークを迎え、退職金等引当基金の減少も想定されることから、更なる歳出削減の効果的な実施に努め、基金の取り崩しを可能な限り抑制していく。</a:t>
          </a:r>
          <a:endPar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年度は前年度繰越金の</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相当額である</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72</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百万円を積み立てたものの、財源不足により</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470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百万円取り崩したため、残高が減少した。</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令和元年度は前年度繰越金の</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相当額である</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44</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百万円を積み立てたものの、財源不足により</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百万円取り崩したため、残高が減少した。</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今後は任用基準の見直しや施設規模の適正化など、効率的な人員配置を図る。加えて、歳出削減の効果的な実施に努め、基金の取り崩しを可能な限り抑制していく。</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年度から令和元年度について増減なし。</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現時点では、積立て及び取崩しの予定なし。</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19,339
19,239
34.34
7,075,611
6,934,525
64,920
4,517,998
5,856,881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有形固定資産減価償却率は、類似団体内平均値とほぼ同じとなっています。</a:t>
          </a:r>
          <a:endParaRPr kumimoji="1" lang="en-US"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本町所有施設の特徴として、人口急増期の昭和</a:t>
          </a:r>
          <a:r>
            <a:rPr kumimoji="1" lang="en-US"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年代に建築された建物が多くなっています。平成</a:t>
          </a:r>
          <a:r>
            <a:rPr kumimoji="1" lang="en-US"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月に策定した公共施設等総合管理計画では、それらの全てを維持していくことは困難であるため、現在の人口に応じた規模の適正化を図るとしており、施設を早急に整理し、再配置を考える必要があります。</a:t>
          </a:r>
          <a:endParaRPr kumimoji="1" lang="en-US"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なお、</a:t>
          </a:r>
          <a:r>
            <a:rPr kumimoji="0" lang="ja-JP"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年度決算</a:t>
          </a:r>
          <a:r>
            <a:rPr kumimoji="0"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及び令和元年度決算</a:t>
          </a:r>
          <a:r>
            <a:rPr kumimoji="0" lang="ja-JP"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に係る固定資産台帳については、</a:t>
          </a:r>
          <a:r>
            <a:rPr kumimoji="0"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a:t>
          </a:r>
          <a:r>
            <a:rPr kumimoji="0" lang="en-US"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月</a:t>
          </a:r>
          <a:r>
            <a:rPr kumimoji="0" lang="en-US"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31</a:t>
          </a:r>
          <a:r>
            <a:rPr kumimoji="0" lang="ja-JP"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日時点で未整備であるため、平成</a:t>
          </a:r>
          <a:r>
            <a:rPr kumimoji="0" lang="en-US"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及び令和元年度</a:t>
          </a:r>
          <a:r>
            <a:rPr kumimoji="0" lang="ja-JP"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の当該団体値等は表示されていません。</a:t>
          </a:r>
        </a:p>
        <a:p>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71" name="直線コネクタ 70"/>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72" name="有形固定資産減価償却率最小値テキスト"/>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73" name="直線コネクタ 72"/>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74"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75" name="直線コネクタ 74"/>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76" name="有形固定資産減価償却率平均値テキスト"/>
        <xdr:cNvSpPr txBox="1"/>
      </xdr:nvSpPr>
      <xdr:spPr>
        <a:xfrm>
          <a:off x="4813300" y="5967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7" name="フローチャート: 判断 76"/>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8" name="フローチャート: 判断 77"/>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9" name="フローチャート: 判断 78"/>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80" name="フローチャート: 判断 79"/>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81" name="フローチャート: 判断 80"/>
        <xdr:cNvSpPr/>
      </xdr:nvSpPr>
      <xdr:spPr>
        <a:xfrm>
          <a:off x="1714500" y="57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106257</xdr:rowOff>
    </xdr:from>
    <xdr:to>
      <xdr:col>15</xdr:col>
      <xdr:colOff>187325</xdr:colOff>
      <xdr:row>31</xdr:row>
      <xdr:rowOff>36407</xdr:rowOff>
    </xdr:to>
    <xdr:sp macro="" textlink="">
      <xdr:nvSpPr>
        <xdr:cNvPr id="87" name="楕円 86"/>
        <xdr:cNvSpPr/>
      </xdr:nvSpPr>
      <xdr:spPr>
        <a:xfrm>
          <a:off x="3238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48683</xdr:rowOff>
    </xdr:from>
    <xdr:to>
      <xdr:col>11</xdr:col>
      <xdr:colOff>187325</xdr:colOff>
      <xdr:row>30</xdr:row>
      <xdr:rowOff>150283</xdr:rowOff>
    </xdr:to>
    <xdr:sp macro="" textlink="">
      <xdr:nvSpPr>
        <xdr:cNvPr id="88" name="楕円 87"/>
        <xdr:cNvSpPr/>
      </xdr:nvSpPr>
      <xdr:spPr>
        <a:xfrm>
          <a:off x="24765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99483</xdr:rowOff>
    </xdr:from>
    <xdr:to>
      <xdr:col>15</xdr:col>
      <xdr:colOff>136525</xdr:colOff>
      <xdr:row>30</xdr:row>
      <xdr:rowOff>157057</xdr:rowOff>
    </xdr:to>
    <xdr:cxnSp macro="">
      <xdr:nvCxnSpPr>
        <xdr:cNvPr id="89" name="直線コネクタ 88"/>
        <xdr:cNvCxnSpPr/>
      </xdr:nvCxnSpPr>
      <xdr:spPr>
        <a:xfrm>
          <a:off x="2527300" y="6014508"/>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13352</xdr:rowOff>
    </xdr:from>
    <xdr:ext cx="405111" cy="259045"/>
    <xdr:sp macro="" textlink="">
      <xdr:nvSpPr>
        <xdr:cNvPr id="90" name="n_1aveValue有形固定資産減価償却率"/>
        <xdr:cNvSpPr txBox="1"/>
      </xdr:nvSpPr>
      <xdr:spPr>
        <a:xfrm>
          <a:off x="38360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91" name="n_2aveValue有形固定資産減価償却率"/>
        <xdr:cNvSpPr txBox="1"/>
      </xdr:nvSpPr>
      <xdr:spPr>
        <a:xfrm>
          <a:off x="3086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76852</xdr:rowOff>
    </xdr:from>
    <xdr:ext cx="405111" cy="259045"/>
    <xdr:sp macro="" textlink="">
      <xdr:nvSpPr>
        <xdr:cNvPr id="92" name="n_3aveValue有形固定資産減価償却率"/>
        <xdr:cNvSpPr txBox="1"/>
      </xdr:nvSpPr>
      <xdr:spPr>
        <a:xfrm>
          <a:off x="2324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143950</xdr:rowOff>
    </xdr:from>
    <xdr:ext cx="405111" cy="259045"/>
    <xdr:sp macro="" textlink="">
      <xdr:nvSpPr>
        <xdr:cNvPr id="93" name="n_4aveValue有形固定資産減価償却率"/>
        <xdr:cNvSpPr txBox="1"/>
      </xdr:nvSpPr>
      <xdr:spPr>
        <a:xfrm>
          <a:off x="1562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94" name="n_2mainValue有形固定資産減価償却率"/>
        <xdr:cNvSpPr txBox="1"/>
      </xdr:nvSpPr>
      <xdr:spPr>
        <a:xfrm>
          <a:off x="3086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141410</xdr:rowOff>
    </xdr:from>
    <xdr:ext cx="405111" cy="259045"/>
    <xdr:sp macro="" textlink="">
      <xdr:nvSpPr>
        <xdr:cNvPr id="95" name="n_3mainValue有形固定資産減価償却率"/>
        <xdr:cNvSpPr txBox="1"/>
      </xdr:nvSpPr>
      <xdr:spPr>
        <a:xfrm>
          <a:off x="2324744" y="6056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8" name="正方形/長方形 97"/>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[ 1,013.0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00"/>
              </a:solidFill>
              <a:latin typeface="ＭＳ Ｐゴシック" panose="020B0600070205080204" pitchFamily="50" charset="-128"/>
              <a:ea typeface="ＭＳ Ｐゴシック" panose="020B0600070205080204" pitchFamily="50" charset="-128"/>
            </a:rPr>
            <a:t>　</a:t>
          </a:r>
          <a:r>
            <a:rPr kumimoji="1"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本町の債務償還比率は、類似団体内平均値と比べ、高くなっています。</a:t>
          </a:r>
          <a:endParaRPr kumimoji="1" lang="en-US"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本町では、交付税措置のある地方債を中心に借入を行っており、将来負担額は、比較的少ないと想定しています。しかし、人口減少や高齢化等により経常一般財源が減少傾向にあるとともに、退職手当の増加等により、経常経費充当一般財源も増加傾向にあります。結果として分子の数値は低いですが、それ以上に分母の数値が低いことが要因であると考えています。</a:t>
          </a:r>
          <a:endParaRPr kumimoji="1" lang="en-US" altLang="ja-JP"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今後は、行財政改革等により、経常経費の削減により一層取り組んでいきます。</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2" name="直線コネクタ 111"/>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3" name="テキスト ボックス 112"/>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4" name="直線コネクタ 113"/>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5" name="テキスト ボックス 114"/>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6" name="直線コネクタ 115"/>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7" name="テキスト ボックス 116"/>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8" name="直線コネクタ 117"/>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19" name="テキスト ボックス 118"/>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22" name="直線コネクタ 121"/>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23" name="債務償還比率最小値テキスト"/>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24" name="直線コネクタ 123"/>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5"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6" name="直線コネクタ 125"/>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122221</xdr:rowOff>
    </xdr:from>
    <xdr:ext cx="469744" cy="259045"/>
    <xdr:sp macro="" textlink="">
      <xdr:nvSpPr>
        <xdr:cNvPr id="127" name="債務償還比率平均値テキスト"/>
        <xdr:cNvSpPr txBox="1"/>
      </xdr:nvSpPr>
      <xdr:spPr>
        <a:xfrm>
          <a:off x="14846300" y="5694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28" name="フローチャート: 判断 127"/>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29" name="フローチャート: 判断 128"/>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30" name="フローチャート: 判断 129"/>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31" name="フローチャート: 判断 130"/>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32" name="フローチャート: 判断 131"/>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122352</xdr:rowOff>
    </xdr:from>
    <xdr:to>
      <xdr:col>76</xdr:col>
      <xdr:colOff>73025</xdr:colOff>
      <xdr:row>32</xdr:row>
      <xdr:rowOff>52502</xdr:rowOff>
    </xdr:to>
    <xdr:sp macro="" textlink="">
      <xdr:nvSpPr>
        <xdr:cNvPr id="138" name="楕円 137"/>
        <xdr:cNvSpPr/>
      </xdr:nvSpPr>
      <xdr:spPr>
        <a:xfrm>
          <a:off x="14744700" y="620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100779</xdr:rowOff>
    </xdr:from>
    <xdr:ext cx="560923" cy="259045"/>
    <xdr:sp macro="" textlink="">
      <xdr:nvSpPr>
        <xdr:cNvPr id="139" name="債務償還比率該当値テキスト"/>
        <xdr:cNvSpPr txBox="1"/>
      </xdr:nvSpPr>
      <xdr:spPr>
        <a:xfrm>
          <a:off x="14846300" y="6187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120218</xdr:rowOff>
    </xdr:from>
    <xdr:to>
      <xdr:col>72</xdr:col>
      <xdr:colOff>123825</xdr:colOff>
      <xdr:row>31</xdr:row>
      <xdr:rowOff>50368</xdr:rowOff>
    </xdr:to>
    <xdr:sp macro="" textlink="">
      <xdr:nvSpPr>
        <xdr:cNvPr id="140" name="楕円 139"/>
        <xdr:cNvSpPr/>
      </xdr:nvSpPr>
      <xdr:spPr>
        <a:xfrm>
          <a:off x="14033500" y="60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171018</xdr:rowOff>
    </xdr:from>
    <xdr:to>
      <xdr:col>76</xdr:col>
      <xdr:colOff>22225</xdr:colOff>
      <xdr:row>32</xdr:row>
      <xdr:rowOff>1702</xdr:rowOff>
    </xdr:to>
    <xdr:cxnSp macro="">
      <xdr:nvCxnSpPr>
        <xdr:cNvPr id="141" name="直線コネクタ 140"/>
        <xdr:cNvCxnSpPr/>
      </xdr:nvCxnSpPr>
      <xdr:spPr>
        <a:xfrm>
          <a:off x="14084300" y="6086043"/>
          <a:ext cx="711200" cy="17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27468</xdr:rowOff>
    </xdr:from>
    <xdr:to>
      <xdr:col>68</xdr:col>
      <xdr:colOff>123825</xdr:colOff>
      <xdr:row>30</xdr:row>
      <xdr:rowOff>129068</xdr:rowOff>
    </xdr:to>
    <xdr:sp macro="" textlink="">
      <xdr:nvSpPr>
        <xdr:cNvPr id="142" name="楕円 141"/>
        <xdr:cNvSpPr/>
      </xdr:nvSpPr>
      <xdr:spPr>
        <a:xfrm>
          <a:off x="13271500" y="594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78268</xdr:rowOff>
    </xdr:from>
    <xdr:to>
      <xdr:col>72</xdr:col>
      <xdr:colOff>73025</xdr:colOff>
      <xdr:row>30</xdr:row>
      <xdr:rowOff>171018</xdr:rowOff>
    </xdr:to>
    <xdr:cxnSp macro="">
      <xdr:nvCxnSpPr>
        <xdr:cNvPr id="143" name="直線コネクタ 142"/>
        <xdr:cNvCxnSpPr/>
      </xdr:nvCxnSpPr>
      <xdr:spPr>
        <a:xfrm>
          <a:off x="13322300" y="5993293"/>
          <a:ext cx="762000" cy="9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52598</xdr:rowOff>
    </xdr:from>
    <xdr:to>
      <xdr:col>64</xdr:col>
      <xdr:colOff>123825</xdr:colOff>
      <xdr:row>30</xdr:row>
      <xdr:rowOff>154198</xdr:rowOff>
    </xdr:to>
    <xdr:sp macro="" textlink="">
      <xdr:nvSpPr>
        <xdr:cNvPr id="144" name="楕円 143"/>
        <xdr:cNvSpPr/>
      </xdr:nvSpPr>
      <xdr:spPr>
        <a:xfrm>
          <a:off x="12509500" y="596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78268</xdr:rowOff>
    </xdr:from>
    <xdr:to>
      <xdr:col>68</xdr:col>
      <xdr:colOff>73025</xdr:colOff>
      <xdr:row>30</xdr:row>
      <xdr:rowOff>103398</xdr:rowOff>
    </xdr:to>
    <xdr:cxnSp macro="">
      <xdr:nvCxnSpPr>
        <xdr:cNvPr id="145" name="直線コネクタ 144"/>
        <xdr:cNvCxnSpPr/>
      </xdr:nvCxnSpPr>
      <xdr:spPr>
        <a:xfrm flipV="1">
          <a:off x="12560300" y="5993293"/>
          <a:ext cx="762000" cy="2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117135</xdr:rowOff>
    </xdr:from>
    <xdr:to>
      <xdr:col>60</xdr:col>
      <xdr:colOff>123825</xdr:colOff>
      <xdr:row>30</xdr:row>
      <xdr:rowOff>47285</xdr:rowOff>
    </xdr:to>
    <xdr:sp macro="" textlink="">
      <xdr:nvSpPr>
        <xdr:cNvPr id="146" name="楕円 145"/>
        <xdr:cNvSpPr/>
      </xdr:nvSpPr>
      <xdr:spPr>
        <a:xfrm>
          <a:off x="11747500" y="58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167935</xdr:rowOff>
    </xdr:from>
    <xdr:to>
      <xdr:col>64</xdr:col>
      <xdr:colOff>73025</xdr:colOff>
      <xdr:row>30</xdr:row>
      <xdr:rowOff>103398</xdr:rowOff>
    </xdr:to>
    <xdr:cxnSp macro="">
      <xdr:nvCxnSpPr>
        <xdr:cNvPr id="147" name="直線コネクタ 146"/>
        <xdr:cNvCxnSpPr/>
      </xdr:nvCxnSpPr>
      <xdr:spPr>
        <a:xfrm>
          <a:off x="11798300" y="5911510"/>
          <a:ext cx="762000" cy="10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26072</xdr:rowOff>
    </xdr:from>
    <xdr:ext cx="469744" cy="259045"/>
    <xdr:sp macro="" textlink="">
      <xdr:nvSpPr>
        <xdr:cNvPr id="148" name="n_1aveValue債務償還比率"/>
        <xdr:cNvSpPr txBox="1"/>
      </xdr:nvSpPr>
      <xdr:spPr>
        <a:xfrm>
          <a:off x="13836727" y="5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34881</xdr:rowOff>
    </xdr:from>
    <xdr:ext cx="469744" cy="259045"/>
    <xdr:sp macro="" textlink="">
      <xdr:nvSpPr>
        <xdr:cNvPr id="149" name="n_2aveValue債務償還比率"/>
        <xdr:cNvSpPr txBox="1"/>
      </xdr:nvSpPr>
      <xdr:spPr>
        <a:xfrm>
          <a:off x="13087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50080</xdr:rowOff>
    </xdr:from>
    <xdr:ext cx="469744" cy="259045"/>
    <xdr:sp macro="" textlink="">
      <xdr:nvSpPr>
        <xdr:cNvPr id="150" name="n_3aveValue債務償還比率"/>
        <xdr:cNvSpPr txBox="1"/>
      </xdr:nvSpPr>
      <xdr:spPr>
        <a:xfrm>
          <a:off x="12325427" y="56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19336</xdr:rowOff>
    </xdr:from>
    <xdr:ext cx="469744" cy="259045"/>
    <xdr:sp macro="" textlink="">
      <xdr:nvSpPr>
        <xdr:cNvPr id="151" name="n_4aveValue債務償還比率"/>
        <xdr:cNvSpPr txBox="1"/>
      </xdr:nvSpPr>
      <xdr:spPr>
        <a:xfrm>
          <a:off x="11563427" y="559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41495</xdr:rowOff>
    </xdr:from>
    <xdr:ext cx="469744" cy="259045"/>
    <xdr:sp macro="" textlink="">
      <xdr:nvSpPr>
        <xdr:cNvPr id="152" name="n_1mainValue債務償還比率"/>
        <xdr:cNvSpPr txBox="1"/>
      </xdr:nvSpPr>
      <xdr:spPr>
        <a:xfrm>
          <a:off x="13836727" y="612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120195</xdr:rowOff>
    </xdr:from>
    <xdr:ext cx="469744" cy="259045"/>
    <xdr:sp macro="" textlink="">
      <xdr:nvSpPr>
        <xdr:cNvPr id="153" name="n_2mainValue債務償還比率"/>
        <xdr:cNvSpPr txBox="1"/>
      </xdr:nvSpPr>
      <xdr:spPr>
        <a:xfrm>
          <a:off x="13087427" y="603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145325</xdr:rowOff>
    </xdr:from>
    <xdr:ext cx="469744" cy="259045"/>
    <xdr:sp macro="" textlink="">
      <xdr:nvSpPr>
        <xdr:cNvPr id="154" name="n_3mainValue債務償還比率"/>
        <xdr:cNvSpPr txBox="1"/>
      </xdr:nvSpPr>
      <xdr:spPr>
        <a:xfrm>
          <a:off x="12325427" y="606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38412</xdr:rowOff>
    </xdr:from>
    <xdr:ext cx="469744" cy="259045"/>
    <xdr:sp macro="" textlink="">
      <xdr:nvSpPr>
        <xdr:cNvPr id="155" name="n_4mainValue債務償還比率"/>
        <xdr:cNvSpPr txBox="1"/>
      </xdr:nvSpPr>
      <xdr:spPr>
        <a:xfrm>
          <a:off x="11563427" y="595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19,339
19,239
34.34
7,075,611
6,934,525
64,920
4,517,998
5,856,881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2540</xdr:rowOff>
    </xdr:from>
    <xdr:to>
      <xdr:col>15</xdr:col>
      <xdr:colOff>101600</xdr:colOff>
      <xdr:row>37</xdr:row>
      <xdr:rowOff>104140</xdr:rowOff>
    </xdr:to>
    <xdr:sp macro="" textlink="">
      <xdr:nvSpPr>
        <xdr:cNvPr id="73" name="楕円 72"/>
        <xdr:cNvSpPr/>
      </xdr:nvSpPr>
      <xdr:spPr>
        <a:xfrm>
          <a:off x="2857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137795</xdr:rowOff>
    </xdr:from>
    <xdr:to>
      <xdr:col>10</xdr:col>
      <xdr:colOff>165100</xdr:colOff>
      <xdr:row>37</xdr:row>
      <xdr:rowOff>67945</xdr:rowOff>
    </xdr:to>
    <xdr:sp macro="" textlink="">
      <xdr:nvSpPr>
        <xdr:cNvPr id="74" name="楕円 73"/>
        <xdr:cNvSpPr/>
      </xdr:nvSpPr>
      <xdr:spPr>
        <a:xfrm>
          <a:off x="1968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17145</xdr:rowOff>
    </xdr:from>
    <xdr:to>
      <xdr:col>15</xdr:col>
      <xdr:colOff>50800</xdr:colOff>
      <xdr:row>37</xdr:row>
      <xdr:rowOff>53340</xdr:rowOff>
    </xdr:to>
    <xdr:cxnSp macro="">
      <xdr:nvCxnSpPr>
        <xdr:cNvPr id="75" name="直線コネクタ 74"/>
        <xdr:cNvCxnSpPr/>
      </xdr:nvCxnSpPr>
      <xdr:spPr>
        <a:xfrm>
          <a:off x="2019300" y="63607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6"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11447</xdr:rowOff>
    </xdr:from>
    <xdr:ext cx="405111" cy="259045"/>
    <xdr:sp macro="" textlink="">
      <xdr:nvSpPr>
        <xdr:cNvPr id="77" name="n_2aveValue【道路】&#10;有形固定資産減価償却率"/>
        <xdr:cNvSpPr txBox="1"/>
      </xdr:nvSpPr>
      <xdr:spPr>
        <a:xfrm>
          <a:off x="2705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78" name="n_3aveValue【道路】&#10;有形固定資産減価償却率"/>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79" name="n_4aveValue【道路】&#10;有形固定資産減価償却率"/>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120667</xdr:rowOff>
    </xdr:from>
    <xdr:ext cx="405111" cy="259045"/>
    <xdr:sp macro="" textlink="">
      <xdr:nvSpPr>
        <xdr:cNvPr id="80" name="n_2mainValue【道路】&#10;有形固定資産減価償却率"/>
        <xdr:cNvSpPr txBox="1"/>
      </xdr:nvSpPr>
      <xdr:spPr>
        <a:xfrm>
          <a:off x="2705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84472</xdr:rowOff>
    </xdr:from>
    <xdr:ext cx="405111" cy="259045"/>
    <xdr:sp macro="" textlink="">
      <xdr:nvSpPr>
        <xdr:cNvPr id="81" name="n_3mainValue【道路】&#10;有形固定資産減価償却率"/>
        <xdr:cNvSpPr txBox="1"/>
      </xdr:nvSpPr>
      <xdr:spPr>
        <a:xfrm>
          <a:off x="1816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5" name="テキスト ボックス 94"/>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97" name="テキスト ボックス 96"/>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99" name="テキスト ボックス 98"/>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03" name="直線コネクタ 102"/>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04" name="【道路】&#10;一人当たり延長最小値テキスト"/>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05" name="直線コネクタ 104"/>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06" name="【道路】&#10;一人当たり延長最大値テキスト"/>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1,526.252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07" name="直線コネクタ 106"/>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16888</xdr:rowOff>
    </xdr:from>
    <xdr:ext cx="534377" cy="259045"/>
    <xdr:sp macro="" textlink="">
      <xdr:nvSpPr>
        <xdr:cNvPr id="108" name="【道路】&#10;一人当たり延長平均値テキスト"/>
        <xdr:cNvSpPr txBox="1"/>
      </xdr:nvSpPr>
      <xdr:spPr>
        <a:xfrm>
          <a:off x="10515600" y="7046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09" name="フローチャート: 判断 108"/>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0" name="フローチャート: 判断 109"/>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11" name="フローチャート: 判断 110"/>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12" name="フローチャート: 判断 111"/>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13" name="フローチャート: 判断 112"/>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76141</xdr:rowOff>
    </xdr:from>
    <xdr:to>
      <xdr:col>46</xdr:col>
      <xdr:colOff>38100</xdr:colOff>
      <xdr:row>42</xdr:row>
      <xdr:rowOff>6291</xdr:rowOff>
    </xdr:to>
    <xdr:sp macro="" textlink="">
      <xdr:nvSpPr>
        <xdr:cNvPr id="119" name="楕円 118"/>
        <xdr:cNvSpPr/>
      </xdr:nvSpPr>
      <xdr:spPr>
        <a:xfrm>
          <a:off x="8699500" y="710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75945</xdr:rowOff>
    </xdr:from>
    <xdr:to>
      <xdr:col>41</xdr:col>
      <xdr:colOff>101600</xdr:colOff>
      <xdr:row>42</xdr:row>
      <xdr:rowOff>6095</xdr:rowOff>
    </xdr:to>
    <xdr:sp macro="" textlink="">
      <xdr:nvSpPr>
        <xdr:cNvPr id="120" name="楕円 119"/>
        <xdr:cNvSpPr/>
      </xdr:nvSpPr>
      <xdr:spPr>
        <a:xfrm>
          <a:off x="7810500" y="710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126745</xdr:rowOff>
    </xdr:from>
    <xdr:to>
      <xdr:col>45</xdr:col>
      <xdr:colOff>177800</xdr:colOff>
      <xdr:row>41</xdr:row>
      <xdr:rowOff>126941</xdr:rowOff>
    </xdr:to>
    <xdr:cxnSp macro="">
      <xdr:nvCxnSpPr>
        <xdr:cNvPr id="121" name="直線コネクタ 120"/>
        <xdr:cNvCxnSpPr/>
      </xdr:nvCxnSpPr>
      <xdr:spPr>
        <a:xfrm>
          <a:off x="7861300" y="7156195"/>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22" name="n_1aveValue【道路】&#10;一人当たり延長"/>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23" name="n_2aveValue【道路】&#10;一人当たり延長"/>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24" name="n_3aveValue【道路】&#10;一人当たり延長"/>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25" name="n_4aveValue【道路】&#10;一人当たり延長"/>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168868</xdr:rowOff>
    </xdr:from>
    <xdr:ext cx="469744" cy="259045"/>
    <xdr:sp macro="" textlink="">
      <xdr:nvSpPr>
        <xdr:cNvPr id="126" name="n_2mainValue【道路】&#10;一人当たり延長"/>
        <xdr:cNvSpPr txBox="1"/>
      </xdr:nvSpPr>
      <xdr:spPr>
        <a:xfrm>
          <a:off x="8515427" y="719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168672</xdr:rowOff>
    </xdr:from>
    <xdr:ext cx="469744" cy="259045"/>
    <xdr:sp macro="" textlink="">
      <xdr:nvSpPr>
        <xdr:cNvPr id="127" name="n_3mainValue【道路】&#10;一人当たり延長"/>
        <xdr:cNvSpPr txBox="1"/>
      </xdr:nvSpPr>
      <xdr:spPr>
        <a:xfrm>
          <a:off x="7626427" y="719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0" name="テキスト ボックス 13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0" name="テキスト ボックス 14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53" name="直線コネクタ 152"/>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54" name="【橋りょう・トンネ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55" name="直線コネクタ 154"/>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56" name="【橋りょう・トンネル】&#10;有形固定資産減価償却率最大値テキスト"/>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57" name="直線コネクタ 156"/>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33762</xdr:rowOff>
    </xdr:from>
    <xdr:ext cx="405111" cy="259045"/>
    <xdr:sp macro="" textlink="">
      <xdr:nvSpPr>
        <xdr:cNvPr id="158" name="【橋りょう・トンネル】&#10;有形固定資産減価償却率平均値テキスト"/>
        <xdr:cNvSpPr txBox="1"/>
      </xdr:nvSpPr>
      <xdr:spPr>
        <a:xfrm>
          <a:off x="4673600" y="1032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59" name="フローチャート: 判断 158"/>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60" name="フローチャート: 判断 159"/>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61" name="フローチャート: 判断 160"/>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62" name="フローチャート: 判断 161"/>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63" name="フローチャート: 判断 162"/>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62</xdr:row>
      <xdr:rowOff>37374</xdr:rowOff>
    </xdr:from>
    <xdr:to>
      <xdr:col>15</xdr:col>
      <xdr:colOff>101600</xdr:colOff>
      <xdr:row>62</xdr:row>
      <xdr:rowOff>138974</xdr:rowOff>
    </xdr:to>
    <xdr:sp macro="" textlink="">
      <xdr:nvSpPr>
        <xdr:cNvPr id="169" name="楕円 168"/>
        <xdr:cNvSpPr/>
      </xdr:nvSpPr>
      <xdr:spPr>
        <a:xfrm>
          <a:off x="2857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11249</xdr:rowOff>
    </xdr:from>
    <xdr:to>
      <xdr:col>10</xdr:col>
      <xdr:colOff>165100</xdr:colOff>
      <xdr:row>62</xdr:row>
      <xdr:rowOff>112849</xdr:rowOff>
    </xdr:to>
    <xdr:sp macro="" textlink="">
      <xdr:nvSpPr>
        <xdr:cNvPr id="170" name="楕円 169"/>
        <xdr:cNvSpPr/>
      </xdr:nvSpPr>
      <xdr:spPr>
        <a:xfrm>
          <a:off x="1968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62049</xdr:rowOff>
    </xdr:from>
    <xdr:to>
      <xdr:col>15</xdr:col>
      <xdr:colOff>50800</xdr:colOff>
      <xdr:row>62</xdr:row>
      <xdr:rowOff>88174</xdr:rowOff>
    </xdr:to>
    <xdr:cxnSp macro="">
      <xdr:nvCxnSpPr>
        <xdr:cNvPr id="171" name="直線コネクタ 170"/>
        <xdr:cNvCxnSpPr/>
      </xdr:nvCxnSpPr>
      <xdr:spPr>
        <a:xfrm>
          <a:off x="2019300" y="106919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72" name="n_1aveValue【橋りょう・トンネル】&#10;有形固定資産減価償却率"/>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173" name="n_2aveValue【橋りょう・トンネル】&#10;有形固定資産減価償却率"/>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174" name="n_3aveValue【橋りょう・トンネル】&#10;有形固定資産減価償却率"/>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175" name="n_4aveValue【橋りょう・トンネル】&#10;有形固定資産減価償却率"/>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130101</xdr:rowOff>
    </xdr:from>
    <xdr:ext cx="405111" cy="259045"/>
    <xdr:sp macro="" textlink="">
      <xdr:nvSpPr>
        <xdr:cNvPr id="176" name="n_2mainValue【橋りょう・トンネル】&#10;有形固定資産減価償却率"/>
        <xdr:cNvSpPr txBox="1"/>
      </xdr:nvSpPr>
      <xdr:spPr>
        <a:xfrm>
          <a:off x="27057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103976</xdr:rowOff>
    </xdr:from>
    <xdr:ext cx="405111" cy="259045"/>
    <xdr:sp macro="" textlink="">
      <xdr:nvSpPr>
        <xdr:cNvPr id="177" name="n_3mainValue【橋りょう・トンネル】&#10;有形固定資産減価償却率"/>
        <xdr:cNvSpPr txBox="1"/>
      </xdr:nvSpPr>
      <xdr:spPr>
        <a:xfrm>
          <a:off x="1816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8" name="直線コネクタ 18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9" name="テキスト ボックス 18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0" name="直線コネクタ 18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1" name="テキスト ボックス 190"/>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2" name="直線コネクタ 19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3" name="テキスト ボックス 192"/>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4" name="直線コネクタ 19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5" name="テキスト ボックス 194"/>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6" name="直線コネクタ 19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7" name="テキスト ボックス 19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8" name="直線コネクタ 19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9" name="テキスト ボックス 19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03" name="直線コネクタ 202"/>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04"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05" name="直線コネクタ 204"/>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06" name="【橋りょう・トンネル】&#10;一人当たり有形固定資産（償却資産）額最大値テキスト"/>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4,850,137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07" name="直線コネクタ 206"/>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80449</xdr:rowOff>
    </xdr:from>
    <xdr:ext cx="599010" cy="259045"/>
    <xdr:sp macro="" textlink="">
      <xdr:nvSpPr>
        <xdr:cNvPr id="208" name="【橋りょう・トンネル】&#10;一人当たり有形固定資産（償却資産）額平均値テキスト"/>
        <xdr:cNvSpPr txBox="1"/>
      </xdr:nvSpPr>
      <xdr:spPr>
        <a:xfrm>
          <a:off x="10515600" y="10881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09" name="フローチャート: 判断 208"/>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10" name="フローチャート: 判断 209"/>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11" name="フローチャート: 判断 210"/>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12" name="フローチャート: 判断 211"/>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13" name="フローチャート: 判断 212"/>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64</xdr:row>
      <xdr:rowOff>45469</xdr:rowOff>
    </xdr:from>
    <xdr:to>
      <xdr:col>46</xdr:col>
      <xdr:colOff>38100</xdr:colOff>
      <xdr:row>64</xdr:row>
      <xdr:rowOff>147069</xdr:rowOff>
    </xdr:to>
    <xdr:sp macro="" textlink="">
      <xdr:nvSpPr>
        <xdr:cNvPr id="219" name="楕円 218"/>
        <xdr:cNvSpPr/>
      </xdr:nvSpPr>
      <xdr:spPr>
        <a:xfrm>
          <a:off x="8699500" y="110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46194</xdr:rowOff>
    </xdr:from>
    <xdr:to>
      <xdr:col>41</xdr:col>
      <xdr:colOff>101600</xdr:colOff>
      <xdr:row>64</xdr:row>
      <xdr:rowOff>147794</xdr:rowOff>
    </xdr:to>
    <xdr:sp macro="" textlink="">
      <xdr:nvSpPr>
        <xdr:cNvPr id="220" name="楕円 219"/>
        <xdr:cNvSpPr/>
      </xdr:nvSpPr>
      <xdr:spPr>
        <a:xfrm>
          <a:off x="7810500" y="1101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96269</xdr:rowOff>
    </xdr:from>
    <xdr:to>
      <xdr:col>45</xdr:col>
      <xdr:colOff>177800</xdr:colOff>
      <xdr:row>64</xdr:row>
      <xdr:rowOff>96994</xdr:rowOff>
    </xdr:to>
    <xdr:cxnSp macro="">
      <xdr:nvCxnSpPr>
        <xdr:cNvPr id="221" name="直線コネクタ 220"/>
        <xdr:cNvCxnSpPr/>
      </xdr:nvCxnSpPr>
      <xdr:spPr>
        <a:xfrm flipV="1">
          <a:off x="7861300" y="11069069"/>
          <a:ext cx="889000" cy="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22" name="n_1aveValue【橋りょう・トンネル】&#10;一人当たり有形固定資産（償却資産）額"/>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23" name="n_2aveValue【橋りょう・トンネル】&#10;一人当たり有形固定資産（償却資産）額"/>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24" name="n_3aveValue【橋りょう・トンネル】&#10;一人当たり有形固定資産（償却資産）額"/>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25" name="n_4aveValue【橋りょう・トンネル】&#10;一人当たり有形固定資産（償却資産）額"/>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138196</xdr:rowOff>
    </xdr:from>
    <xdr:ext cx="599010" cy="259045"/>
    <xdr:sp macro="" textlink="">
      <xdr:nvSpPr>
        <xdr:cNvPr id="226" name="n_2mainValue【橋りょう・トンネル】&#10;一人当たり有形固定資産（償却資産）額"/>
        <xdr:cNvSpPr txBox="1"/>
      </xdr:nvSpPr>
      <xdr:spPr>
        <a:xfrm>
          <a:off x="8450795" y="1111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138921</xdr:rowOff>
    </xdr:from>
    <xdr:ext cx="599010" cy="259045"/>
    <xdr:sp macro="" textlink="">
      <xdr:nvSpPr>
        <xdr:cNvPr id="227" name="n_3mainValue【橋りょう・トンネル】&#10;一人当たり有形固定資産（償却資産）額"/>
        <xdr:cNvSpPr txBox="1"/>
      </xdr:nvSpPr>
      <xdr:spPr>
        <a:xfrm>
          <a:off x="7561795" y="1111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8" name="テキスト ボックス 23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0" name="テキスト ボックス 23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8" name="テキスト ボックス 24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0" name="テキスト ボックス 24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52" name="直線コネクタ 251"/>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3"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4" name="直線コネクタ 25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55" name="【公営住宅】&#10;有形固定資産減価償却率最大値テキスト"/>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56" name="直線コネクタ 255"/>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57" name="【公営住宅】&#10;有形固定資産減価償却率平均値テキスト"/>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58" name="フローチャート: 判断 257"/>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59" name="フローチャート: 判断 258"/>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60" name="フローチャート: 判断 259"/>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61" name="フローチャート: 判断 260"/>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62" name="フローチャート: 判断 261"/>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85</xdr:row>
      <xdr:rowOff>113030</xdr:rowOff>
    </xdr:from>
    <xdr:to>
      <xdr:col>15</xdr:col>
      <xdr:colOff>101600</xdr:colOff>
      <xdr:row>86</xdr:row>
      <xdr:rowOff>43180</xdr:rowOff>
    </xdr:to>
    <xdr:sp macro="" textlink="">
      <xdr:nvSpPr>
        <xdr:cNvPr id="268" name="楕円 267"/>
        <xdr:cNvSpPr/>
      </xdr:nvSpPr>
      <xdr:spPr>
        <a:xfrm>
          <a:off x="2857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76836</xdr:rowOff>
    </xdr:from>
    <xdr:to>
      <xdr:col>10</xdr:col>
      <xdr:colOff>165100</xdr:colOff>
      <xdr:row>86</xdr:row>
      <xdr:rowOff>6986</xdr:rowOff>
    </xdr:to>
    <xdr:sp macro="" textlink="">
      <xdr:nvSpPr>
        <xdr:cNvPr id="269" name="楕円 268"/>
        <xdr:cNvSpPr/>
      </xdr:nvSpPr>
      <xdr:spPr>
        <a:xfrm>
          <a:off x="1968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127636</xdr:rowOff>
    </xdr:from>
    <xdr:to>
      <xdr:col>15</xdr:col>
      <xdr:colOff>50800</xdr:colOff>
      <xdr:row>85</xdr:row>
      <xdr:rowOff>163830</xdr:rowOff>
    </xdr:to>
    <xdr:cxnSp macro="">
      <xdr:nvCxnSpPr>
        <xdr:cNvPr id="270" name="直線コネクタ 269"/>
        <xdr:cNvCxnSpPr/>
      </xdr:nvCxnSpPr>
      <xdr:spPr>
        <a:xfrm>
          <a:off x="2019300" y="147008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13988</xdr:rowOff>
    </xdr:from>
    <xdr:ext cx="405111" cy="259045"/>
    <xdr:sp macro="" textlink="">
      <xdr:nvSpPr>
        <xdr:cNvPr id="271" name="n_1aveValue【公営住宅】&#10;有形固定資産減価償却率"/>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88282</xdr:rowOff>
    </xdr:from>
    <xdr:ext cx="405111" cy="259045"/>
    <xdr:sp macro="" textlink="">
      <xdr:nvSpPr>
        <xdr:cNvPr id="272" name="n_2aveValue【公営住宅】&#10;有形固定資産減価償却率"/>
        <xdr:cNvSpPr txBox="1"/>
      </xdr:nvSpPr>
      <xdr:spPr>
        <a:xfrm>
          <a:off x="2705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273" name="n_3aveValue【公営住宅】&#10;有形固定資産減価償却率"/>
        <xdr:cNvSpPr txBox="1"/>
      </xdr:nvSpPr>
      <xdr:spPr>
        <a:xfrm>
          <a:off x="1816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120666</xdr:rowOff>
    </xdr:from>
    <xdr:ext cx="405111" cy="259045"/>
    <xdr:sp macro="" textlink="">
      <xdr:nvSpPr>
        <xdr:cNvPr id="274" name="n_4aveValue【公営住宅】&#10;有形固定資産減価償却率"/>
        <xdr:cNvSpPr txBox="1"/>
      </xdr:nvSpPr>
      <xdr:spPr>
        <a:xfrm>
          <a:off x="927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34307</xdr:rowOff>
    </xdr:from>
    <xdr:ext cx="405111" cy="259045"/>
    <xdr:sp macro="" textlink="">
      <xdr:nvSpPr>
        <xdr:cNvPr id="275" name="n_2mainValue【公営住宅】&#10;有形固定資産減価償却率"/>
        <xdr:cNvSpPr txBox="1"/>
      </xdr:nvSpPr>
      <xdr:spPr>
        <a:xfrm>
          <a:off x="2705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169563</xdr:rowOff>
    </xdr:from>
    <xdr:ext cx="405111" cy="259045"/>
    <xdr:sp macro="" textlink="">
      <xdr:nvSpPr>
        <xdr:cNvPr id="276" name="n_3mainValue【公営住宅】&#10;有形固定資産減価償却率"/>
        <xdr:cNvSpPr txBox="1"/>
      </xdr:nvSpPr>
      <xdr:spPr>
        <a:xfrm>
          <a:off x="1816744"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7" name="直線コネクタ 28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8" name="テキスト ボックス 28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9" name="直線コネクタ 28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0" name="テキスト ボックス 28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3" name="直線コネクタ 29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4" name="テキスト ボックス 29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5" name="直線コネクタ 29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6" name="テキスト ボックス 29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00" name="直線コネクタ 299"/>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01" name="【公営住宅】&#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02" name="直線コネクタ 301"/>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03" name="【公営住宅】&#10;一人当たり面積最大値テキスト"/>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04" name="直線コネクタ 303"/>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127652</xdr:rowOff>
    </xdr:from>
    <xdr:ext cx="469744" cy="259045"/>
    <xdr:sp macro="" textlink="">
      <xdr:nvSpPr>
        <xdr:cNvPr id="305" name="【公営住宅】&#10;一人当たり面積平均値テキスト"/>
        <xdr:cNvSpPr txBox="1"/>
      </xdr:nvSpPr>
      <xdr:spPr>
        <a:xfrm>
          <a:off x="10515600" y="14358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06" name="フローチャート: 判断 305"/>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07" name="フローチャート: 判断 306"/>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08" name="フローチャート: 判断 307"/>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09" name="フローチャート: 判断 308"/>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10" name="フローチャート: 判断 309"/>
        <xdr:cNvSpPr/>
      </xdr:nvSpPr>
      <xdr:spPr>
        <a:xfrm>
          <a:off x="69215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38354</xdr:rowOff>
    </xdr:from>
    <xdr:to>
      <xdr:col>46</xdr:col>
      <xdr:colOff>38100</xdr:colOff>
      <xdr:row>86</xdr:row>
      <xdr:rowOff>139954</xdr:rowOff>
    </xdr:to>
    <xdr:sp macro="" textlink="">
      <xdr:nvSpPr>
        <xdr:cNvPr id="316" name="楕円 315"/>
        <xdr:cNvSpPr/>
      </xdr:nvSpPr>
      <xdr:spPr>
        <a:xfrm>
          <a:off x="8699500" y="1478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38736</xdr:rowOff>
    </xdr:from>
    <xdr:to>
      <xdr:col>41</xdr:col>
      <xdr:colOff>101600</xdr:colOff>
      <xdr:row>86</xdr:row>
      <xdr:rowOff>140336</xdr:rowOff>
    </xdr:to>
    <xdr:sp macro="" textlink="">
      <xdr:nvSpPr>
        <xdr:cNvPr id="317" name="楕円 316"/>
        <xdr:cNvSpPr/>
      </xdr:nvSpPr>
      <xdr:spPr>
        <a:xfrm>
          <a:off x="78105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89154</xdr:rowOff>
    </xdr:from>
    <xdr:to>
      <xdr:col>45</xdr:col>
      <xdr:colOff>177800</xdr:colOff>
      <xdr:row>86</xdr:row>
      <xdr:rowOff>89536</xdr:rowOff>
    </xdr:to>
    <xdr:cxnSp macro="">
      <xdr:nvCxnSpPr>
        <xdr:cNvPr id="318" name="直線コネクタ 317"/>
        <xdr:cNvCxnSpPr/>
      </xdr:nvCxnSpPr>
      <xdr:spPr>
        <a:xfrm flipV="1">
          <a:off x="7861300" y="14833854"/>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86758</xdr:rowOff>
    </xdr:from>
    <xdr:ext cx="469744" cy="259045"/>
    <xdr:sp macro="" textlink="">
      <xdr:nvSpPr>
        <xdr:cNvPr id="319" name="n_1aveValue【公営住宅】&#10;一人当たり面積"/>
        <xdr:cNvSpPr txBox="1"/>
      </xdr:nvSpPr>
      <xdr:spPr>
        <a:xfrm>
          <a:off x="9391727" y="1414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53612</xdr:rowOff>
    </xdr:from>
    <xdr:ext cx="469744" cy="259045"/>
    <xdr:sp macro="" textlink="">
      <xdr:nvSpPr>
        <xdr:cNvPr id="320" name="n_2aveValue【公営住宅】&#10;一人当たり面積"/>
        <xdr:cNvSpPr txBox="1"/>
      </xdr:nvSpPr>
      <xdr:spPr>
        <a:xfrm>
          <a:off x="8515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13606</xdr:rowOff>
    </xdr:from>
    <xdr:ext cx="469744" cy="259045"/>
    <xdr:sp macro="" textlink="">
      <xdr:nvSpPr>
        <xdr:cNvPr id="321" name="n_3aveValue【公営住宅】&#10;一人当たり面積"/>
        <xdr:cNvSpPr txBox="1"/>
      </xdr:nvSpPr>
      <xdr:spPr>
        <a:xfrm>
          <a:off x="7626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49801</xdr:rowOff>
    </xdr:from>
    <xdr:ext cx="469744" cy="259045"/>
    <xdr:sp macro="" textlink="">
      <xdr:nvSpPr>
        <xdr:cNvPr id="322" name="n_4aveValue【公営住宅】&#10;一人当たり面積"/>
        <xdr:cNvSpPr txBox="1"/>
      </xdr:nvSpPr>
      <xdr:spPr>
        <a:xfrm>
          <a:off x="6737427" y="139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131081</xdr:rowOff>
    </xdr:from>
    <xdr:ext cx="469744" cy="259045"/>
    <xdr:sp macro="" textlink="">
      <xdr:nvSpPr>
        <xdr:cNvPr id="323" name="n_2mainValue【公営住宅】&#10;一人当たり面積"/>
        <xdr:cNvSpPr txBox="1"/>
      </xdr:nvSpPr>
      <xdr:spPr>
        <a:xfrm>
          <a:off x="8515427" y="1487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131463</xdr:rowOff>
    </xdr:from>
    <xdr:ext cx="469744" cy="259045"/>
    <xdr:sp macro="" textlink="">
      <xdr:nvSpPr>
        <xdr:cNvPr id="324" name="n_3mainValue【公営住宅】&#10;一人当たり面積"/>
        <xdr:cNvSpPr txBox="1"/>
      </xdr:nvSpPr>
      <xdr:spPr>
        <a:xfrm>
          <a:off x="7626427" y="1487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9" name="テキスト ボックス 3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0" name="直線コネクタ 3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1" name="テキスト ボックス 35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2" name="直線コネクタ 35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53" name="テキスト ボックス 35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4" name="直線コネクタ 35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5" name="テキスト ボックス 35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6" name="直線コネクタ 35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7" name="テキスト ボックス 35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8" name="直線コネクタ 35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9" name="テキスト ボックス 35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0" name="直線コネクタ 35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61" name="テキスト ボックス 36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2" name="直線コネクタ 36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63" name="テキスト ボックス 36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365" name="直線コネクタ 364"/>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66"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67" name="直線コネクタ 36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368"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369" name="直線コネクタ 368"/>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85742</xdr:rowOff>
    </xdr:from>
    <xdr:ext cx="405111" cy="259045"/>
    <xdr:sp macro="" textlink="">
      <xdr:nvSpPr>
        <xdr:cNvPr id="370" name="【認定こども園・幼稚園・保育所】&#10;有形固定資産減価償却率平均値テキスト"/>
        <xdr:cNvSpPr txBox="1"/>
      </xdr:nvSpPr>
      <xdr:spPr>
        <a:xfrm>
          <a:off x="16357600" y="642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371" name="フローチャート: 判断 370"/>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372" name="フローチャート: 判断 371"/>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373" name="フローチャート: 判断 372"/>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374" name="フローチャート: 判断 373"/>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375" name="フローチャート: 判断 374"/>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132080</xdr:rowOff>
    </xdr:from>
    <xdr:to>
      <xdr:col>76</xdr:col>
      <xdr:colOff>165100</xdr:colOff>
      <xdr:row>38</xdr:row>
      <xdr:rowOff>62230</xdr:rowOff>
    </xdr:to>
    <xdr:sp macro="" textlink="">
      <xdr:nvSpPr>
        <xdr:cNvPr id="381" name="楕円 380"/>
        <xdr:cNvSpPr/>
      </xdr:nvSpPr>
      <xdr:spPr>
        <a:xfrm>
          <a:off x="14541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90170</xdr:rowOff>
    </xdr:from>
    <xdr:to>
      <xdr:col>72</xdr:col>
      <xdr:colOff>38100</xdr:colOff>
      <xdr:row>38</xdr:row>
      <xdr:rowOff>20320</xdr:rowOff>
    </xdr:to>
    <xdr:sp macro="" textlink="">
      <xdr:nvSpPr>
        <xdr:cNvPr id="382" name="楕円 381"/>
        <xdr:cNvSpPr/>
      </xdr:nvSpPr>
      <xdr:spPr>
        <a:xfrm>
          <a:off x="13652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140970</xdr:rowOff>
    </xdr:from>
    <xdr:to>
      <xdr:col>76</xdr:col>
      <xdr:colOff>114300</xdr:colOff>
      <xdr:row>38</xdr:row>
      <xdr:rowOff>11430</xdr:rowOff>
    </xdr:to>
    <xdr:cxnSp macro="">
      <xdr:nvCxnSpPr>
        <xdr:cNvPr id="383" name="直線コネクタ 382"/>
        <xdr:cNvCxnSpPr/>
      </xdr:nvCxnSpPr>
      <xdr:spPr>
        <a:xfrm>
          <a:off x="13703300" y="6484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25417</xdr:rowOff>
    </xdr:from>
    <xdr:ext cx="405111" cy="259045"/>
    <xdr:sp macro="" textlink="">
      <xdr:nvSpPr>
        <xdr:cNvPr id="384" name="n_1aveValue【認定こども園・幼稚園・保育所】&#10;有形固定資産減価償却率"/>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385" name="n_2aveValue【認定こども園・幼稚園・保育所】&#10;有形固定資産減価償却率"/>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386" name="n_3aveValue【認定こども園・幼稚園・保育所】&#10;有形固定資産減価償却率"/>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387"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53357</xdr:rowOff>
    </xdr:from>
    <xdr:ext cx="405111" cy="259045"/>
    <xdr:sp macro="" textlink="">
      <xdr:nvSpPr>
        <xdr:cNvPr id="388" name="n_2mainValue【認定こども園・幼稚園・保育所】&#10;有形固定資産減価償却率"/>
        <xdr:cNvSpPr txBox="1"/>
      </xdr:nvSpPr>
      <xdr:spPr>
        <a:xfrm>
          <a:off x="14389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11447</xdr:rowOff>
    </xdr:from>
    <xdr:ext cx="405111" cy="259045"/>
    <xdr:sp macro="" textlink="">
      <xdr:nvSpPr>
        <xdr:cNvPr id="389" name="n_3mainValue【認定こども園・幼稚園・保育所】&#10;有形固定資産減価償却率"/>
        <xdr:cNvSpPr txBox="1"/>
      </xdr:nvSpPr>
      <xdr:spPr>
        <a:xfrm>
          <a:off x="13500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0" name="直線コネクタ 39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1" name="テキスト ボックス 40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2" name="直線コネクタ 40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3" name="テキスト ボックス 40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4" name="直線コネクタ 40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5" name="テキスト ボックス 40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6" name="直線コネクタ 40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7" name="テキスト ボックス 40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8" name="直線コネクタ 4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9" name="テキスト ボックス 40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411" name="直線コネクタ 410"/>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412" name="【認定こども園・幼稚園・保育所】&#10;一人当たり面積最小値テキスト"/>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413" name="直線コネクタ 412"/>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14"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15" name="直線コネクタ 414"/>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131843</xdr:rowOff>
    </xdr:from>
    <xdr:ext cx="469744" cy="259045"/>
    <xdr:sp macro="" textlink="">
      <xdr:nvSpPr>
        <xdr:cNvPr id="416" name="【認定こども園・幼稚園・保育所】&#10;一人当たり面積平均値テキスト"/>
        <xdr:cNvSpPr txBox="1"/>
      </xdr:nvSpPr>
      <xdr:spPr>
        <a:xfrm>
          <a:off x="22199600" y="6646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17" name="フローチャート: 判断 416"/>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418" name="フローチャート: 判断 417"/>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419" name="フローチャート: 判断 418"/>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20" name="フローチャート: 判断 419"/>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21" name="フローチャート: 判断 420"/>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9398</xdr:rowOff>
    </xdr:from>
    <xdr:to>
      <xdr:col>107</xdr:col>
      <xdr:colOff>101600</xdr:colOff>
      <xdr:row>39</xdr:row>
      <xdr:rowOff>110998</xdr:rowOff>
    </xdr:to>
    <xdr:sp macro="" textlink="">
      <xdr:nvSpPr>
        <xdr:cNvPr id="427" name="楕円 426"/>
        <xdr:cNvSpPr/>
      </xdr:nvSpPr>
      <xdr:spPr>
        <a:xfrm>
          <a:off x="20383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28" name="楕円 427"/>
        <xdr:cNvSpPr/>
      </xdr:nvSpPr>
      <xdr:spPr>
        <a:xfrm>
          <a:off x="19494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60198</xdr:rowOff>
    </xdr:from>
    <xdr:to>
      <xdr:col>107</xdr:col>
      <xdr:colOff>50800</xdr:colOff>
      <xdr:row>39</xdr:row>
      <xdr:rowOff>69342</xdr:rowOff>
    </xdr:to>
    <xdr:cxnSp macro="">
      <xdr:nvCxnSpPr>
        <xdr:cNvPr id="429" name="直線コネクタ 428"/>
        <xdr:cNvCxnSpPr/>
      </xdr:nvCxnSpPr>
      <xdr:spPr>
        <a:xfrm flipV="1">
          <a:off x="19545300" y="6746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113809</xdr:rowOff>
    </xdr:from>
    <xdr:ext cx="469744" cy="259045"/>
    <xdr:sp macro="" textlink="">
      <xdr:nvSpPr>
        <xdr:cNvPr id="430" name="n_1aveValue【認定こども園・幼稚園・保育所】&#10;一人当たり面積"/>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90949</xdr:rowOff>
    </xdr:from>
    <xdr:ext cx="469744" cy="259045"/>
    <xdr:sp macro="" textlink="">
      <xdr:nvSpPr>
        <xdr:cNvPr id="431" name="n_2aveValue【認定こども園・幼稚園・保育所】&#10;一人当たり面積"/>
        <xdr:cNvSpPr txBox="1"/>
      </xdr:nvSpPr>
      <xdr:spPr>
        <a:xfrm>
          <a:off x="20199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81805</xdr:rowOff>
    </xdr:from>
    <xdr:ext cx="469744" cy="259045"/>
    <xdr:sp macro="" textlink="">
      <xdr:nvSpPr>
        <xdr:cNvPr id="432" name="n_3aveValue【認定こども園・幼稚園・保育所】&#10;一人当たり面積"/>
        <xdr:cNvSpPr txBox="1"/>
      </xdr:nvSpPr>
      <xdr:spPr>
        <a:xfrm>
          <a:off x="19310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433" name="n_4aveValue【認定こども園・幼稚園・保育所】&#10;一人当たり面積"/>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102125</xdr:rowOff>
    </xdr:from>
    <xdr:ext cx="469744" cy="259045"/>
    <xdr:sp macro="" textlink="">
      <xdr:nvSpPr>
        <xdr:cNvPr id="434" name="n_2mainValue【認定こども園・幼稚園・保育所】&#10;一人当たり面積"/>
        <xdr:cNvSpPr txBox="1"/>
      </xdr:nvSpPr>
      <xdr:spPr>
        <a:xfrm>
          <a:off x="201994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435" name="n_3mainValue【認定こども園・幼稚園・保育所】&#10;一人当たり面積"/>
        <xdr:cNvSpPr txBox="1"/>
      </xdr:nvSpPr>
      <xdr:spPr>
        <a:xfrm>
          <a:off x="19310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6" name="正方形/長方形 43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7" name="正方形/長方形 43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8" name="正方形/長方形 43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9" name="正方形/長方形 43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0" name="正方形/長方形 43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1" name="正方形/長方形 44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2" name="正方形/長方形 44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3" name="正方形/長方形 44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4" name="テキスト ボックス 44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5" name="直線コネクタ 44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6" name="テキスト ボックス 44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7" name="直線コネクタ 44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48" name="テキスト ボックス 44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9" name="直線コネクタ 44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0" name="テキスト ボックス 44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1" name="直線コネクタ 45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2" name="テキスト ボックス 45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3" name="直線コネクタ 45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4" name="テキスト ボックス 45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5" name="直線コネクタ 45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6" name="テキスト ボックス 45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7" name="直線コネクタ 4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58" name="テキスト ボックス 45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460" name="直線コネクタ 459"/>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461" name="【学校施設】&#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462" name="直線コネクタ 461"/>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463" name="【学校施設】&#10;有形固定資産減価償却率最大値テキスト"/>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464" name="直線コネクタ 463"/>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465" name="【学校施設】&#10;有形固定資産減価償却率平均値テキスト"/>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466" name="フローチャート: 判断 465"/>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67" name="フローチャート: 判断 466"/>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468" name="フローチャート: 判断 467"/>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69" name="フローチャート: 判断 468"/>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470" name="フローチャート: 判断 469"/>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90170</xdr:rowOff>
    </xdr:from>
    <xdr:to>
      <xdr:col>76</xdr:col>
      <xdr:colOff>165100</xdr:colOff>
      <xdr:row>61</xdr:row>
      <xdr:rowOff>20320</xdr:rowOff>
    </xdr:to>
    <xdr:sp macro="" textlink="">
      <xdr:nvSpPr>
        <xdr:cNvPr id="476" name="楕円 475"/>
        <xdr:cNvSpPr/>
      </xdr:nvSpPr>
      <xdr:spPr>
        <a:xfrm>
          <a:off x="14541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78740</xdr:rowOff>
    </xdr:from>
    <xdr:to>
      <xdr:col>72</xdr:col>
      <xdr:colOff>38100</xdr:colOff>
      <xdr:row>61</xdr:row>
      <xdr:rowOff>8890</xdr:rowOff>
    </xdr:to>
    <xdr:sp macro="" textlink="">
      <xdr:nvSpPr>
        <xdr:cNvPr id="477" name="楕円 476"/>
        <xdr:cNvSpPr/>
      </xdr:nvSpPr>
      <xdr:spPr>
        <a:xfrm>
          <a:off x="13652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129540</xdr:rowOff>
    </xdr:from>
    <xdr:to>
      <xdr:col>76</xdr:col>
      <xdr:colOff>114300</xdr:colOff>
      <xdr:row>60</xdr:row>
      <xdr:rowOff>140970</xdr:rowOff>
    </xdr:to>
    <xdr:cxnSp macro="">
      <xdr:nvCxnSpPr>
        <xdr:cNvPr id="478" name="直線コネクタ 477"/>
        <xdr:cNvCxnSpPr/>
      </xdr:nvCxnSpPr>
      <xdr:spPr>
        <a:xfrm>
          <a:off x="13703300" y="104165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479"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103522</xdr:rowOff>
    </xdr:from>
    <xdr:ext cx="405111" cy="259045"/>
    <xdr:sp macro="" textlink="">
      <xdr:nvSpPr>
        <xdr:cNvPr id="480" name="n_2aveValue【学校施設】&#10;有形固定資産減価償却率"/>
        <xdr:cNvSpPr txBox="1"/>
      </xdr:nvSpPr>
      <xdr:spPr>
        <a:xfrm>
          <a:off x="14389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481"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69232</xdr:rowOff>
    </xdr:from>
    <xdr:ext cx="405111" cy="259045"/>
    <xdr:sp macro="" textlink="">
      <xdr:nvSpPr>
        <xdr:cNvPr id="482" name="n_4aveValue【学校施設】&#10;有形固定資産減価償却率"/>
        <xdr:cNvSpPr txBox="1"/>
      </xdr:nvSpPr>
      <xdr:spPr>
        <a:xfrm>
          <a:off x="12611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11447</xdr:rowOff>
    </xdr:from>
    <xdr:ext cx="405111" cy="259045"/>
    <xdr:sp macro="" textlink="">
      <xdr:nvSpPr>
        <xdr:cNvPr id="483" name="n_2mainValue【学校施設】&#10;有形固定資産減価償却率"/>
        <xdr:cNvSpPr txBox="1"/>
      </xdr:nvSpPr>
      <xdr:spPr>
        <a:xfrm>
          <a:off x="14389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17</xdr:rowOff>
    </xdr:from>
    <xdr:ext cx="405111" cy="259045"/>
    <xdr:sp macro="" textlink="">
      <xdr:nvSpPr>
        <xdr:cNvPr id="484" name="n_3mainValue【学校施設】&#10;有形固定資産減価償却率"/>
        <xdr:cNvSpPr txBox="1"/>
      </xdr:nvSpPr>
      <xdr:spPr>
        <a:xfrm>
          <a:off x="13500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5" name="正方形/長方形 4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6" name="正方形/長方形 4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7" name="正方形/長方形 4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8" name="正方形/長方形 4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9" name="正方形/長方形 4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0" name="正方形/長方形 4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1" name="正方形/長方形 4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2" name="正方形/長方形 49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3" name="テキスト ボックス 4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4" name="直線コネクタ 4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5" name="テキスト ボックス 49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6" name="直線コネクタ 49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7" name="テキスト ボックス 49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8" name="直線コネクタ 49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9" name="テキスト ボックス 49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0" name="直線コネクタ 49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1" name="テキスト ボックス 50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2" name="直線コネクタ 50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3" name="テキスト ボックス 50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4" name="直線コネクタ 50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5" name="テキスト ボックス 50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507" name="直線コネクタ 506"/>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508" name="【学校施設】&#10;一人当たり面積最小値テキスト"/>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509" name="直線コネクタ 508"/>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510" name="【学校施設】&#10;一人当たり面積最大値テキスト"/>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511" name="直線コネクタ 510"/>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12666</xdr:rowOff>
    </xdr:from>
    <xdr:ext cx="469744" cy="259045"/>
    <xdr:sp macro="" textlink="">
      <xdr:nvSpPr>
        <xdr:cNvPr id="512" name="【学校施設】&#10;一人当たり面積平均値テキスト"/>
        <xdr:cNvSpPr txBox="1"/>
      </xdr:nvSpPr>
      <xdr:spPr>
        <a:xfrm>
          <a:off x="22199600" y="10471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513" name="フローチャート: 判断 512"/>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514" name="フローチャート: 判断 513"/>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515" name="フローチャート: 判断 514"/>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516" name="フローチャート: 判断 515"/>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517" name="フローチャート: 判断 516"/>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8" name="テキスト ボックス 5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9" name="テキスト ボックス 5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0" name="テキスト ボックス 5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1" name="テキスト ボックス 5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2" name="テキスト ボックス 5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27839</xdr:rowOff>
    </xdr:from>
    <xdr:to>
      <xdr:col>107</xdr:col>
      <xdr:colOff>101600</xdr:colOff>
      <xdr:row>61</xdr:row>
      <xdr:rowOff>129439</xdr:rowOff>
    </xdr:to>
    <xdr:sp macro="" textlink="">
      <xdr:nvSpPr>
        <xdr:cNvPr id="523" name="楕円 522"/>
        <xdr:cNvSpPr/>
      </xdr:nvSpPr>
      <xdr:spPr>
        <a:xfrm>
          <a:off x="20383500" y="1048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47498</xdr:rowOff>
    </xdr:from>
    <xdr:to>
      <xdr:col>102</xdr:col>
      <xdr:colOff>165100</xdr:colOff>
      <xdr:row>61</xdr:row>
      <xdr:rowOff>149098</xdr:rowOff>
    </xdr:to>
    <xdr:sp macro="" textlink="">
      <xdr:nvSpPr>
        <xdr:cNvPr id="524" name="楕円 523"/>
        <xdr:cNvSpPr/>
      </xdr:nvSpPr>
      <xdr:spPr>
        <a:xfrm>
          <a:off x="19494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78639</xdr:rowOff>
    </xdr:from>
    <xdr:to>
      <xdr:col>107</xdr:col>
      <xdr:colOff>50800</xdr:colOff>
      <xdr:row>61</xdr:row>
      <xdr:rowOff>98298</xdr:rowOff>
    </xdr:to>
    <xdr:cxnSp macro="">
      <xdr:nvCxnSpPr>
        <xdr:cNvPr id="525" name="直線コネクタ 524"/>
        <xdr:cNvCxnSpPr/>
      </xdr:nvCxnSpPr>
      <xdr:spPr>
        <a:xfrm flipV="1">
          <a:off x="19545300" y="10537089"/>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149165</xdr:rowOff>
    </xdr:from>
    <xdr:ext cx="469744" cy="259045"/>
    <xdr:sp macro="" textlink="">
      <xdr:nvSpPr>
        <xdr:cNvPr id="526" name="n_1aveValue【学校施設】&#10;一人当たり面積"/>
        <xdr:cNvSpPr txBox="1"/>
      </xdr:nvSpPr>
      <xdr:spPr>
        <a:xfrm>
          <a:off x="210757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145508</xdr:rowOff>
    </xdr:from>
    <xdr:ext cx="469744" cy="259045"/>
    <xdr:sp macro="" textlink="">
      <xdr:nvSpPr>
        <xdr:cNvPr id="527" name="n_2aveValue【学校施設】&#10;一人当たり面積"/>
        <xdr:cNvSpPr txBox="1"/>
      </xdr:nvSpPr>
      <xdr:spPr>
        <a:xfrm>
          <a:off x="20199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142968</xdr:rowOff>
    </xdr:from>
    <xdr:ext cx="469744" cy="259045"/>
    <xdr:sp macro="" textlink="">
      <xdr:nvSpPr>
        <xdr:cNvPr id="528" name="n_3aveValue【学校施設】&#10;一人当たり面積"/>
        <xdr:cNvSpPr txBox="1"/>
      </xdr:nvSpPr>
      <xdr:spPr>
        <a:xfrm>
          <a:off x="193104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59097</xdr:rowOff>
    </xdr:from>
    <xdr:ext cx="469744" cy="259045"/>
    <xdr:sp macro="" textlink="">
      <xdr:nvSpPr>
        <xdr:cNvPr id="529" name="n_4aveValue【学校施設】&#10;一人当たり面積"/>
        <xdr:cNvSpPr txBox="1"/>
      </xdr:nvSpPr>
      <xdr:spPr>
        <a:xfrm>
          <a:off x="18421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120566</xdr:rowOff>
    </xdr:from>
    <xdr:ext cx="469744" cy="259045"/>
    <xdr:sp macro="" textlink="">
      <xdr:nvSpPr>
        <xdr:cNvPr id="530" name="n_2mainValue【学校施設】&#10;一人当たり面積"/>
        <xdr:cNvSpPr txBox="1"/>
      </xdr:nvSpPr>
      <xdr:spPr>
        <a:xfrm>
          <a:off x="20199427" y="1057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165625</xdr:rowOff>
    </xdr:from>
    <xdr:ext cx="469744" cy="259045"/>
    <xdr:sp macro="" textlink="">
      <xdr:nvSpPr>
        <xdr:cNvPr id="531" name="n_3mainValue【学校施設】&#10;一人当たり面積"/>
        <xdr:cNvSpPr txBox="1"/>
      </xdr:nvSpPr>
      <xdr:spPr>
        <a:xfrm>
          <a:off x="19310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2" name="正方形/長方形 5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3" name="正方形/長方形 5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4" name="正方形/長方形 5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5" name="正方形/長方形 5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6" name="正方形/長方形 5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7" name="正方形/長方形 5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8" name="正方形/長方形 5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正方形/長方形 5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0" name="テキスト ボックス 5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1" name="直線コネクタ 5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2" name="テキスト ボックス 5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3" name="直線コネクタ 54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4" name="テキスト ボックス 54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5" name="直線コネクタ 54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6" name="テキスト ボックス 54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7" name="直線コネクタ 54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8" name="テキスト ボックス 54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9" name="直線コネクタ 54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0" name="テキスト ボックス 54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1" name="直線コネクタ 55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2" name="テキスト ボックス 55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3" name="直線コネクタ 55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4" name="テキスト ボックス 55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5" name="直線コネクタ 5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57694</xdr:rowOff>
    </xdr:from>
    <xdr:to>
      <xdr:col>85</xdr:col>
      <xdr:colOff>126364</xdr:colOff>
      <xdr:row>86</xdr:row>
      <xdr:rowOff>168729</xdr:rowOff>
    </xdr:to>
    <xdr:cxnSp macro="">
      <xdr:nvCxnSpPr>
        <xdr:cNvPr id="557" name="直線コネクタ 556"/>
        <xdr:cNvCxnSpPr/>
      </xdr:nvCxnSpPr>
      <xdr:spPr>
        <a:xfrm flipV="1">
          <a:off x="16318864" y="1343079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9" name="直線コネクタ 55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4371</xdr:rowOff>
    </xdr:from>
    <xdr:ext cx="340478" cy="259045"/>
    <xdr:sp macro="" textlink="">
      <xdr:nvSpPr>
        <xdr:cNvPr id="560" name="【児童館】&#10;有形固定資産減価償却率最大値テキスト"/>
        <xdr:cNvSpPr txBox="1"/>
      </xdr:nvSpPr>
      <xdr:spPr>
        <a:xfrm>
          <a:off x="16357600" y="1320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57694</xdr:rowOff>
    </xdr:from>
    <xdr:to>
      <xdr:col>86</xdr:col>
      <xdr:colOff>25400</xdr:colOff>
      <xdr:row>78</xdr:row>
      <xdr:rowOff>57694</xdr:rowOff>
    </xdr:to>
    <xdr:cxnSp macro="">
      <xdr:nvCxnSpPr>
        <xdr:cNvPr id="561" name="直線コネクタ 560"/>
        <xdr:cNvCxnSpPr/>
      </xdr:nvCxnSpPr>
      <xdr:spPr>
        <a:xfrm>
          <a:off x="16230600" y="1343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94722</xdr:rowOff>
    </xdr:from>
    <xdr:ext cx="405111" cy="259045"/>
    <xdr:sp macro="" textlink="">
      <xdr:nvSpPr>
        <xdr:cNvPr id="562" name="【児童館】&#10;有形固定資産減価償却率平均値テキスト"/>
        <xdr:cNvSpPr txBox="1"/>
      </xdr:nvSpPr>
      <xdr:spPr>
        <a:xfrm>
          <a:off x="16357600" y="1398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563" name="フローチャート: 判断 562"/>
        <xdr:cNvSpPr/>
      </xdr:nvSpPr>
      <xdr:spPr>
        <a:xfrm>
          <a:off x="16268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564" name="フローチャート: 判断 563"/>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116295</xdr:rowOff>
    </xdr:from>
    <xdr:to>
      <xdr:col>76</xdr:col>
      <xdr:colOff>165100</xdr:colOff>
      <xdr:row>86</xdr:row>
      <xdr:rowOff>46445</xdr:rowOff>
    </xdr:to>
    <xdr:sp macro="" textlink="">
      <xdr:nvSpPr>
        <xdr:cNvPr id="565" name="フローチャート: 判断 564"/>
        <xdr:cNvSpPr/>
      </xdr:nvSpPr>
      <xdr:spPr>
        <a:xfrm>
          <a:off x="14541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137523</xdr:rowOff>
    </xdr:from>
    <xdr:to>
      <xdr:col>72</xdr:col>
      <xdr:colOff>38100</xdr:colOff>
      <xdr:row>82</xdr:row>
      <xdr:rowOff>67673</xdr:rowOff>
    </xdr:to>
    <xdr:sp macro="" textlink="">
      <xdr:nvSpPr>
        <xdr:cNvPr id="566" name="フローチャート: 判断 565"/>
        <xdr:cNvSpPr/>
      </xdr:nvSpPr>
      <xdr:spPr>
        <a:xfrm>
          <a:off x="13652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57513</xdr:rowOff>
    </xdr:from>
    <xdr:to>
      <xdr:col>67</xdr:col>
      <xdr:colOff>101600</xdr:colOff>
      <xdr:row>81</xdr:row>
      <xdr:rowOff>159113</xdr:rowOff>
    </xdr:to>
    <xdr:sp macro="" textlink="">
      <xdr:nvSpPr>
        <xdr:cNvPr id="567" name="フローチャート: 判断 566"/>
        <xdr:cNvSpPr/>
      </xdr:nvSpPr>
      <xdr:spPr>
        <a:xfrm>
          <a:off x="12763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8" name="テキスト ボックス 5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9" name="テキスト ボックス 5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0" name="テキスト ボックス 5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1" name="テキスト ボックス 5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2" name="テキスト ボックス 5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84</xdr:row>
      <xdr:rowOff>80373</xdr:rowOff>
    </xdr:from>
    <xdr:to>
      <xdr:col>72</xdr:col>
      <xdr:colOff>38100</xdr:colOff>
      <xdr:row>85</xdr:row>
      <xdr:rowOff>10523</xdr:rowOff>
    </xdr:to>
    <xdr:sp macro="" textlink="">
      <xdr:nvSpPr>
        <xdr:cNvPr id="573" name="楕円 572"/>
        <xdr:cNvSpPr/>
      </xdr:nvSpPr>
      <xdr:spPr>
        <a:xfrm>
          <a:off x="136525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151147</xdr:rowOff>
    </xdr:from>
    <xdr:ext cx="405111" cy="259045"/>
    <xdr:sp macro="" textlink="">
      <xdr:nvSpPr>
        <xdr:cNvPr id="574" name="n_1aveValue【児童館】&#10;有形固定資産減価償却率"/>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62972</xdr:rowOff>
    </xdr:from>
    <xdr:ext cx="405111" cy="259045"/>
    <xdr:sp macro="" textlink="">
      <xdr:nvSpPr>
        <xdr:cNvPr id="575" name="n_2aveValue【児童館】&#10;有形固定資産減価償却率"/>
        <xdr:cNvSpPr txBox="1"/>
      </xdr:nvSpPr>
      <xdr:spPr>
        <a:xfrm>
          <a:off x="14389744" y="1446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84200</xdr:rowOff>
    </xdr:from>
    <xdr:ext cx="405111" cy="259045"/>
    <xdr:sp macro="" textlink="">
      <xdr:nvSpPr>
        <xdr:cNvPr id="576" name="n_3aveValue【児童館】&#10;有形固定資産減価償却率"/>
        <xdr:cNvSpPr txBox="1"/>
      </xdr:nvSpPr>
      <xdr:spPr>
        <a:xfrm>
          <a:off x="13500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4190</xdr:rowOff>
    </xdr:from>
    <xdr:ext cx="405111" cy="259045"/>
    <xdr:sp macro="" textlink="">
      <xdr:nvSpPr>
        <xdr:cNvPr id="577" name="n_4aveValue【児童館】&#10;有形固定資産減価償却率"/>
        <xdr:cNvSpPr txBox="1"/>
      </xdr:nvSpPr>
      <xdr:spPr>
        <a:xfrm>
          <a:off x="12611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1650</xdr:rowOff>
    </xdr:from>
    <xdr:ext cx="405111" cy="259045"/>
    <xdr:sp macro="" textlink="">
      <xdr:nvSpPr>
        <xdr:cNvPr id="578" name="n_3mainValue【児童館】&#10;有形固定資産減価償却率"/>
        <xdr:cNvSpPr txBox="1"/>
      </xdr:nvSpPr>
      <xdr:spPr>
        <a:xfrm>
          <a:off x="13500744"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9" name="直線コネクタ 5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0" name="テキスト ボックス 5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1" name="直線コネクタ 5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2" name="テキスト ボックス 5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3" name="直線コネクタ 5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4" name="テキスト ボックス 5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5" name="直線コネクタ 5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6" name="テキスト ボックス 5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6096</xdr:rowOff>
    </xdr:to>
    <xdr:cxnSp macro="">
      <xdr:nvCxnSpPr>
        <xdr:cNvPr id="600" name="直線コネクタ 599"/>
        <xdr:cNvCxnSpPr/>
      </xdr:nvCxnSpPr>
      <xdr:spPr>
        <a:xfrm flipV="1">
          <a:off x="22160864" y="13502639"/>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01"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02" name="直線コネクタ 601"/>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03"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04" name="直線コネクタ 603"/>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05" name="【児童館】&#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06" name="フローチャート: 判断 605"/>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74168</xdr:rowOff>
    </xdr:from>
    <xdr:to>
      <xdr:col>112</xdr:col>
      <xdr:colOff>38100</xdr:colOff>
      <xdr:row>85</xdr:row>
      <xdr:rowOff>4318</xdr:rowOff>
    </xdr:to>
    <xdr:sp macro="" textlink="">
      <xdr:nvSpPr>
        <xdr:cNvPr id="607" name="フローチャート: 判断 606"/>
        <xdr:cNvSpPr/>
      </xdr:nvSpPr>
      <xdr:spPr>
        <a:xfrm>
          <a:off x="21272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92456</xdr:rowOff>
    </xdr:from>
    <xdr:to>
      <xdr:col>107</xdr:col>
      <xdr:colOff>101600</xdr:colOff>
      <xdr:row>85</xdr:row>
      <xdr:rowOff>22606</xdr:rowOff>
    </xdr:to>
    <xdr:sp macro="" textlink="">
      <xdr:nvSpPr>
        <xdr:cNvPr id="608" name="フローチャート: 判断 607"/>
        <xdr:cNvSpPr/>
      </xdr:nvSpPr>
      <xdr:spPr>
        <a:xfrm>
          <a:off x="20383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609" name="フローチャート: 判断 608"/>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610" name="フローチャート: 判断 609"/>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1" name="テキスト ボックス 6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2" name="テキスト ボックス 6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3" name="テキスト ボックス 6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4" name="テキスト ボックス 6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5" name="テキスト ボックス 6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62737</xdr:rowOff>
    </xdr:from>
    <xdr:to>
      <xdr:col>102</xdr:col>
      <xdr:colOff>165100</xdr:colOff>
      <xdr:row>85</xdr:row>
      <xdr:rowOff>164337</xdr:rowOff>
    </xdr:to>
    <xdr:sp macro="" textlink="">
      <xdr:nvSpPr>
        <xdr:cNvPr id="616" name="楕円 615"/>
        <xdr:cNvSpPr/>
      </xdr:nvSpPr>
      <xdr:spPr>
        <a:xfrm>
          <a:off x="19494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20845</xdr:rowOff>
    </xdr:from>
    <xdr:ext cx="469744" cy="259045"/>
    <xdr:sp macro="" textlink="">
      <xdr:nvSpPr>
        <xdr:cNvPr id="617" name="n_1aveValue【児童館】&#10;一人当たり面積"/>
        <xdr:cNvSpPr txBox="1"/>
      </xdr:nvSpPr>
      <xdr:spPr>
        <a:xfrm>
          <a:off x="210757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39133</xdr:rowOff>
    </xdr:from>
    <xdr:ext cx="469744" cy="259045"/>
    <xdr:sp macro="" textlink="">
      <xdr:nvSpPr>
        <xdr:cNvPr id="618" name="n_2aveValue【児童館】&#10;一人当たり面積"/>
        <xdr:cNvSpPr txBox="1"/>
      </xdr:nvSpPr>
      <xdr:spPr>
        <a:xfrm>
          <a:off x="20199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619" name="n_3aveValue【児童館】&#10;一人当たり面積"/>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66564</xdr:rowOff>
    </xdr:from>
    <xdr:ext cx="469744" cy="259045"/>
    <xdr:sp macro="" textlink="">
      <xdr:nvSpPr>
        <xdr:cNvPr id="620" name="n_4aveValue【児童館】&#10;一人当たり面積"/>
        <xdr:cNvSpPr txBox="1"/>
      </xdr:nvSpPr>
      <xdr:spPr>
        <a:xfrm>
          <a:off x="18421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155464</xdr:rowOff>
    </xdr:from>
    <xdr:ext cx="469744" cy="259045"/>
    <xdr:sp macro="" textlink="">
      <xdr:nvSpPr>
        <xdr:cNvPr id="621" name="n_3mainValue【児童館】&#10;一人当たり面積"/>
        <xdr:cNvSpPr txBox="1"/>
      </xdr:nvSpPr>
      <xdr:spPr>
        <a:xfrm>
          <a:off x="19310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2" name="正方形/長方形 6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3" name="正方形/長方形 6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4" name="正方形/長方形 6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5" name="正方形/長方形 6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6" name="正方形/長方形 6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7" name="正方形/長方形 6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8" name="正方形/長方形 6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正方形/長方形 6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0" name="テキスト ボックス 6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1" name="直線コネクタ 6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2" name="テキスト ボックス 63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3" name="直線コネクタ 6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4" name="テキスト ボックス 63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5" name="直線コネクタ 6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6" name="テキスト ボックス 6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7" name="直線コネクタ 6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8" name="テキスト ボックス 6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9" name="直線コネクタ 6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0" name="テキスト ボックス 6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1" name="直線コネクタ 6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2" name="テキスト ボックス 6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3" name="直線コネクタ 6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4" name="テキスト ボックス 64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5" name="直線コネクタ 6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647" name="直線コネクタ 646"/>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9" name="直線コネクタ 64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650" name="【公民館】&#10;有形固定資産減価償却率最大値テキスト"/>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651" name="直線コネクタ 650"/>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13625</xdr:rowOff>
    </xdr:from>
    <xdr:ext cx="405111" cy="259045"/>
    <xdr:sp macro="" textlink="">
      <xdr:nvSpPr>
        <xdr:cNvPr id="652" name="【公民館】&#10;有形固定資産減価償却率平均値テキスト"/>
        <xdr:cNvSpPr txBox="1"/>
      </xdr:nvSpPr>
      <xdr:spPr>
        <a:xfrm>
          <a:off x="16357600" y="18187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653" name="フローチャート: 判断 652"/>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654" name="フローチャート: 判断 653"/>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655" name="フローチャート: 判断 654"/>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656" name="フローチャート: 判断 655"/>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657" name="フローチャート: 判断 656"/>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8" name="テキスト ボックス 6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9" name="テキスト ボックス 6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0" name="テキスト ボックス 6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1" name="テキスト ボックス 6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2" name="テキスト ボックス 6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118473</xdr:rowOff>
    </xdr:from>
    <xdr:to>
      <xdr:col>76</xdr:col>
      <xdr:colOff>165100</xdr:colOff>
      <xdr:row>106</xdr:row>
      <xdr:rowOff>48623</xdr:rowOff>
    </xdr:to>
    <xdr:sp macro="" textlink="">
      <xdr:nvSpPr>
        <xdr:cNvPr id="663" name="楕円 662"/>
        <xdr:cNvSpPr/>
      </xdr:nvSpPr>
      <xdr:spPr>
        <a:xfrm>
          <a:off x="14541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126637</xdr:rowOff>
    </xdr:from>
    <xdr:to>
      <xdr:col>72</xdr:col>
      <xdr:colOff>38100</xdr:colOff>
      <xdr:row>106</xdr:row>
      <xdr:rowOff>56787</xdr:rowOff>
    </xdr:to>
    <xdr:sp macro="" textlink="">
      <xdr:nvSpPr>
        <xdr:cNvPr id="664" name="楕円 663"/>
        <xdr:cNvSpPr/>
      </xdr:nvSpPr>
      <xdr:spPr>
        <a:xfrm>
          <a:off x="13652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169273</xdr:rowOff>
    </xdr:from>
    <xdr:to>
      <xdr:col>76</xdr:col>
      <xdr:colOff>114300</xdr:colOff>
      <xdr:row>106</xdr:row>
      <xdr:rowOff>5987</xdr:rowOff>
    </xdr:to>
    <xdr:cxnSp macro="">
      <xdr:nvCxnSpPr>
        <xdr:cNvPr id="665" name="直線コネクタ 664"/>
        <xdr:cNvCxnSpPr/>
      </xdr:nvCxnSpPr>
      <xdr:spPr>
        <a:xfrm flipV="1">
          <a:off x="13703300" y="1817152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161489</xdr:rowOff>
    </xdr:from>
    <xdr:ext cx="405111" cy="259045"/>
    <xdr:sp macro="" textlink="">
      <xdr:nvSpPr>
        <xdr:cNvPr id="666" name="n_1aveValue【公民館】&#10;有形固定資産減価償却率"/>
        <xdr:cNvSpPr txBox="1"/>
      </xdr:nvSpPr>
      <xdr:spPr>
        <a:xfrm>
          <a:off x="15266044" y="1799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64243</xdr:rowOff>
    </xdr:from>
    <xdr:ext cx="405111" cy="259045"/>
    <xdr:sp macro="" textlink="">
      <xdr:nvSpPr>
        <xdr:cNvPr id="667" name="n_2aveValue【公民館】&#10;有形固定資産減価償却率"/>
        <xdr:cNvSpPr txBox="1"/>
      </xdr:nvSpPr>
      <xdr:spPr>
        <a:xfrm>
          <a:off x="14389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96900</xdr:rowOff>
    </xdr:from>
    <xdr:ext cx="405111" cy="259045"/>
    <xdr:sp macro="" textlink="">
      <xdr:nvSpPr>
        <xdr:cNvPr id="668" name="n_3aveValue【公民館】&#10;有形固定資産減価償却率"/>
        <xdr:cNvSpPr txBox="1"/>
      </xdr:nvSpPr>
      <xdr:spPr>
        <a:xfrm>
          <a:off x="13500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122300</xdr:rowOff>
    </xdr:from>
    <xdr:ext cx="405111" cy="259045"/>
    <xdr:sp macro="" textlink="">
      <xdr:nvSpPr>
        <xdr:cNvPr id="669" name="n_4aveValue【公民館】&#10;有形固定資産減価償却率"/>
        <xdr:cNvSpPr txBox="1"/>
      </xdr:nvSpPr>
      <xdr:spPr>
        <a:xfrm>
          <a:off x="12611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65150</xdr:rowOff>
    </xdr:from>
    <xdr:ext cx="405111" cy="259045"/>
    <xdr:sp macro="" textlink="">
      <xdr:nvSpPr>
        <xdr:cNvPr id="670" name="n_2mainValue【公民館】&#10;有形固定資産減価償却率"/>
        <xdr:cNvSpPr txBox="1"/>
      </xdr:nvSpPr>
      <xdr:spPr>
        <a:xfrm>
          <a:off x="14389744" y="1789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73314</xdr:rowOff>
    </xdr:from>
    <xdr:ext cx="405111" cy="259045"/>
    <xdr:sp macro="" textlink="">
      <xdr:nvSpPr>
        <xdr:cNvPr id="671" name="n_3mainValue【公民館】&#10;有形固定資産減価償却率"/>
        <xdr:cNvSpPr txBox="1"/>
      </xdr:nvSpPr>
      <xdr:spPr>
        <a:xfrm>
          <a:off x="13500744" y="1790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2" name="正方形/長方形 6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3" name="正方形/長方形 6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4" name="正方形/長方形 6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5" name="正方形/長方形 6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6" name="正方形/長方形 6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7" name="正方形/長方形 6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8" name="正方形/長方形 6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9" name="正方形/長方形 6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0" name="テキスト ボックス 6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1" name="直線コネクタ 6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2" name="直線コネクタ 68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3" name="テキスト ボックス 68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4" name="直線コネクタ 68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5" name="テキスト ボックス 68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6" name="直線コネクタ 68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7" name="テキスト ボックス 68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8" name="直線コネクタ 68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9" name="テキスト ボックス 68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0" name="直線コネクタ 68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1" name="テキスト ボックス 69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2" name="直線コネクタ 69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3" name="テキスト ボックス 69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4" name="直線コネクタ 6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5" name="テキスト ボックス 6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697" name="直線コネクタ 696"/>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698" name="【公民館】&#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699" name="直線コネクタ 698"/>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700" name="【公民館】&#10;一人当たり面積最大値テキスト"/>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701" name="直線コネクタ 700"/>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157315</xdr:rowOff>
    </xdr:from>
    <xdr:ext cx="469744" cy="259045"/>
    <xdr:sp macro="" textlink="">
      <xdr:nvSpPr>
        <xdr:cNvPr id="702" name="【公民館】&#10;一人当たり面積平均値テキスト"/>
        <xdr:cNvSpPr txBox="1"/>
      </xdr:nvSpPr>
      <xdr:spPr>
        <a:xfrm>
          <a:off x="22199600" y="1833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703" name="フローチャート: 判断 702"/>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04" name="フローチャート: 判断 703"/>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705" name="フローチャート: 判断 704"/>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706" name="フローチャート: 判断 705"/>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707" name="フローチャート: 判断 706"/>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8" name="テキスト ボックス 7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9" name="テキスト ボックス 7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0" name="テキスト ボックス 7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1" name="テキスト ボックス 7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2" name="テキスト ボックス 7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69487</xdr:rowOff>
    </xdr:from>
    <xdr:to>
      <xdr:col>107</xdr:col>
      <xdr:colOff>101600</xdr:colOff>
      <xdr:row>107</xdr:row>
      <xdr:rowOff>171087</xdr:rowOff>
    </xdr:to>
    <xdr:sp macro="" textlink="">
      <xdr:nvSpPr>
        <xdr:cNvPr id="713" name="楕円 712"/>
        <xdr:cNvSpPr/>
      </xdr:nvSpPr>
      <xdr:spPr>
        <a:xfrm>
          <a:off x="20383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74386</xdr:rowOff>
    </xdr:from>
    <xdr:to>
      <xdr:col>102</xdr:col>
      <xdr:colOff>165100</xdr:colOff>
      <xdr:row>108</xdr:row>
      <xdr:rowOff>4536</xdr:rowOff>
    </xdr:to>
    <xdr:sp macro="" textlink="">
      <xdr:nvSpPr>
        <xdr:cNvPr id="714" name="楕円 713"/>
        <xdr:cNvSpPr/>
      </xdr:nvSpPr>
      <xdr:spPr>
        <a:xfrm>
          <a:off x="19494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120287</xdr:rowOff>
    </xdr:from>
    <xdr:to>
      <xdr:col>107</xdr:col>
      <xdr:colOff>50800</xdr:colOff>
      <xdr:row>107</xdr:row>
      <xdr:rowOff>125186</xdr:rowOff>
    </xdr:to>
    <xdr:cxnSp macro="">
      <xdr:nvCxnSpPr>
        <xdr:cNvPr id="715" name="直線コネクタ 714"/>
        <xdr:cNvCxnSpPr/>
      </xdr:nvCxnSpPr>
      <xdr:spPr>
        <a:xfrm flipV="1">
          <a:off x="19545300" y="1846543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716"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717" name="n_2aveValue【公民館】&#10;一人当たり面積"/>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718" name="n_3aveValue【公民館】&#10;一人当たり面積"/>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146793</xdr:rowOff>
    </xdr:from>
    <xdr:ext cx="469744" cy="259045"/>
    <xdr:sp macro="" textlink="">
      <xdr:nvSpPr>
        <xdr:cNvPr id="719" name="n_4aveValue【公民館】&#10;一人当たり面積"/>
        <xdr:cNvSpPr txBox="1"/>
      </xdr:nvSpPr>
      <xdr:spPr>
        <a:xfrm>
          <a:off x="18421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162214</xdr:rowOff>
    </xdr:from>
    <xdr:ext cx="469744" cy="259045"/>
    <xdr:sp macro="" textlink="">
      <xdr:nvSpPr>
        <xdr:cNvPr id="720" name="n_2mainValue【公民館】&#10;一人当たり面積"/>
        <xdr:cNvSpPr txBox="1"/>
      </xdr:nvSpPr>
      <xdr:spPr>
        <a:xfrm>
          <a:off x="201994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167113</xdr:rowOff>
    </xdr:from>
    <xdr:ext cx="469744" cy="259045"/>
    <xdr:sp macro="" textlink="">
      <xdr:nvSpPr>
        <xdr:cNvPr id="721" name="n_3mainValue【公民館】&#10;一人当たり面積"/>
        <xdr:cNvSpPr txBox="1"/>
      </xdr:nvSpPr>
      <xdr:spPr>
        <a:xfrm>
          <a:off x="19310427" y="1851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2" name="正方形/長方形 7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3" name="正方形/長方形 7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4" name="テキスト ボックス 7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どの数値も類似団体内平均値とほぼ同じとなっていますが、有形固定資産減価償却率については、橋りょう・トンネル、公営住宅が比較的高く、公営住宅については一人当たり面積が小さくなっています。</a:t>
          </a:r>
          <a:endPar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公営住宅</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は需要が少ないため整備が進んでおらず、</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昭和初期の古い木造住宅と昭和</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年建築の鉄筋コンクリート造建物しかな</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いため</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、老朽化と今後の改修計画が課題となるところで</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す。</a:t>
          </a:r>
          <a:endPar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橋りょうについては、橋りょうの多くが旧村地区に位置する昔からの橋であることにより、類似団体内平均値と比べて数値がやや高いと考えられます。長寿命化計画に基づき計画的に橋りょう・トンネルの整備を行っています。</a:t>
          </a:r>
          <a:endPar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認定こども園・幼稚園・保育所は、昭和</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代の人口急増期に建築されたものが主で、児童数が減少する中、再配置を含めた今後の改修計画が課題となっています。学校施設は、児童、生徒数が減少する中、小中一貫校整備に向けて動き出したところです。児童館はすでに廃止済みです。公民館は町の東西にあわせて２ヶ所で、どちらも人口急増期の昭和</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年代の建築で、今後の改修計画が課題です。</a:t>
          </a:r>
          <a:endPar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なお、</a:t>
          </a:r>
          <a:r>
            <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年度決算</a:t>
          </a: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及び令和元年度決算</a:t>
          </a:r>
          <a:r>
            <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に係る固定資産台帳については、</a:t>
          </a: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a:t>
          </a:r>
          <a:r>
            <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月</a:t>
          </a:r>
          <a:r>
            <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31</a:t>
          </a:r>
          <a:r>
            <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日時点で未整備であるため、平成</a:t>
          </a:r>
          <a:r>
            <a:rPr kumimoji="0"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及び令和元年度</a:t>
          </a:r>
          <a:r>
            <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の当該団体値等は表示されていません。</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19,339
19,239
34.34
7,075,611
6,934,525
64,920
4,517,998
5,856,881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33746</xdr:rowOff>
    </xdr:from>
    <xdr:to>
      <xdr:col>24</xdr:col>
      <xdr:colOff>62865</xdr:colOff>
      <xdr:row>42</xdr:row>
      <xdr:rowOff>92528</xdr:rowOff>
    </xdr:to>
    <xdr:cxnSp macro="">
      <xdr:nvCxnSpPr>
        <xdr:cNvPr id="58" name="直線コネクタ 57"/>
        <xdr:cNvCxnSpPr/>
      </xdr:nvCxnSpPr>
      <xdr:spPr>
        <a:xfrm flipV="1">
          <a:off x="4634865"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151873</xdr:rowOff>
    </xdr:from>
    <xdr:ext cx="340478" cy="259045"/>
    <xdr:sp macro="" textlink="">
      <xdr:nvSpPr>
        <xdr:cNvPr id="61" name="【図書館】&#10;有形固定資産減価償却率最大値テキスト"/>
        <xdr:cNvSpPr txBox="1"/>
      </xdr:nvSpPr>
      <xdr:spPr>
        <a:xfrm>
          <a:off x="4673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33746</xdr:rowOff>
    </xdr:from>
    <xdr:to>
      <xdr:col>24</xdr:col>
      <xdr:colOff>152400</xdr:colOff>
      <xdr:row>33</xdr:row>
      <xdr:rowOff>33746</xdr:rowOff>
    </xdr:to>
    <xdr:cxnSp macro="">
      <xdr:nvCxnSpPr>
        <xdr:cNvPr id="62" name="直線コネクタ 61"/>
        <xdr:cNvCxnSpPr/>
      </xdr:nvCxnSpPr>
      <xdr:spPr>
        <a:xfrm>
          <a:off x="4546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160581</xdr:rowOff>
    </xdr:from>
    <xdr:ext cx="405111" cy="259045"/>
    <xdr:sp macro="" textlink="">
      <xdr:nvSpPr>
        <xdr:cNvPr id="63" name="【図書館】&#10;有形固定資産減価償却率平均値テキスト"/>
        <xdr:cNvSpPr txBox="1"/>
      </xdr:nvSpPr>
      <xdr:spPr>
        <a:xfrm>
          <a:off x="4673600" y="6332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64" name="フローチャート: 判断 63"/>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157661</xdr:rowOff>
    </xdr:from>
    <xdr:to>
      <xdr:col>15</xdr:col>
      <xdr:colOff>101600</xdr:colOff>
      <xdr:row>37</xdr:row>
      <xdr:rowOff>87811</xdr:rowOff>
    </xdr:to>
    <xdr:sp macro="" textlink="">
      <xdr:nvSpPr>
        <xdr:cNvPr id="66" name="フローチャート: 判断 65"/>
        <xdr:cNvSpPr/>
      </xdr:nvSpPr>
      <xdr:spPr>
        <a:xfrm>
          <a:off x="2857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62956</xdr:rowOff>
    </xdr:from>
    <xdr:to>
      <xdr:col>6</xdr:col>
      <xdr:colOff>38100</xdr:colOff>
      <xdr:row>36</xdr:row>
      <xdr:rowOff>164556</xdr:rowOff>
    </xdr:to>
    <xdr:sp macro="" textlink="">
      <xdr:nvSpPr>
        <xdr:cNvPr id="68" name="フローチャート: 判断 67"/>
        <xdr:cNvSpPr/>
      </xdr:nvSpPr>
      <xdr:spPr>
        <a:xfrm>
          <a:off x="1079500" y="623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105410</xdr:rowOff>
    </xdr:from>
    <xdr:to>
      <xdr:col>15</xdr:col>
      <xdr:colOff>101600</xdr:colOff>
      <xdr:row>39</xdr:row>
      <xdr:rowOff>35560</xdr:rowOff>
    </xdr:to>
    <xdr:sp macro="" textlink="">
      <xdr:nvSpPr>
        <xdr:cNvPr id="74" name="楕円 73"/>
        <xdr:cNvSpPr/>
      </xdr:nvSpPr>
      <xdr:spPr>
        <a:xfrm>
          <a:off x="2857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84183</xdr:rowOff>
    </xdr:from>
    <xdr:to>
      <xdr:col>10</xdr:col>
      <xdr:colOff>165100</xdr:colOff>
      <xdr:row>39</xdr:row>
      <xdr:rowOff>14333</xdr:rowOff>
    </xdr:to>
    <xdr:sp macro="" textlink="">
      <xdr:nvSpPr>
        <xdr:cNvPr id="75" name="楕円 74"/>
        <xdr:cNvSpPr/>
      </xdr:nvSpPr>
      <xdr:spPr>
        <a:xfrm>
          <a:off x="1968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134983</xdr:rowOff>
    </xdr:from>
    <xdr:to>
      <xdr:col>15</xdr:col>
      <xdr:colOff>50800</xdr:colOff>
      <xdr:row>38</xdr:row>
      <xdr:rowOff>156210</xdr:rowOff>
    </xdr:to>
    <xdr:cxnSp macro="">
      <xdr:nvCxnSpPr>
        <xdr:cNvPr id="76" name="直線コネクタ 75"/>
        <xdr:cNvCxnSpPr/>
      </xdr:nvCxnSpPr>
      <xdr:spPr>
        <a:xfrm>
          <a:off x="2019300" y="665008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125566</xdr:rowOff>
    </xdr:from>
    <xdr:ext cx="405111" cy="259045"/>
    <xdr:sp macro="" textlink="">
      <xdr:nvSpPr>
        <xdr:cNvPr id="77" name="n_1aveValue【図書館】&#10;有形固定資産減価償却率"/>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104338</xdr:rowOff>
    </xdr:from>
    <xdr:ext cx="405111" cy="259045"/>
    <xdr:sp macro="" textlink="">
      <xdr:nvSpPr>
        <xdr:cNvPr id="78" name="n_2aveValue【図書館】&#10;有形固定資産減価償却率"/>
        <xdr:cNvSpPr txBox="1"/>
      </xdr:nvSpPr>
      <xdr:spPr>
        <a:xfrm>
          <a:off x="2705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79" name="n_3aveValue【図書館】&#10;有形固定資産減価償却率"/>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9633</xdr:rowOff>
    </xdr:from>
    <xdr:ext cx="405111" cy="259045"/>
    <xdr:sp macro="" textlink="">
      <xdr:nvSpPr>
        <xdr:cNvPr id="80" name="n_4aveValue【図書館】&#10;有形固定資産減価償却率"/>
        <xdr:cNvSpPr txBox="1"/>
      </xdr:nvSpPr>
      <xdr:spPr>
        <a:xfrm>
          <a:off x="927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26687</xdr:rowOff>
    </xdr:from>
    <xdr:ext cx="405111" cy="259045"/>
    <xdr:sp macro="" textlink="">
      <xdr:nvSpPr>
        <xdr:cNvPr id="81" name="n_2mainValue【図書館】&#10;有形固定資産減価償却率"/>
        <xdr:cNvSpPr txBox="1"/>
      </xdr:nvSpPr>
      <xdr:spPr>
        <a:xfrm>
          <a:off x="2705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5460</xdr:rowOff>
    </xdr:from>
    <xdr:ext cx="405111" cy="259045"/>
    <xdr:sp macro="" textlink="">
      <xdr:nvSpPr>
        <xdr:cNvPr id="82" name="n_3mainValue【図書館】&#10;有形固定資産減価償却率"/>
        <xdr:cNvSpPr txBox="1"/>
      </xdr:nvSpPr>
      <xdr:spPr>
        <a:xfrm>
          <a:off x="18167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42</xdr:row>
      <xdr:rowOff>0</xdr:rowOff>
    </xdr:to>
    <xdr:cxnSp macro="">
      <xdr:nvCxnSpPr>
        <xdr:cNvPr id="106" name="直線コネクタ 105"/>
        <xdr:cNvCxnSpPr/>
      </xdr:nvCxnSpPr>
      <xdr:spPr>
        <a:xfrm flipV="1">
          <a:off x="10476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07"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08" name="直線コネクタ 107"/>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09" name="【図書館】&#10;一人当たり面積最大値テキスト"/>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0" name="直線コネクタ 109"/>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152417</xdr:rowOff>
    </xdr:from>
    <xdr:ext cx="469744" cy="259045"/>
    <xdr:sp macro="" textlink="">
      <xdr:nvSpPr>
        <xdr:cNvPr id="111" name="【図書館】&#10;一人当たり面積平均値テキスト"/>
        <xdr:cNvSpPr txBox="1"/>
      </xdr:nvSpPr>
      <xdr:spPr>
        <a:xfrm>
          <a:off x="10515600" y="683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12" name="フローチャート: 判断 111"/>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17780</xdr:rowOff>
    </xdr:from>
    <xdr:to>
      <xdr:col>50</xdr:col>
      <xdr:colOff>165100</xdr:colOff>
      <xdr:row>40</xdr:row>
      <xdr:rowOff>119380</xdr:rowOff>
    </xdr:to>
    <xdr:sp macro="" textlink="">
      <xdr:nvSpPr>
        <xdr:cNvPr id="113" name="フローチャート: 判断 112"/>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14" name="フローチャート: 判断 113"/>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44450</xdr:rowOff>
    </xdr:from>
    <xdr:to>
      <xdr:col>41</xdr:col>
      <xdr:colOff>101600</xdr:colOff>
      <xdr:row>40</xdr:row>
      <xdr:rowOff>146050</xdr:rowOff>
    </xdr:to>
    <xdr:sp macro="" textlink="">
      <xdr:nvSpPr>
        <xdr:cNvPr id="115" name="フローチャート: 判断 114"/>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16" name="フローチャート: 判断 115"/>
        <xdr:cNvSpPr/>
      </xdr:nvSpPr>
      <xdr:spPr>
        <a:xfrm>
          <a:off x="6921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135890</xdr:rowOff>
    </xdr:from>
    <xdr:to>
      <xdr:col>46</xdr:col>
      <xdr:colOff>38100</xdr:colOff>
      <xdr:row>41</xdr:row>
      <xdr:rowOff>66040</xdr:rowOff>
    </xdr:to>
    <xdr:sp macro="" textlink="">
      <xdr:nvSpPr>
        <xdr:cNvPr id="122" name="楕円 121"/>
        <xdr:cNvSpPr/>
      </xdr:nvSpPr>
      <xdr:spPr>
        <a:xfrm>
          <a:off x="8699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139700</xdr:rowOff>
    </xdr:from>
    <xdr:to>
      <xdr:col>41</xdr:col>
      <xdr:colOff>101600</xdr:colOff>
      <xdr:row>41</xdr:row>
      <xdr:rowOff>69850</xdr:rowOff>
    </xdr:to>
    <xdr:sp macro="" textlink="">
      <xdr:nvSpPr>
        <xdr:cNvPr id="123" name="楕円 122"/>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15240</xdr:rowOff>
    </xdr:from>
    <xdr:to>
      <xdr:col>45</xdr:col>
      <xdr:colOff>177800</xdr:colOff>
      <xdr:row>41</xdr:row>
      <xdr:rowOff>19050</xdr:rowOff>
    </xdr:to>
    <xdr:cxnSp macro="">
      <xdr:nvCxnSpPr>
        <xdr:cNvPr id="124" name="直線コネクタ 123"/>
        <xdr:cNvCxnSpPr/>
      </xdr:nvCxnSpPr>
      <xdr:spPr>
        <a:xfrm flipV="1">
          <a:off x="7861300" y="7044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135907</xdr:rowOff>
    </xdr:from>
    <xdr:ext cx="469744" cy="259045"/>
    <xdr:sp macro="" textlink="">
      <xdr:nvSpPr>
        <xdr:cNvPr id="125" name="n_1aveValue【図書館】&#10;一人当たり面積"/>
        <xdr:cNvSpPr txBox="1"/>
      </xdr:nvSpPr>
      <xdr:spPr>
        <a:xfrm>
          <a:off x="93917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154957</xdr:rowOff>
    </xdr:from>
    <xdr:ext cx="469744" cy="259045"/>
    <xdr:sp macro="" textlink="">
      <xdr:nvSpPr>
        <xdr:cNvPr id="126" name="n_2aveValue【図書館】&#10;一人当たり面積"/>
        <xdr:cNvSpPr txBox="1"/>
      </xdr:nvSpPr>
      <xdr:spPr>
        <a:xfrm>
          <a:off x="8515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162577</xdr:rowOff>
    </xdr:from>
    <xdr:ext cx="469744" cy="259045"/>
    <xdr:sp macro="" textlink="">
      <xdr:nvSpPr>
        <xdr:cNvPr id="127" name="n_3aveValue【図書館】&#10;一人当たり面積"/>
        <xdr:cNvSpPr txBox="1"/>
      </xdr:nvSpPr>
      <xdr:spPr>
        <a:xfrm>
          <a:off x="7626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158767</xdr:rowOff>
    </xdr:from>
    <xdr:ext cx="469744" cy="259045"/>
    <xdr:sp macro="" textlink="">
      <xdr:nvSpPr>
        <xdr:cNvPr id="128" name="n_4aveValue【図書館】&#10;一人当たり面積"/>
        <xdr:cNvSpPr txBox="1"/>
      </xdr:nvSpPr>
      <xdr:spPr>
        <a:xfrm>
          <a:off x="6737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57167</xdr:rowOff>
    </xdr:from>
    <xdr:ext cx="469744" cy="259045"/>
    <xdr:sp macro="" textlink="">
      <xdr:nvSpPr>
        <xdr:cNvPr id="129" name="n_2mainValue【図書館】&#10;一人当たり面積"/>
        <xdr:cNvSpPr txBox="1"/>
      </xdr:nvSpPr>
      <xdr:spPr>
        <a:xfrm>
          <a:off x="85154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30" name="n_3mainValue【図書館】&#10;一人当たり面積"/>
        <xdr:cNvSpPr txBox="1"/>
      </xdr:nvSpPr>
      <xdr:spPr>
        <a:xfrm>
          <a:off x="7626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3" name="テキスト ボックス 14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3" name="テキスト ボックス 15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156" name="直線コネクタ 155"/>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5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8" name="直線コネクタ 15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159" name="【体育館・プール】&#10;有形固定資産減価償却率最大値テキスト"/>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60" name="直線コネクタ 159"/>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61" name="【体育館・プール】&#10;有形固定資産減価償却率平均値テキスト"/>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62" name="フローチャート: 判断 161"/>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163" name="フローチャート: 判断 162"/>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64" name="フローチャート: 判断 163"/>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65" name="フローチャート: 判断 164"/>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66" name="フローチャート: 判断 165"/>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122283</xdr:rowOff>
    </xdr:from>
    <xdr:to>
      <xdr:col>15</xdr:col>
      <xdr:colOff>101600</xdr:colOff>
      <xdr:row>60</xdr:row>
      <xdr:rowOff>52433</xdr:rowOff>
    </xdr:to>
    <xdr:sp macro="" textlink="">
      <xdr:nvSpPr>
        <xdr:cNvPr id="172" name="楕円 171"/>
        <xdr:cNvSpPr/>
      </xdr:nvSpPr>
      <xdr:spPr>
        <a:xfrm>
          <a:off x="2857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87993</xdr:rowOff>
    </xdr:from>
    <xdr:to>
      <xdr:col>10</xdr:col>
      <xdr:colOff>165100</xdr:colOff>
      <xdr:row>60</xdr:row>
      <xdr:rowOff>18143</xdr:rowOff>
    </xdr:to>
    <xdr:sp macro="" textlink="">
      <xdr:nvSpPr>
        <xdr:cNvPr id="173" name="楕円 172"/>
        <xdr:cNvSpPr/>
      </xdr:nvSpPr>
      <xdr:spPr>
        <a:xfrm>
          <a:off x="1968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138793</xdr:rowOff>
    </xdr:from>
    <xdr:to>
      <xdr:col>15</xdr:col>
      <xdr:colOff>50800</xdr:colOff>
      <xdr:row>60</xdr:row>
      <xdr:rowOff>1633</xdr:rowOff>
    </xdr:to>
    <xdr:cxnSp macro="">
      <xdr:nvCxnSpPr>
        <xdr:cNvPr id="174" name="直線コネクタ 173"/>
        <xdr:cNvCxnSpPr/>
      </xdr:nvCxnSpPr>
      <xdr:spPr>
        <a:xfrm>
          <a:off x="2019300" y="1025434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135907</xdr:rowOff>
    </xdr:from>
    <xdr:ext cx="405111" cy="259045"/>
    <xdr:sp macro="" textlink="">
      <xdr:nvSpPr>
        <xdr:cNvPr id="175" name="n_1aveValue【体育館・プール】&#10;有形固定資産減価償却率"/>
        <xdr:cNvSpPr txBox="1"/>
      </xdr:nvSpPr>
      <xdr:spPr>
        <a:xfrm>
          <a:off x="3582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176" name="n_2aveValue【体育館・プール】&#10;有形固定資産減価償却率"/>
        <xdr:cNvSpPr txBox="1"/>
      </xdr:nvSpPr>
      <xdr:spPr>
        <a:xfrm>
          <a:off x="2705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177" name="n_3aveValue【体育館・プー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78"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68960</xdr:rowOff>
    </xdr:from>
    <xdr:ext cx="405111" cy="259045"/>
    <xdr:sp macro="" textlink="">
      <xdr:nvSpPr>
        <xdr:cNvPr id="179" name="n_2mainValue【体育館・プール】&#10;有形固定資産減価償却率"/>
        <xdr:cNvSpPr txBox="1"/>
      </xdr:nvSpPr>
      <xdr:spPr>
        <a:xfrm>
          <a:off x="2705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34670</xdr:rowOff>
    </xdr:from>
    <xdr:ext cx="405111" cy="259045"/>
    <xdr:sp macro="" textlink="">
      <xdr:nvSpPr>
        <xdr:cNvPr id="180" name="n_3mainValue【体育館・プール】&#10;有形固定資産減価償却率"/>
        <xdr:cNvSpPr txBox="1"/>
      </xdr:nvSpPr>
      <xdr:spPr>
        <a:xfrm>
          <a:off x="1816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204" name="直線コネクタ 203"/>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205" name="【体育館・プール】&#10;一人当たり面積最小値テキスト"/>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206" name="直線コネクタ 205"/>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207" name="【体育館・プール】&#10;一人当たり面積最大値テキスト"/>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208" name="直線コネクタ 207"/>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20337</xdr:rowOff>
    </xdr:from>
    <xdr:ext cx="469744" cy="259045"/>
    <xdr:sp macro="" textlink="">
      <xdr:nvSpPr>
        <xdr:cNvPr id="209" name="【体育館・プール】&#10;一人当たり面積平均値テキスト"/>
        <xdr:cNvSpPr txBox="1"/>
      </xdr:nvSpPr>
      <xdr:spPr>
        <a:xfrm>
          <a:off x="10515600" y="10478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210" name="フローチャート: 判断 209"/>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211" name="フローチャート: 判断 210"/>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212" name="フローチャート: 判断 211"/>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213" name="フローチャート: 判断 212"/>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214" name="フローチャート: 判断 213"/>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80010</xdr:rowOff>
    </xdr:from>
    <xdr:to>
      <xdr:col>46</xdr:col>
      <xdr:colOff>38100</xdr:colOff>
      <xdr:row>62</xdr:row>
      <xdr:rowOff>10160</xdr:rowOff>
    </xdr:to>
    <xdr:sp macro="" textlink="">
      <xdr:nvSpPr>
        <xdr:cNvPr id="220" name="楕円 219"/>
        <xdr:cNvSpPr/>
      </xdr:nvSpPr>
      <xdr:spPr>
        <a:xfrm>
          <a:off x="8699500" y="105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90170</xdr:rowOff>
    </xdr:from>
    <xdr:to>
      <xdr:col>41</xdr:col>
      <xdr:colOff>101600</xdr:colOff>
      <xdr:row>62</xdr:row>
      <xdr:rowOff>20320</xdr:rowOff>
    </xdr:to>
    <xdr:sp macro="" textlink="">
      <xdr:nvSpPr>
        <xdr:cNvPr id="221" name="楕円 220"/>
        <xdr:cNvSpPr/>
      </xdr:nvSpPr>
      <xdr:spPr>
        <a:xfrm>
          <a:off x="7810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130810</xdr:rowOff>
    </xdr:from>
    <xdr:to>
      <xdr:col>45</xdr:col>
      <xdr:colOff>177800</xdr:colOff>
      <xdr:row>61</xdr:row>
      <xdr:rowOff>140970</xdr:rowOff>
    </xdr:to>
    <xdr:cxnSp macro="">
      <xdr:nvCxnSpPr>
        <xdr:cNvPr id="222" name="直線コネクタ 221"/>
        <xdr:cNvCxnSpPr/>
      </xdr:nvCxnSpPr>
      <xdr:spPr>
        <a:xfrm flipV="1">
          <a:off x="7861300" y="1058926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19067</xdr:rowOff>
    </xdr:from>
    <xdr:ext cx="469744" cy="259045"/>
    <xdr:sp macro="" textlink="">
      <xdr:nvSpPr>
        <xdr:cNvPr id="223" name="n_1aveValue【体育館・プール】&#10;一人当たり面積"/>
        <xdr:cNvSpPr txBox="1"/>
      </xdr:nvSpPr>
      <xdr:spPr>
        <a:xfrm>
          <a:off x="93917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156227</xdr:rowOff>
    </xdr:from>
    <xdr:ext cx="469744" cy="259045"/>
    <xdr:sp macro="" textlink="">
      <xdr:nvSpPr>
        <xdr:cNvPr id="224" name="n_2aveValue【体育館・プール】&#10;一人当たり面積"/>
        <xdr:cNvSpPr txBox="1"/>
      </xdr:nvSpPr>
      <xdr:spPr>
        <a:xfrm>
          <a:off x="8515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26687</xdr:rowOff>
    </xdr:from>
    <xdr:ext cx="469744" cy="259045"/>
    <xdr:sp macro="" textlink="">
      <xdr:nvSpPr>
        <xdr:cNvPr id="225" name="n_3aveValue【体育館・プール】&#10;一人当たり面積"/>
        <xdr:cNvSpPr txBox="1"/>
      </xdr:nvSpPr>
      <xdr:spPr>
        <a:xfrm>
          <a:off x="76264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76217</xdr:rowOff>
    </xdr:from>
    <xdr:ext cx="469744" cy="259045"/>
    <xdr:sp macro="" textlink="">
      <xdr:nvSpPr>
        <xdr:cNvPr id="226" name="n_4aveValue【体育館・プール】&#10;一人当たり面積"/>
        <xdr:cNvSpPr txBox="1"/>
      </xdr:nvSpPr>
      <xdr:spPr>
        <a:xfrm>
          <a:off x="6737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xdr:rowOff>
    </xdr:from>
    <xdr:ext cx="469744" cy="259045"/>
    <xdr:sp macro="" textlink="">
      <xdr:nvSpPr>
        <xdr:cNvPr id="227" name="n_2mainValue【体育館・プール】&#10;一人当たり面積"/>
        <xdr:cNvSpPr txBox="1"/>
      </xdr:nvSpPr>
      <xdr:spPr>
        <a:xfrm>
          <a:off x="8515427"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11447</xdr:rowOff>
    </xdr:from>
    <xdr:ext cx="469744" cy="259045"/>
    <xdr:sp macro="" textlink="">
      <xdr:nvSpPr>
        <xdr:cNvPr id="228" name="n_3mainValue【体育館・プール】&#10;一人当たり面積"/>
        <xdr:cNvSpPr txBox="1"/>
      </xdr:nvSpPr>
      <xdr:spPr>
        <a:xfrm>
          <a:off x="7626427"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9" name="テキスト ボックス 23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1" name="テキスト ボックス 24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9" name="テキスト ボックス 24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1" name="テキスト ボックス 25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253" name="直線コネクタ 252"/>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4"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5" name="直線コネクタ 25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56"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57" name="直線コネクタ 256"/>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258" name="【福祉施設】&#10;有形固定資産減価償却率平均値テキスト"/>
        <xdr:cNvSpPr txBox="1"/>
      </xdr:nvSpPr>
      <xdr:spPr>
        <a:xfrm>
          <a:off x="4673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59" name="フローチャート: 判断 258"/>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60" name="フローチャート: 判断 259"/>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261" name="フローチャート: 判断 260"/>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262" name="フローチャート: 判断 261"/>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263" name="フローチャート: 判断 262"/>
        <xdr:cNvSpPr/>
      </xdr:nvSpPr>
      <xdr:spPr>
        <a:xfrm>
          <a:off x="1079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48261</xdr:rowOff>
    </xdr:from>
    <xdr:to>
      <xdr:col>15</xdr:col>
      <xdr:colOff>101600</xdr:colOff>
      <xdr:row>83</xdr:row>
      <xdr:rowOff>149861</xdr:rowOff>
    </xdr:to>
    <xdr:sp macro="" textlink="">
      <xdr:nvSpPr>
        <xdr:cNvPr id="269" name="楕円 268"/>
        <xdr:cNvSpPr/>
      </xdr:nvSpPr>
      <xdr:spPr>
        <a:xfrm>
          <a:off x="2857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12064</xdr:rowOff>
    </xdr:from>
    <xdr:to>
      <xdr:col>10</xdr:col>
      <xdr:colOff>165100</xdr:colOff>
      <xdr:row>82</xdr:row>
      <xdr:rowOff>113664</xdr:rowOff>
    </xdr:to>
    <xdr:sp macro="" textlink="">
      <xdr:nvSpPr>
        <xdr:cNvPr id="270" name="楕円 269"/>
        <xdr:cNvSpPr/>
      </xdr:nvSpPr>
      <xdr:spPr>
        <a:xfrm>
          <a:off x="1968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62864</xdr:rowOff>
    </xdr:from>
    <xdr:to>
      <xdr:col>15</xdr:col>
      <xdr:colOff>50800</xdr:colOff>
      <xdr:row>83</xdr:row>
      <xdr:rowOff>99061</xdr:rowOff>
    </xdr:to>
    <xdr:cxnSp macro="">
      <xdr:nvCxnSpPr>
        <xdr:cNvPr id="271" name="直線コネクタ 270"/>
        <xdr:cNvCxnSpPr/>
      </xdr:nvCxnSpPr>
      <xdr:spPr>
        <a:xfrm>
          <a:off x="2019300" y="14121764"/>
          <a:ext cx="889000" cy="20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272" name="n_1ave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273" name="n_2aveValue【福祉施設】&#10;有形固定資産減価償却率"/>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80663</xdr:rowOff>
    </xdr:from>
    <xdr:ext cx="405111" cy="259045"/>
    <xdr:sp macro="" textlink="">
      <xdr:nvSpPr>
        <xdr:cNvPr id="274" name="n_3aveValue【福祉施設】&#10;有形固定資産減価償却率"/>
        <xdr:cNvSpPr txBox="1"/>
      </xdr:nvSpPr>
      <xdr:spPr>
        <a:xfrm>
          <a:off x="1816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275" name="n_4aveValue【福祉施設】&#10;有形固定資産減価償却率"/>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140988</xdr:rowOff>
    </xdr:from>
    <xdr:ext cx="405111" cy="259045"/>
    <xdr:sp macro="" textlink="">
      <xdr:nvSpPr>
        <xdr:cNvPr id="276" name="n_2mainValue【福祉施設】&#10;有形固定資産減価償却率"/>
        <xdr:cNvSpPr txBox="1"/>
      </xdr:nvSpPr>
      <xdr:spPr>
        <a:xfrm>
          <a:off x="2705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104791</xdr:rowOff>
    </xdr:from>
    <xdr:ext cx="405111" cy="259045"/>
    <xdr:sp macro="" textlink="">
      <xdr:nvSpPr>
        <xdr:cNvPr id="277" name="n_3mainValue【福祉施設】&#10;有形固定資産減価償却率"/>
        <xdr:cNvSpPr txBox="1"/>
      </xdr:nvSpPr>
      <xdr:spPr>
        <a:xfrm>
          <a:off x="18167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8" name="直線コネクタ 28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9" name="テキスト ボックス 28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0" name="直線コネクタ 28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1" name="テキスト ボックス 29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4" name="直線コネクタ 29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5" name="テキスト ボックス 29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6" name="直線コネクタ 29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7" name="テキスト ボックス 29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301" name="直線コネクタ 300"/>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02"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03" name="直線コネクタ 302"/>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304" name="【福祉施設】&#10;一人当たり面積最大値テキスト"/>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305" name="直線コネクタ 304"/>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306" name="【福祉施設】&#10;一人当たり面積平均値テキスト"/>
        <xdr:cNvSpPr txBox="1"/>
      </xdr:nvSpPr>
      <xdr:spPr>
        <a:xfrm>
          <a:off x="10515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07" name="フローチャート: 判断 306"/>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308" name="フローチャート: 判断 307"/>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309" name="フローチャート: 判断 308"/>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310" name="フローチャート: 判断 309"/>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311" name="フローチャート: 判断 310"/>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119380</xdr:rowOff>
    </xdr:from>
    <xdr:to>
      <xdr:col>46</xdr:col>
      <xdr:colOff>38100</xdr:colOff>
      <xdr:row>86</xdr:row>
      <xdr:rowOff>49530</xdr:rowOff>
    </xdr:to>
    <xdr:sp macro="" textlink="">
      <xdr:nvSpPr>
        <xdr:cNvPr id="317" name="楕円 316"/>
        <xdr:cNvSpPr/>
      </xdr:nvSpPr>
      <xdr:spPr>
        <a:xfrm>
          <a:off x="8699500" y="146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121920</xdr:rowOff>
    </xdr:from>
    <xdr:to>
      <xdr:col>41</xdr:col>
      <xdr:colOff>101600</xdr:colOff>
      <xdr:row>86</xdr:row>
      <xdr:rowOff>52070</xdr:rowOff>
    </xdr:to>
    <xdr:sp macro="" textlink="">
      <xdr:nvSpPr>
        <xdr:cNvPr id="318" name="楕円 317"/>
        <xdr:cNvSpPr/>
      </xdr:nvSpPr>
      <xdr:spPr>
        <a:xfrm>
          <a:off x="78105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170180</xdr:rowOff>
    </xdr:from>
    <xdr:to>
      <xdr:col>45</xdr:col>
      <xdr:colOff>177800</xdr:colOff>
      <xdr:row>86</xdr:row>
      <xdr:rowOff>1270</xdr:rowOff>
    </xdr:to>
    <xdr:cxnSp macro="">
      <xdr:nvCxnSpPr>
        <xdr:cNvPr id="319" name="直線コネクタ 318"/>
        <xdr:cNvCxnSpPr/>
      </xdr:nvCxnSpPr>
      <xdr:spPr>
        <a:xfrm flipV="1">
          <a:off x="7861300" y="147434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144797</xdr:rowOff>
    </xdr:from>
    <xdr:ext cx="469744" cy="259045"/>
    <xdr:sp macro="" textlink="">
      <xdr:nvSpPr>
        <xdr:cNvPr id="320" name="n_1aveValue【福祉施設】&#10;一人当たり面積"/>
        <xdr:cNvSpPr txBox="1"/>
      </xdr:nvSpPr>
      <xdr:spPr>
        <a:xfrm>
          <a:off x="9391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321" name="n_2aveValue【福祉施設】&#10;一人当たり面積"/>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322" name="n_3aveValue【福祉施設】&#10;一人当たり面積"/>
        <xdr:cNvSpPr txBox="1"/>
      </xdr:nvSpPr>
      <xdr:spPr>
        <a:xfrm>
          <a:off x="7626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17797</xdr:rowOff>
    </xdr:from>
    <xdr:ext cx="469744" cy="259045"/>
    <xdr:sp macro="" textlink="">
      <xdr:nvSpPr>
        <xdr:cNvPr id="323" name="n_4aveValue【福祉施設】&#10;一人当たり面積"/>
        <xdr:cNvSpPr txBox="1"/>
      </xdr:nvSpPr>
      <xdr:spPr>
        <a:xfrm>
          <a:off x="6737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40657</xdr:rowOff>
    </xdr:from>
    <xdr:ext cx="469744" cy="259045"/>
    <xdr:sp macro="" textlink="">
      <xdr:nvSpPr>
        <xdr:cNvPr id="324" name="n_2mainValue【福祉施設】&#10;一人当たり面積"/>
        <xdr:cNvSpPr txBox="1"/>
      </xdr:nvSpPr>
      <xdr:spPr>
        <a:xfrm>
          <a:off x="8515427" y="1478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43197</xdr:rowOff>
    </xdr:from>
    <xdr:ext cx="469744" cy="259045"/>
    <xdr:sp macro="" textlink="">
      <xdr:nvSpPr>
        <xdr:cNvPr id="325" name="n_3mainValue【福祉施設】&#10;一人当たり面積"/>
        <xdr:cNvSpPr txBox="1"/>
      </xdr:nvSpPr>
      <xdr:spPr>
        <a:xfrm>
          <a:off x="7626427" y="1478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4" name="テキスト ボックス 3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5" name="直線コネクタ 3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6" name="テキスト ボックス 33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7" name="直線コネクタ 33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38" name="テキスト ボックス 33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9" name="直線コネクタ 33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0" name="テキスト ボックス 33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1" name="直線コネクタ 34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2" name="テキスト ボックス 34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3" name="直線コネクタ 34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4" name="テキスト ボックス 34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5" name="直線コネクタ 34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46" name="テキスト ボックス 34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7" name="直線コネクタ 34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48" name="テキスト ボックス 34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350" name="直線コネクタ 349"/>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51"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52" name="直線コネクタ 351"/>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53"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54" name="直線コネクタ 353"/>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76216</xdr:rowOff>
    </xdr:from>
    <xdr:ext cx="405111" cy="259045"/>
    <xdr:sp macro="" textlink="">
      <xdr:nvSpPr>
        <xdr:cNvPr id="355" name="【市民会館】&#10;有形固定資産減価償却率平均値テキスト"/>
        <xdr:cNvSpPr txBox="1"/>
      </xdr:nvSpPr>
      <xdr:spPr>
        <a:xfrm>
          <a:off x="4673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356" name="フローチャート: 判断 355"/>
        <xdr:cNvSpPr/>
      </xdr:nvSpPr>
      <xdr:spPr>
        <a:xfrm>
          <a:off x="4584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357" name="フローチャート: 判断 356"/>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358" name="フローチャート: 判断 357"/>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359" name="フローチャート: 判断 358"/>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63500</xdr:rowOff>
    </xdr:from>
    <xdr:to>
      <xdr:col>6</xdr:col>
      <xdr:colOff>38100</xdr:colOff>
      <xdr:row>103</xdr:row>
      <xdr:rowOff>165100</xdr:rowOff>
    </xdr:to>
    <xdr:sp macro="" textlink="">
      <xdr:nvSpPr>
        <xdr:cNvPr id="360" name="フローチャート: 判断 359"/>
        <xdr:cNvSpPr/>
      </xdr:nvSpPr>
      <xdr:spPr>
        <a:xfrm>
          <a:off x="1079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1" name="テキスト ボックス 3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21589</xdr:rowOff>
    </xdr:from>
    <xdr:to>
      <xdr:col>15</xdr:col>
      <xdr:colOff>101600</xdr:colOff>
      <xdr:row>103</xdr:row>
      <xdr:rowOff>123189</xdr:rowOff>
    </xdr:to>
    <xdr:sp macro="" textlink="">
      <xdr:nvSpPr>
        <xdr:cNvPr id="366" name="楕円 365"/>
        <xdr:cNvSpPr/>
      </xdr:nvSpPr>
      <xdr:spPr>
        <a:xfrm>
          <a:off x="2857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156845</xdr:rowOff>
    </xdr:from>
    <xdr:to>
      <xdr:col>10</xdr:col>
      <xdr:colOff>165100</xdr:colOff>
      <xdr:row>103</xdr:row>
      <xdr:rowOff>86995</xdr:rowOff>
    </xdr:to>
    <xdr:sp macro="" textlink="">
      <xdr:nvSpPr>
        <xdr:cNvPr id="367" name="楕円 366"/>
        <xdr:cNvSpPr/>
      </xdr:nvSpPr>
      <xdr:spPr>
        <a:xfrm>
          <a:off x="1968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36195</xdr:rowOff>
    </xdr:from>
    <xdr:to>
      <xdr:col>15</xdr:col>
      <xdr:colOff>50800</xdr:colOff>
      <xdr:row>103</xdr:row>
      <xdr:rowOff>72389</xdr:rowOff>
    </xdr:to>
    <xdr:cxnSp macro="">
      <xdr:nvCxnSpPr>
        <xdr:cNvPr id="368" name="直線コネクタ 367"/>
        <xdr:cNvCxnSpPr/>
      </xdr:nvCxnSpPr>
      <xdr:spPr>
        <a:xfrm>
          <a:off x="2019300" y="176955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369" name="n_1aveValue【市民会館】&#10;有形固定資産減価償却率"/>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160038</xdr:rowOff>
    </xdr:from>
    <xdr:ext cx="405111" cy="259045"/>
    <xdr:sp macro="" textlink="">
      <xdr:nvSpPr>
        <xdr:cNvPr id="370" name="n_2aveValue【市民会館】&#10;有形固定資産減価償却率"/>
        <xdr:cNvSpPr txBox="1"/>
      </xdr:nvSpPr>
      <xdr:spPr>
        <a:xfrm>
          <a:off x="270574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133366</xdr:rowOff>
    </xdr:from>
    <xdr:ext cx="405111" cy="259045"/>
    <xdr:sp macro="" textlink="">
      <xdr:nvSpPr>
        <xdr:cNvPr id="371" name="n_3aveValue【市民会館】&#10;有形固定資産減価償却率"/>
        <xdr:cNvSpPr txBox="1"/>
      </xdr:nvSpPr>
      <xdr:spPr>
        <a:xfrm>
          <a:off x="18167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10177</xdr:rowOff>
    </xdr:from>
    <xdr:ext cx="405111" cy="259045"/>
    <xdr:sp macro="" textlink="">
      <xdr:nvSpPr>
        <xdr:cNvPr id="372" name="n_4aveValue【市民会館】&#10;有形固定資産減価償却率"/>
        <xdr:cNvSpPr txBox="1"/>
      </xdr:nvSpPr>
      <xdr:spPr>
        <a:xfrm>
          <a:off x="927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139716</xdr:rowOff>
    </xdr:from>
    <xdr:ext cx="405111" cy="259045"/>
    <xdr:sp macro="" textlink="">
      <xdr:nvSpPr>
        <xdr:cNvPr id="373" name="n_2mainValue【市民会館】&#10;有形固定資産減価償却率"/>
        <xdr:cNvSpPr txBox="1"/>
      </xdr:nvSpPr>
      <xdr:spPr>
        <a:xfrm>
          <a:off x="2705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103522</xdr:rowOff>
    </xdr:from>
    <xdr:ext cx="405111" cy="259045"/>
    <xdr:sp macro="" textlink="">
      <xdr:nvSpPr>
        <xdr:cNvPr id="374" name="n_3mainValue【市民会館】&#10;有形固定資産減価償却率"/>
        <xdr:cNvSpPr txBox="1"/>
      </xdr:nvSpPr>
      <xdr:spPr>
        <a:xfrm>
          <a:off x="18167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5" name="直線コネクタ 38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86" name="テキスト ボックス 38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7" name="直線コネクタ 38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8" name="テキスト ボックス 38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9" name="直線コネクタ 38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0" name="テキスト ボックス 38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1" name="直線コネクタ 39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2" name="テキスト ボックス 39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3" name="直線コネクタ 39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4" name="テキスト ボックス 39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60198</xdr:rowOff>
    </xdr:from>
    <xdr:to>
      <xdr:col>54</xdr:col>
      <xdr:colOff>189865</xdr:colOff>
      <xdr:row>108</xdr:row>
      <xdr:rowOff>57913</xdr:rowOff>
    </xdr:to>
    <xdr:cxnSp macro="">
      <xdr:nvCxnSpPr>
        <xdr:cNvPr id="396" name="直線コネクタ 395"/>
        <xdr:cNvCxnSpPr/>
      </xdr:nvCxnSpPr>
      <xdr:spPr>
        <a:xfrm flipV="1">
          <a:off x="10476865" y="17205198"/>
          <a:ext cx="0" cy="136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397" name="【市民会館】&#10;一人当たり面積最小値テキスト"/>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398" name="直線コネクタ 397"/>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6875</xdr:rowOff>
    </xdr:from>
    <xdr:ext cx="469744" cy="259045"/>
    <xdr:sp macro="" textlink="">
      <xdr:nvSpPr>
        <xdr:cNvPr id="399" name="【市民会館】&#10;一人当たり面積最大値テキスト"/>
        <xdr:cNvSpPr txBox="1"/>
      </xdr:nvSpPr>
      <xdr:spPr>
        <a:xfrm>
          <a:off x="10515600" y="1698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60198</xdr:rowOff>
    </xdr:from>
    <xdr:to>
      <xdr:col>55</xdr:col>
      <xdr:colOff>88900</xdr:colOff>
      <xdr:row>100</xdr:row>
      <xdr:rowOff>60198</xdr:rowOff>
    </xdr:to>
    <xdr:cxnSp macro="">
      <xdr:nvCxnSpPr>
        <xdr:cNvPr id="400" name="直線コネクタ 399"/>
        <xdr:cNvCxnSpPr/>
      </xdr:nvCxnSpPr>
      <xdr:spPr>
        <a:xfrm>
          <a:off x="10388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58690</xdr:rowOff>
    </xdr:from>
    <xdr:ext cx="469744" cy="259045"/>
    <xdr:sp macro="" textlink="">
      <xdr:nvSpPr>
        <xdr:cNvPr id="401" name="【市民会館】&#10;一人当たり面積平均値テキスト"/>
        <xdr:cNvSpPr txBox="1"/>
      </xdr:nvSpPr>
      <xdr:spPr>
        <a:xfrm>
          <a:off x="10515600" y="1806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80263</xdr:rowOff>
    </xdr:from>
    <xdr:to>
      <xdr:col>55</xdr:col>
      <xdr:colOff>50800</xdr:colOff>
      <xdr:row>106</xdr:row>
      <xdr:rowOff>10413</xdr:rowOff>
    </xdr:to>
    <xdr:sp macro="" textlink="">
      <xdr:nvSpPr>
        <xdr:cNvPr id="402" name="フローチャート: 判断 401"/>
        <xdr:cNvSpPr/>
      </xdr:nvSpPr>
      <xdr:spPr>
        <a:xfrm>
          <a:off x="10426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403" name="フローチャート: 判断 402"/>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77978</xdr:rowOff>
    </xdr:from>
    <xdr:to>
      <xdr:col>46</xdr:col>
      <xdr:colOff>38100</xdr:colOff>
      <xdr:row>106</xdr:row>
      <xdr:rowOff>8128</xdr:rowOff>
    </xdr:to>
    <xdr:sp macro="" textlink="">
      <xdr:nvSpPr>
        <xdr:cNvPr id="404" name="フローチャート: 判断 403"/>
        <xdr:cNvSpPr/>
      </xdr:nvSpPr>
      <xdr:spPr>
        <a:xfrm>
          <a:off x="8699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405" name="フローチャート: 判断 404"/>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406" name="フローチャート: 判断 405"/>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7" name="テキスト ボックス 40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8" name="テキスト ボックス 40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9" name="テキスト ボックス 40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0" name="テキスト ボックス 40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1" name="テキスト ボックス 41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91694</xdr:rowOff>
    </xdr:from>
    <xdr:to>
      <xdr:col>46</xdr:col>
      <xdr:colOff>38100</xdr:colOff>
      <xdr:row>106</xdr:row>
      <xdr:rowOff>21844</xdr:rowOff>
    </xdr:to>
    <xdr:sp macro="" textlink="">
      <xdr:nvSpPr>
        <xdr:cNvPr id="412" name="楕円 411"/>
        <xdr:cNvSpPr/>
      </xdr:nvSpPr>
      <xdr:spPr>
        <a:xfrm>
          <a:off x="8699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103124</xdr:rowOff>
    </xdr:from>
    <xdr:to>
      <xdr:col>41</xdr:col>
      <xdr:colOff>101600</xdr:colOff>
      <xdr:row>106</xdr:row>
      <xdr:rowOff>33274</xdr:rowOff>
    </xdr:to>
    <xdr:sp macro="" textlink="">
      <xdr:nvSpPr>
        <xdr:cNvPr id="413" name="楕円 412"/>
        <xdr:cNvSpPr/>
      </xdr:nvSpPr>
      <xdr:spPr>
        <a:xfrm>
          <a:off x="7810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142494</xdr:rowOff>
    </xdr:from>
    <xdr:to>
      <xdr:col>45</xdr:col>
      <xdr:colOff>177800</xdr:colOff>
      <xdr:row>105</xdr:row>
      <xdr:rowOff>153924</xdr:rowOff>
    </xdr:to>
    <xdr:cxnSp macro="">
      <xdr:nvCxnSpPr>
        <xdr:cNvPr id="414" name="直線コネクタ 413"/>
        <xdr:cNvCxnSpPr/>
      </xdr:nvCxnSpPr>
      <xdr:spPr>
        <a:xfrm flipV="1">
          <a:off x="7861300" y="1814474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33799</xdr:rowOff>
    </xdr:from>
    <xdr:ext cx="469744" cy="259045"/>
    <xdr:sp macro="" textlink="">
      <xdr:nvSpPr>
        <xdr:cNvPr id="415" name="n_1aveValue【市民会館】&#10;一人当たり面積"/>
        <xdr:cNvSpPr txBox="1"/>
      </xdr:nvSpPr>
      <xdr:spPr>
        <a:xfrm>
          <a:off x="93917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24655</xdr:rowOff>
    </xdr:from>
    <xdr:ext cx="469744" cy="259045"/>
    <xdr:sp macro="" textlink="">
      <xdr:nvSpPr>
        <xdr:cNvPr id="416" name="n_2aveValue【市民会館】&#10;一人当たり面積"/>
        <xdr:cNvSpPr txBox="1"/>
      </xdr:nvSpPr>
      <xdr:spPr>
        <a:xfrm>
          <a:off x="8515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166388</xdr:rowOff>
    </xdr:from>
    <xdr:ext cx="469744" cy="259045"/>
    <xdr:sp macro="" textlink="">
      <xdr:nvSpPr>
        <xdr:cNvPr id="417" name="n_3aveValue【市民会館】&#10;一人当たり面積"/>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166388</xdr:rowOff>
    </xdr:from>
    <xdr:ext cx="469744" cy="259045"/>
    <xdr:sp macro="" textlink="">
      <xdr:nvSpPr>
        <xdr:cNvPr id="418" name="n_4aveValue【市民会館】&#10;一人当たり面積"/>
        <xdr:cNvSpPr txBox="1"/>
      </xdr:nvSpPr>
      <xdr:spPr>
        <a:xfrm>
          <a:off x="6737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12971</xdr:rowOff>
    </xdr:from>
    <xdr:ext cx="469744" cy="259045"/>
    <xdr:sp macro="" textlink="">
      <xdr:nvSpPr>
        <xdr:cNvPr id="419" name="n_2mainValue【市民会館】&#10;一人当たり面積"/>
        <xdr:cNvSpPr txBox="1"/>
      </xdr:nvSpPr>
      <xdr:spPr>
        <a:xfrm>
          <a:off x="8515427"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24401</xdr:rowOff>
    </xdr:from>
    <xdr:ext cx="469744" cy="259045"/>
    <xdr:sp macro="" textlink="">
      <xdr:nvSpPr>
        <xdr:cNvPr id="420" name="n_3mainValue【市民会館】&#10;一人当たり面積"/>
        <xdr:cNvSpPr txBox="1"/>
      </xdr:nvSpPr>
      <xdr:spPr>
        <a:xfrm>
          <a:off x="76264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1" name="正方形/長方形 4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2" name="正方形/長方形 4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3" name="正方形/長方形 4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4" name="正方形/長方形 4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5" name="正方形/長方形 4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6" name="正方形/長方形 4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7" name="正方形/長方形 4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8" name="正方形/長方形 4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9" name="テキスト ボックス 4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0" name="直線コネクタ 4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1" name="テキスト ボックス 43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2" name="直線コネクタ 43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33" name="テキスト ボックス 43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4" name="直線コネクタ 43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5" name="テキスト ボックス 43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6" name="直線コネクタ 43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7" name="テキスト ボックス 43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8" name="直線コネクタ 43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9" name="テキスト ボックス 43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0" name="直線コネクタ 43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1" name="テキスト ボックス 44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43" name="テキスト ボックス 44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445" name="直線コネクタ 444"/>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46"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47" name="直線コネクタ 44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448" name="【一般廃棄物処理施設】&#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49" name="直線コネクタ 448"/>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148607</xdr:rowOff>
    </xdr:from>
    <xdr:ext cx="405111" cy="259045"/>
    <xdr:sp macro="" textlink="">
      <xdr:nvSpPr>
        <xdr:cNvPr id="450" name="【一般廃棄物処理施設】&#10;有形固定資産減価償却率平均値テキスト"/>
        <xdr:cNvSpPr txBox="1"/>
      </xdr:nvSpPr>
      <xdr:spPr>
        <a:xfrm>
          <a:off x="16357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451" name="フローチャート: 判断 450"/>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52" name="フローチャート: 判断 451"/>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53" name="フローチャート: 判断 452"/>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454" name="フローチャート: 判断 453"/>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455" name="フローチャート: 判断 454"/>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6" name="テキスト ボックス 45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7" name="テキスト ボックス 45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8" name="テキスト ボックス 45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9" name="テキスト ボックス 45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0" name="テキスト ボックス 45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8255</xdr:rowOff>
    </xdr:from>
    <xdr:to>
      <xdr:col>76</xdr:col>
      <xdr:colOff>165100</xdr:colOff>
      <xdr:row>36</xdr:row>
      <xdr:rowOff>109855</xdr:rowOff>
    </xdr:to>
    <xdr:sp macro="" textlink="">
      <xdr:nvSpPr>
        <xdr:cNvPr id="461" name="楕円 460"/>
        <xdr:cNvSpPr/>
      </xdr:nvSpPr>
      <xdr:spPr>
        <a:xfrm>
          <a:off x="14541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71120</xdr:rowOff>
    </xdr:from>
    <xdr:to>
      <xdr:col>72</xdr:col>
      <xdr:colOff>38100</xdr:colOff>
      <xdr:row>35</xdr:row>
      <xdr:rowOff>1270</xdr:rowOff>
    </xdr:to>
    <xdr:sp macro="" textlink="">
      <xdr:nvSpPr>
        <xdr:cNvPr id="462" name="楕円 461"/>
        <xdr:cNvSpPr/>
      </xdr:nvSpPr>
      <xdr:spPr>
        <a:xfrm>
          <a:off x="13652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121920</xdr:rowOff>
    </xdr:from>
    <xdr:to>
      <xdr:col>76</xdr:col>
      <xdr:colOff>114300</xdr:colOff>
      <xdr:row>36</xdr:row>
      <xdr:rowOff>59055</xdr:rowOff>
    </xdr:to>
    <xdr:cxnSp macro="">
      <xdr:nvCxnSpPr>
        <xdr:cNvPr id="463" name="直線コネクタ 462"/>
        <xdr:cNvCxnSpPr/>
      </xdr:nvCxnSpPr>
      <xdr:spPr>
        <a:xfrm>
          <a:off x="13703300" y="5951220"/>
          <a:ext cx="88900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64"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465" name="n_2aveValue【一般廃棄物処理施設】&#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102887</xdr:rowOff>
    </xdr:from>
    <xdr:ext cx="405111" cy="259045"/>
    <xdr:sp macro="" textlink="">
      <xdr:nvSpPr>
        <xdr:cNvPr id="466" name="n_3aveValue【一般廃棄物処理施設】&#10;有形固定資産減価償却率"/>
        <xdr:cNvSpPr txBox="1"/>
      </xdr:nvSpPr>
      <xdr:spPr>
        <a:xfrm>
          <a:off x="13500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21607</xdr:rowOff>
    </xdr:from>
    <xdr:ext cx="405111" cy="259045"/>
    <xdr:sp macro="" textlink="">
      <xdr:nvSpPr>
        <xdr:cNvPr id="467" name="n_4aveValue【一般廃棄物処理施設】&#10;有形固定資産減価償却率"/>
        <xdr:cNvSpPr txBox="1"/>
      </xdr:nvSpPr>
      <xdr:spPr>
        <a:xfrm>
          <a:off x="12611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126382</xdr:rowOff>
    </xdr:from>
    <xdr:ext cx="405111" cy="259045"/>
    <xdr:sp macro="" textlink="">
      <xdr:nvSpPr>
        <xdr:cNvPr id="468" name="n_2mainValue【一般廃棄物処理施設】&#10;有形固定資産減価償却率"/>
        <xdr:cNvSpPr txBox="1"/>
      </xdr:nvSpPr>
      <xdr:spPr>
        <a:xfrm>
          <a:off x="14389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17797</xdr:rowOff>
    </xdr:from>
    <xdr:ext cx="405111" cy="259045"/>
    <xdr:sp macro="" textlink="">
      <xdr:nvSpPr>
        <xdr:cNvPr id="469" name="n_3mainValue【一般廃棄物処理施設】&#10;有形固定資産減価償却率"/>
        <xdr:cNvSpPr txBox="1"/>
      </xdr:nvSpPr>
      <xdr:spPr>
        <a:xfrm>
          <a:off x="135007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0" name="正方形/長方形 4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1" name="正方形/長方形 4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2" name="正方形/長方形 4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3" name="正方形/長方形 4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4" name="正方形/長方形 4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5" name="正方形/長方形 4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6" name="正方形/長方形 4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7" name="正方形/長方形 47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8" name="テキスト ボックス 47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9" name="直線コネクタ 47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0" name="直線コネクタ 47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1" name="テキスト ボックス 48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2" name="直線コネクタ 48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83" name="テキスト ボックス 48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4" name="直線コネクタ 48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5" name="テキスト ボックス 48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6" name="直線コネクタ 48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87" name="テキスト ボックス 48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8" name="直線コネクタ 48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9" name="テキスト ボックス 48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0" name="直線コネクタ 48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1" name="テキスト ボックス 49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493" name="直線コネクタ 492"/>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494" name="【一般廃棄物処理施設】&#10;一人当たり有形固定資産（償却資産）額最小値テキスト"/>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495" name="直線コネクタ 494"/>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496" name="【一般廃棄物処理施設】&#10;一人当たり有形固定資産（償却資産）額最大値テキスト"/>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497" name="直線コネクタ 496"/>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51189</xdr:rowOff>
    </xdr:from>
    <xdr:ext cx="599010" cy="259045"/>
    <xdr:sp macro="" textlink="">
      <xdr:nvSpPr>
        <xdr:cNvPr id="498" name="【一般廃棄物処理施設】&#10;一人当たり有形固定資産（償却資産）額平均値テキスト"/>
        <xdr:cNvSpPr txBox="1"/>
      </xdr:nvSpPr>
      <xdr:spPr>
        <a:xfrm>
          <a:off x="22199600" y="673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499" name="フローチャート: 判断 498"/>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500" name="フローチャート: 判断 499"/>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501" name="フローチャート: 判断 500"/>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502" name="フローチャート: 判断 501"/>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503" name="フローチャート: 判断 502"/>
        <xdr:cNvSpPr/>
      </xdr:nvSpPr>
      <xdr:spPr>
        <a:xfrm>
          <a:off x="18605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4" name="テキスト ボックス 5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5" name="テキスト ボックス 5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6" name="テキスト ボックス 5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7" name="テキスト ボックス 5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8" name="テキスト ボックス 5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103745</xdr:rowOff>
    </xdr:from>
    <xdr:to>
      <xdr:col>107</xdr:col>
      <xdr:colOff>101600</xdr:colOff>
      <xdr:row>40</xdr:row>
      <xdr:rowOff>33895</xdr:rowOff>
    </xdr:to>
    <xdr:sp macro="" textlink="">
      <xdr:nvSpPr>
        <xdr:cNvPr id="509" name="楕円 508"/>
        <xdr:cNvSpPr/>
      </xdr:nvSpPr>
      <xdr:spPr>
        <a:xfrm>
          <a:off x="20383500" y="679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168709</xdr:rowOff>
    </xdr:from>
    <xdr:to>
      <xdr:col>102</xdr:col>
      <xdr:colOff>165100</xdr:colOff>
      <xdr:row>40</xdr:row>
      <xdr:rowOff>98859</xdr:rowOff>
    </xdr:to>
    <xdr:sp macro="" textlink="">
      <xdr:nvSpPr>
        <xdr:cNvPr id="510" name="楕円 509"/>
        <xdr:cNvSpPr/>
      </xdr:nvSpPr>
      <xdr:spPr>
        <a:xfrm>
          <a:off x="19494500" y="685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154545</xdr:rowOff>
    </xdr:from>
    <xdr:to>
      <xdr:col>107</xdr:col>
      <xdr:colOff>50800</xdr:colOff>
      <xdr:row>40</xdr:row>
      <xdr:rowOff>48059</xdr:rowOff>
    </xdr:to>
    <xdr:cxnSp macro="">
      <xdr:nvCxnSpPr>
        <xdr:cNvPr id="511" name="直線コネクタ 510"/>
        <xdr:cNvCxnSpPr/>
      </xdr:nvCxnSpPr>
      <xdr:spPr>
        <a:xfrm flipV="1">
          <a:off x="19545300" y="6841095"/>
          <a:ext cx="889000" cy="6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20521</xdr:rowOff>
    </xdr:from>
    <xdr:ext cx="599010" cy="259045"/>
    <xdr:sp macro="" textlink="">
      <xdr:nvSpPr>
        <xdr:cNvPr id="512" name="n_1aveValue【一般廃棄物処理施設】&#10;一人当たり有形固定資産（償却資産）額"/>
        <xdr:cNvSpPr txBox="1"/>
      </xdr:nvSpPr>
      <xdr:spPr>
        <a:xfrm>
          <a:off x="21011095" y="653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137831</xdr:rowOff>
    </xdr:from>
    <xdr:ext cx="599010" cy="259045"/>
    <xdr:sp macro="" textlink="">
      <xdr:nvSpPr>
        <xdr:cNvPr id="513" name="n_2aveValue【一般廃棄物処理施設】&#10;一人当たり有形固定資産（償却資産）額"/>
        <xdr:cNvSpPr txBox="1"/>
      </xdr:nvSpPr>
      <xdr:spPr>
        <a:xfrm>
          <a:off x="201347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117787</xdr:rowOff>
    </xdr:from>
    <xdr:ext cx="599010" cy="259045"/>
    <xdr:sp macro="" textlink="">
      <xdr:nvSpPr>
        <xdr:cNvPr id="514" name="n_3aveValue【一般廃棄物処理施設】&#10;一人当たり有形固定資産（償却資産）額"/>
        <xdr:cNvSpPr txBox="1"/>
      </xdr:nvSpPr>
      <xdr:spPr>
        <a:xfrm>
          <a:off x="19245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28797</xdr:rowOff>
    </xdr:from>
    <xdr:ext cx="599010" cy="259045"/>
    <xdr:sp macro="" textlink="">
      <xdr:nvSpPr>
        <xdr:cNvPr id="515" name="n_4aveValue【一般廃棄物処理施設】&#10;一人当たり有形固定資産（償却資産）額"/>
        <xdr:cNvSpPr txBox="1"/>
      </xdr:nvSpPr>
      <xdr:spPr>
        <a:xfrm>
          <a:off x="18356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25022</xdr:rowOff>
    </xdr:from>
    <xdr:ext cx="599010" cy="259045"/>
    <xdr:sp macro="" textlink="">
      <xdr:nvSpPr>
        <xdr:cNvPr id="516" name="n_2mainValue【一般廃棄物処理施設】&#10;一人当たり有形固定資産（償却資産）額"/>
        <xdr:cNvSpPr txBox="1"/>
      </xdr:nvSpPr>
      <xdr:spPr>
        <a:xfrm>
          <a:off x="20134795" y="688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89986</xdr:rowOff>
    </xdr:from>
    <xdr:ext cx="534377" cy="259045"/>
    <xdr:sp macro="" textlink="">
      <xdr:nvSpPr>
        <xdr:cNvPr id="517" name="n_3mainValue【一般廃棄物処理施設】&#10;一人当たり有形固定資産（償却資産）額"/>
        <xdr:cNvSpPr txBox="1"/>
      </xdr:nvSpPr>
      <xdr:spPr>
        <a:xfrm>
          <a:off x="19278111" y="69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8" name="正方形/長方形 51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9" name="正方形/長方形 51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0" name="正方形/長方形 51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1" name="正方形/長方形 52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2" name="正方形/長方形 52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3" name="正方形/長方形 52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4" name="正方形/長方形 52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5" name="正方形/長方形 52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6" name="テキスト ボックス 52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7" name="直線コネクタ 52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8" name="テキスト ボックス 52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9" name="直線コネクタ 52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0" name="テキスト ボックス 52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1" name="直線コネクタ 53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32" name="テキスト ボックス 53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3" name="直線コネクタ 53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4" name="テキスト ボックス 53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5" name="直線コネクタ 53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6" name="テキスト ボックス 53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8" name="テキスト ボックス 53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540" name="直線コネクタ 539"/>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541" name="【保健センター・保健所】&#10;有形固定資産減価償却率最小値テキスト"/>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542" name="直線コネクタ 541"/>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543" name="【保健センター・保健所】&#10;有形固定資産減価償却率最大値テキスト"/>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544" name="直線コネクタ 543"/>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85361</xdr:rowOff>
    </xdr:from>
    <xdr:ext cx="405111" cy="259045"/>
    <xdr:sp macro="" textlink="">
      <xdr:nvSpPr>
        <xdr:cNvPr id="545" name="【保健センター・保健所】&#10;有形固定資産減価償却率平均値テキスト"/>
        <xdr:cNvSpPr txBox="1"/>
      </xdr:nvSpPr>
      <xdr:spPr>
        <a:xfrm>
          <a:off x="16357600" y="9858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546" name="フローチャート: 判断 545"/>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547" name="フローチャート: 判断 546"/>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548" name="フローチャート: 判断 547"/>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549" name="フローチャート: 判断 548"/>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xdr:rowOff>
    </xdr:from>
    <xdr:to>
      <xdr:col>67</xdr:col>
      <xdr:colOff>101600</xdr:colOff>
      <xdr:row>59</xdr:row>
      <xdr:rowOff>114808</xdr:rowOff>
    </xdr:to>
    <xdr:sp macro="" textlink="">
      <xdr:nvSpPr>
        <xdr:cNvPr id="550" name="フローチャート: 判断 549"/>
        <xdr:cNvSpPr/>
      </xdr:nvSpPr>
      <xdr:spPr>
        <a:xfrm>
          <a:off x="12763500" y="1012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127508</xdr:rowOff>
    </xdr:from>
    <xdr:to>
      <xdr:col>76</xdr:col>
      <xdr:colOff>165100</xdr:colOff>
      <xdr:row>61</xdr:row>
      <xdr:rowOff>57658</xdr:rowOff>
    </xdr:to>
    <xdr:sp macro="" textlink="">
      <xdr:nvSpPr>
        <xdr:cNvPr id="556" name="楕円 555"/>
        <xdr:cNvSpPr/>
      </xdr:nvSpPr>
      <xdr:spPr>
        <a:xfrm>
          <a:off x="145415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79502</xdr:rowOff>
    </xdr:from>
    <xdr:to>
      <xdr:col>72</xdr:col>
      <xdr:colOff>38100</xdr:colOff>
      <xdr:row>61</xdr:row>
      <xdr:rowOff>9652</xdr:rowOff>
    </xdr:to>
    <xdr:sp macro="" textlink="">
      <xdr:nvSpPr>
        <xdr:cNvPr id="557" name="楕円 556"/>
        <xdr:cNvSpPr/>
      </xdr:nvSpPr>
      <xdr:spPr>
        <a:xfrm>
          <a:off x="13652500" y="103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130302</xdr:rowOff>
    </xdr:from>
    <xdr:to>
      <xdr:col>76</xdr:col>
      <xdr:colOff>114300</xdr:colOff>
      <xdr:row>61</xdr:row>
      <xdr:rowOff>6858</xdr:rowOff>
    </xdr:to>
    <xdr:cxnSp macro="">
      <xdr:nvCxnSpPr>
        <xdr:cNvPr id="558" name="直線コネクタ 557"/>
        <xdr:cNvCxnSpPr/>
      </xdr:nvCxnSpPr>
      <xdr:spPr>
        <a:xfrm>
          <a:off x="13703300" y="1041730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154195</xdr:rowOff>
    </xdr:from>
    <xdr:ext cx="405111" cy="259045"/>
    <xdr:sp macro="" textlink="">
      <xdr:nvSpPr>
        <xdr:cNvPr id="559" name="n_1aveValue【保健センター・保健所】&#10;有形固定資産減価償却率"/>
        <xdr:cNvSpPr txBox="1"/>
      </xdr:nvSpPr>
      <xdr:spPr>
        <a:xfrm>
          <a:off x="152660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560" name="n_2aveValue【保健センター・保健所】&#10;有形固定資産減価償却率"/>
        <xdr:cNvSpPr txBox="1"/>
      </xdr:nvSpPr>
      <xdr:spPr>
        <a:xfrm>
          <a:off x="14389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561" name="n_3aveValue【保健センター・保健所】&#10;有形固定資産減価償却率"/>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131335</xdr:rowOff>
    </xdr:from>
    <xdr:ext cx="405111" cy="259045"/>
    <xdr:sp macro="" textlink="">
      <xdr:nvSpPr>
        <xdr:cNvPr id="562" name="n_4aveValue【保健センター・保健所】&#10;有形固定資産減価償却率"/>
        <xdr:cNvSpPr txBox="1"/>
      </xdr:nvSpPr>
      <xdr:spPr>
        <a:xfrm>
          <a:off x="12611744" y="990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48785</xdr:rowOff>
    </xdr:from>
    <xdr:ext cx="405111" cy="259045"/>
    <xdr:sp macro="" textlink="">
      <xdr:nvSpPr>
        <xdr:cNvPr id="563" name="n_2mainValue【保健センター・保健所】&#10;有形固定資産減価償却率"/>
        <xdr:cNvSpPr txBox="1"/>
      </xdr:nvSpPr>
      <xdr:spPr>
        <a:xfrm>
          <a:off x="14389744" y="1050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779</xdr:rowOff>
    </xdr:from>
    <xdr:ext cx="405111" cy="259045"/>
    <xdr:sp macro="" textlink="">
      <xdr:nvSpPr>
        <xdr:cNvPr id="564" name="n_3mainValue【保健センター・保健所】&#10;有形固定資産減価償却率"/>
        <xdr:cNvSpPr txBox="1"/>
      </xdr:nvSpPr>
      <xdr:spPr>
        <a:xfrm>
          <a:off x="13500744" y="104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5" name="直線コネクタ 57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6" name="テキスト ボックス 57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7" name="直線コネクタ 57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8" name="テキスト ボックス 57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9" name="直線コネクタ 57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0" name="テキスト ボックス 57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1" name="直線コネクタ 58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2" name="テキスト ボックス 58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586" name="直線コネクタ 585"/>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587" name="【保健センター・保健所】&#10;一人当たり面積最小値テキスト"/>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588" name="直線コネクタ 587"/>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589" name="【保健センター・保健所】&#10;一人当たり面積最大値テキスト"/>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590" name="直線コネクタ 589"/>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57929</xdr:rowOff>
    </xdr:from>
    <xdr:ext cx="469744" cy="259045"/>
    <xdr:sp macro="" textlink="">
      <xdr:nvSpPr>
        <xdr:cNvPr id="591" name="【保健センター・保健所】&#10;一人当たり面積平均値テキスト"/>
        <xdr:cNvSpPr txBox="1"/>
      </xdr:nvSpPr>
      <xdr:spPr>
        <a:xfrm>
          <a:off x="22199600" y="1051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592" name="フローチャート: 判断 591"/>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593" name="フローチャート: 判断 592"/>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594" name="フローチャート: 判断 593"/>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95" name="フローチャート: 判断 594"/>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70358</xdr:rowOff>
    </xdr:from>
    <xdr:to>
      <xdr:col>98</xdr:col>
      <xdr:colOff>38100</xdr:colOff>
      <xdr:row>62</xdr:row>
      <xdr:rowOff>508</xdr:rowOff>
    </xdr:to>
    <xdr:sp macro="" textlink="">
      <xdr:nvSpPr>
        <xdr:cNvPr id="596" name="フローチャート: 判断 595"/>
        <xdr:cNvSpPr/>
      </xdr:nvSpPr>
      <xdr:spPr>
        <a:xfrm>
          <a:off x="18605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49784</xdr:rowOff>
    </xdr:from>
    <xdr:to>
      <xdr:col>107</xdr:col>
      <xdr:colOff>101600</xdr:colOff>
      <xdr:row>62</xdr:row>
      <xdr:rowOff>151384</xdr:rowOff>
    </xdr:to>
    <xdr:sp macro="" textlink="">
      <xdr:nvSpPr>
        <xdr:cNvPr id="602" name="楕円 601"/>
        <xdr:cNvSpPr/>
      </xdr:nvSpPr>
      <xdr:spPr>
        <a:xfrm>
          <a:off x="20383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03" name="楕円 602"/>
        <xdr:cNvSpPr/>
      </xdr:nvSpPr>
      <xdr:spPr>
        <a:xfrm>
          <a:off x="19494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100584</xdr:rowOff>
    </xdr:from>
    <xdr:to>
      <xdr:col>107</xdr:col>
      <xdr:colOff>50800</xdr:colOff>
      <xdr:row>62</xdr:row>
      <xdr:rowOff>105156</xdr:rowOff>
    </xdr:to>
    <xdr:cxnSp macro="">
      <xdr:nvCxnSpPr>
        <xdr:cNvPr id="604" name="直線コネクタ 603"/>
        <xdr:cNvCxnSpPr/>
      </xdr:nvCxnSpPr>
      <xdr:spPr>
        <a:xfrm flipV="1">
          <a:off x="19545300" y="10730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62755</xdr:rowOff>
    </xdr:from>
    <xdr:ext cx="469744" cy="259045"/>
    <xdr:sp macro="" textlink="">
      <xdr:nvSpPr>
        <xdr:cNvPr id="605" name="n_1aveValue【保健センター・保健所】&#10;一人当たり面積"/>
        <xdr:cNvSpPr txBox="1"/>
      </xdr:nvSpPr>
      <xdr:spPr>
        <a:xfrm>
          <a:off x="21075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606" name="n_2aveValue【保健センター・保健所】&#10;一人当たり面積"/>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607" name="n_3aveValue【保健センター・保健所】&#10;一人当たり面積"/>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17035</xdr:rowOff>
    </xdr:from>
    <xdr:ext cx="469744" cy="259045"/>
    <xdr:sp macro="" textlink="">
      <xdr:nvSpPr>
        <xdr:cNvPr id="608" name="n_4aveValue【保健センター・保健所】&#10;一人当たり面積"/>
        <xdr:cNvSpPr txBox="1"/>
      </xdr:nvSpPr>
      <xdr:spPr>
        <a:xfrm>
          <a:off x="18421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142511</xdr:rowOff>
    </xdr:from>
    <xdr:ext cx="469744" cy="259045"/>
    <xdr:sp macro="" textlink="">
      <xdr:nvSpPr>
        <xdr:cNvPr id="609" name="n_2mainValue【保健センター・保健所】&#10;一人当たり面積"/>
        <xdr:cNvSpPr txBox="1"/>
      </xdr:nvSpPr>
      <xdr:spPr>
        <a:xfrm>
          <a:off x="20199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610" name="n_3mainValue【保健センター・保健所】&#10;一人当たり面積"/>
        <xdr:cNvSpPr txBox="1"/>
      </xdr:nvSpPr>
      <xdr:spPr>
        <a:xfrm>
          <a:off x="19310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9" name="テキスト ボックス 6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0" name="直線コネクタ 6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1" name="テキスト ボックス 62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2" name="直線コネクタ 6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3" name="テキスト ボックス 62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4" name="直線コネクタ 6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5" name="テキスト ボックス 6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6" name="直線コネクタ 6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7" name="テキスト ボックス 6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8" name="直線コネクタ 6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9" name="テキスト ボックス 6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0" name="直線コネクタ 6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1" name="テキスト ボックス 6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2" name="直線コネクタ 6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3" name="テキスト ボックス 63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4" name="直線コネクタ 6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636" name="直線コネクタ 635"/>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637" name="【消防施設】&#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638" name="直線コネクタ 637"/>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39"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40" name="直線コネクタ 639"/>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17978</xdr:rowOff>
    </xdr:from>
    <xdr:ext cx="405111" cy="259045"/>
    <xdr:sp macro="" textlink="">
      <xdr:nvSpPr>
        <xdr:cNvPr id="641" name="【消防施設】&#10;有形固定資産減価償却率平均値テキスト"/>
        <xdr:cNvSpPr txBox="1"/>
      </xdr:nvSpPr>
      <xdr:spPr>
        <a:xfrm>
          <a:off x="16357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642" name="フローチャート: 判断 641"/>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43" name="フローチャート: 判断 642"/>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644" name="フローチャート: 判断 643"/>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45" name="フローチャート: 判断 644"/>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646" name="フローチャート: 判断 645"/>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7" name="テキスト ボックス 6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8" name="テキスト ボックス 6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9" name="テキスト ボックス 6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0" name="テキスト ボックス 6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1" name="テキスト ボックス 6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153851</xdr:rowOff>
    </xdr:from>
    <xdr:to>
      <xdr:col>76</xdr:col>
      <xdr:colOff>165100</xdr:colOff>
      <xdr:row>80</xdr:row>
      <xdr:rowOff>84001</xdr:rowOff>
    </xdr:to>
    <xdr:sp macro="" textlink="">
      <xdr:nvSpPr>
        <xdr:cNvPr id="652" name="楕円 651"/>
        <xdr:cNvSpPr/>
      </xdr:nvSpPr>
      <xdr:spPr>
        <a:xfrm>
          <a:off x="14541500" y="136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109764</xdr:rowOff>
    </xdr:from>
    <xdr:to>
      <xdr:col>72</xdr:col>
      <xdr:colOff>38100</xdr:colOff>
      <xdr:row>80</xdr:row>
      <xdr:rowOff>39914</xdr:rowOff>
    </xdr:to>
    <xdr:sp macro="" textlink="">
      <xdr:nvSpPr>
        <xdr:cNvPr id="653" name="楕円 652"/>
        <xdr:cNvSpPr/>
      </xdr:nvSpPr>
      <xdr:spPr>
        <a:xfrm>
          <a:off x="136525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160564</xdr:rowOff>
    </xdr:from>
    <xdr:to>
      <xdr:col>76</xdr:col>
      <xdr:colOff>114300</xdr:colOff>
      <xdr:row>80</xdr:row>
      <xdr:rowOff>33201</xdr:rowOff>
    </xdr:to>
    <xdr:cxnSp macro="">
      <xdr:nvCxnSpPr>
        <xdr:cNvPr id="654" name="直線コネクタ 653"/>
        <xdr:cNvCxnSpPr/>
      </xdr:nvCxnSpPr>
      <xdr:spPr>
        <a:xfrm>
          <a:off x="13703300" y="1370511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655" name="n_1aveValue【消防施設】&#10;有形固定資産減価償却率"/>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150240</xdr:rowOff>
    </xdr:from>
    <xdr:ext cx="405111" cy="259045"/>
    <xdr:sp macro="" textlink="">
      <xdr:nvSpPr>
        <xdr:cNvPr id="656" name="n_2aveValue【消防施設】&#10;有形固定資産減価償却率"/>
        <xdr:cNvSpPr txBox="1"/>
      </xdr:nvSpPr>
      <xdr:spPr>
        <a:xfrm>
          <a:off x="14389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657" name="n_3aveValue【消防施設】&#10;有形固定資産減価償却率"/>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658" name="n_4aveValue【消防施設】&#10;有形固定資産減価償却率"/>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100528</xdr:rowOff>
    </xdr:from>
    <xdr:ext cx="405111" cy="259045"/>
    <xdr:sp macro="" textlink="">
      <xdr:nvSpPr>
        <xdr:cNvPr id="659" name="n_2mainValue【消防施設】&#10;有形固定資産減価償却率"/>
        <xdr:cNvSpPr txBox="1"/>
      </xdr:nvSpPr>
      <xdr:spPr>
        <a:xfrm>
          <a:off x="14389744" y="1347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56441</xdr:rowOff>
    </xdr:from>
    <xdr:ext cx="405111" cy="259045"/>
    <xdr:sp macro="" textlink="">
      <xdr:nvSpPr>
        <xdr:cNvPr id="660" name="n_3mainValue【消防施設】&#10;有形固定資産減価償却率"/>
        <xdr:cNvSpPr txBox="1"/>
      </xdr:nvSpPr>
      <xdr:spPr>
        <a:xfrm>
          <a:off x="13500744" y="1342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1" name="正方形/長方形 6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2" name="正方形/長方形 6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3" name="正方形/長方形 6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4" name="正方形/長方形 6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5" name="正方形/長方形 6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6" name="正方形/長方形 6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7" name="正方形/長方形 6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8" name="正方形/長方形 6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9" name="テキスト ボックス 6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0" name="直線コネクタ 6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1" name="直線コネクタ 67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2" name="テキスト ボックス 67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3" name="直線コネクタ 67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4" name="テキスト ボックス 67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5" name="直線コネクタ 67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6" name="テキスト ボックス 67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7" name="直線コネクタ 67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8" name="テキスト ボックス 67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9" name="直線コネクタ 67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0" name="テキスト ボックス 67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1" name="直線コネクタ 6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2" name="テキスト ボックス 6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684" name="直線コネクタ 683"/>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685" name="【消防施設】&#10;一人当たり面積最小値テキスト"/>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686" name="直線コネクタ 685"/>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87" name="【消防施設】&#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88" name="直線コネクタ 687"/>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93363</xdr:rowOff>
    </xdr:from>
    <xdr:ext cx="469744" cy="259045"/>
    <xdr:sp macro="" textlink="">
      <xdr:nvSpPr>
        <xdr:cNvPr id="689" name="【消防施設】&#10;一人当たり面積平均値テキスト"/>
        <xdr:cNvSpPr txBox="1"/>
      </xdr:nvSpPr>
      <xdr:spPr>
        <a:xfrm>
          <a:off x="22199600" y="1449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690" name="フローチャート: 判断 689"/>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691" name="フローチャート: 判断 690"/>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692" name="フローチャート: 判断 691"/>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93" name="フローチャート: 判断 692"/>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694" name="フローチャート: 判断 693"/>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5" name="テキスト ボックス 6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6" name="テキスト ボックス 6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7" name="テキスト ボックス 6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8" name="テキスト ボックス 6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9" name="テキスト ボックス 6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84455</xdr:rowOff>
    </xdr:from>
    <xdr:to>
      <xdr:col>107</xdr:col>
      <xdr:colOff>101600</xdr:colOff>
      <xdr:row>86</xdr:row>
      <xdr:rowOff>14605</xdr:rowOff>
    </xdr:to>
    <xdr:sp macro="" textlink="">
      <xdr:nvSpPr>
        <xdr:cNvPr id="700" name="楕円 699"/>
        <xdr:cNvSpPr/>
      </xdr:nvSpPr>
      <xdr:spPr>
        <a:xfrm>
          <a:off x="203835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88264</xdr:rowOff>
    </xdr:from>
    <xdr:to>
      <xdr:col>102</xdr:col>
      <xdr:colOff>165100</xdr:colOff>
      <xdr:row>86</xdr:row>
      <xdr:rowOff>18414</xdr:rowOff>
    </xdr:to>
    <xdr:sp macro="" textlink="">
      <xdr:nvSpPr>
        <xdr:cNvPr id="701" name="楕円 700"/>
        <xdr:cNvSpPr/>
      </xdr:nvSpPr>
      <xdr:spPr>
        <a:xfrm>
          <a:off x="19494500" y="1466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135255</xdr:rowOff>
    </xdr:from>
    <xdr:to>
      <xdr:col>107</xdr:col>
      <xdr:colOff>50800</xdr:colOff>
      <xdr:row>85</xdr:row>
      <xdr:rowOff>139064</xdr:rowOff>
    </xdr:to>
    <xdr:cxnSp macro="">
      <xdr:nvCxnSpPr>
        <xdr:cNvPr id="702" name="直線コネクタ 701"/>
        <xdr:cNvCxnSpPr/>
      </xdr:nvCxnSpPr>
      <xdr:spPr>
        <a:xfrm flipV="1">
          <a:off x="19545300" y="147085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113047</xdr:rowOff>
    </xdr:from>
    <xdr:ext cx="469744" cy="259045"/>
    <xdr:sp macro="" textlink="">
      <xdr:nvSpPr>
        <xdr:cNvPr id="703" name="n_1aveValue【消防施設】&#10;一人当たり面積"/>
        <xdr:cNvSpPr txBox="1"/>
      </xdr:nvSpPr>
      <xdr:spPr>
        <a:xfrm>
          <a:off x="21075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704"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705"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706" name="n_4aveValue【消防施設】&#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5732</xdr:rowOff>
    </xdr:from>
    <xdr:ext cx="469744" cy="259045"/>
    <xdr:sp macro="" textlink="">
      <xdr:nvSpPr>
        <xdr:cNvPr id="707" name="n_2mainValue【消防施設】&#10;一人当たり面積"/>
        <xdr:cNvSpPr txBox="1"/>
      </xdr:nvSpPr>
      <xdr:spPr>
        <a:xfrm>
          <a:off x="20199427" y="1475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9541</xdr:rowOff>
    </xdr:from>
    <xdr:ext cx="469744" cy="259045"/>
    <xdr:sp macro="" textlink="">
      <xdr:nvSpPr>
        <xdr:cNvPr id="708" name="n_3mainValue【消防施設】&#10;一人当たり面積"/>
        <xdr:cNvSpPr txBox="1"/>
      </xdr:nvSpPr>
      <xdr:spPr>
        <a:xfrm>
          <a:off x="19310427" y="1475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9" name="正方形/長方形 7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0" name="正方形/長方形 7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1" name="正方形/長方形 7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2" name="正方形/長方形 7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3" name="正方形/長方形 7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4" name="正方形/長方形 7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5" name="正方形/長方形 7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6" name="正方形/長方形 7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7" name="テキスト ボックス 7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8" name="直線コネクタ 7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9" name="テキスト ボックス 7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0" name="直線コネクタ 7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1" name="テキスト ボックス 72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2" name="直線コネクタ 7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3" name="テキスト ボックス 7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4" name="直線コネクタ 7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5" name="テキスト ボックス 7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6" name="直線コネクタ 7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7" name="テキスト ボックス 7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8" name="直線コネクタ 7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9" name="テキスト ボックス 7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0" name="直線コネクタ 7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1" name="テキスト ボックス 73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2" name="直線コネクタ 7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734" name="直線コネクタ 733"/>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735"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736" name="直線コネクタ 735"/>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737" name="【庁舎】&#10;有形固定資産減価償却率最大値テキスト"/>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738" name="直線コネクタ 737"/>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739" name="【庁舎】&#10;有形固定資産減価償却率平均値テキスト"/>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40" name="フローチャート: 判断 739"/>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41" name="フローチャート: 判断 740"/>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42" name="フローチャート: 判断 741"/>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43" name="フローチャート: 判断 742"/>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44" name="フローチャート: 判断 743"/>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5" name="テキスト ボックス 7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6" name="テキスト ボックス 7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7" name="テキスト ボックス 7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8" name="テキスト ボックス 7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9" name="テキスト ボックス 7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76019</xdr:rowOff>
    </xdr:from>
    <xdr:to>
      <xdr:col>76</xdr:col>
      <xdr:colOff>165100</xdr:colOff>
      <xdr:row>107</xdr:row>
      <xdr:rowOff>6169</xdr:rowOff>
    </xdr:to>
    <xdr:sp macro="" textlink="">
      <xdr:nvSpPr>
        <xdr:cNvPr id="750" name="楕円 749"/>
        <xdr:cNvSpPr/>
      </xdr:nvSpPr>
      <xdr:spPr>
        <a:xfrm>
          <a:off x="14541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44994</xdr:rowOff>
    </xdr:from>
    <xdr:to>
      <xdr:col>72</xdr:col>
      <xdr:colOff>38100</xdr:colOff>
      <xdr:row>106</xdr:row>
      <xdr:rowOff>146594</xdr:rowOff>
    </xdr:to>
    <xdr:sp macro="" textlink="">
      <xdr:nvSpPr>
        <xdr:cNvPr id="751" name="楕円 750"/>
        <xdr:cNvSpPr/>
      </xdr:nvSpPr>
      <xdr:spPr>
        <a:xfrm>
          <a:off x="13652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95794</xdr:rowOff>
    </xdr:from>
    <xdr:to>
      <xdr:col>76</xdr:col>
      <xdr:colOff>114300</xdr:colOff>
      <xdr:row>106</xdr:row>
      <xdr:rowOff>126819</xdr:rowOff>
    </xdr:to>
    <xdr:cxnSp macro="">
      <xdr:nvCxnSpPr>
        <xdr:cNvPr id="752" name="直線コネクタ 751"/>
        <xdr:cNvCxnSpPr/>
      </xdr:nvCxnSpPr>
      <xdr:spPr>
        <a:xfrm>
          <a:off x="13703300" y="182694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753" name="n_1aveValue【庁舎】&#10;有形固定資産減価償却率"/>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754" name="n_2aveValue【庁舎】&#10;有形固定資産減価償却率"/>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755"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56"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168746</xdr:rowOff>
    </xdr:from>
    <xdr:ext cx="405111" cy="259045"/>
    <xdr:sp macro="" textlink="">
      <xdr:nvSpPr>
        <xdr:cNvPr id="757" name="n_2mainValue【庁舎】&#10;有形固定資産減価償却率"/>
        <xdr:cNvSpPr txBox="1"/>
      </xdr:nvSpPr>
      <xdr:spPr>
        <a:xfrm>
          <a:off x="143897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137721</xdr:rowOff>
    </xdr:from>
    <xdr:ext cx="405111" cy="259045"/>
    <xdr:sp macro="" textlink="">
      <xdr:nvSpPr>
        <xdr:cNvPr id="758" name="n_3mainValue【庁舎】&#10;有形固定資産減価償却率"/>
        <xdr:cNvSpPr txBox="1"/>
      </xdr:nvSpPr>
      <xdr:spPr>
        <a:xfrm>
          <a:off x="135007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9" name="正方形/長方形 7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0" name="正方形/長方形 7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1" name="正方形/長方形 7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2" name="正方形/長方形 7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3" name="正方形/長方形 7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4" name="正方形/長方形 7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5" name="正方形/長方形 7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6" name="正方形/長方形 7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7" name="テキスト ボックス 7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8" name="直線コネクタ 7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9" name="直線コネクタ 7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0" name="テキスト ボックス 7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1" name="直線コネクタ 7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2" name="テキスト ボックス 7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3" name="直線コネクタ 7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4" name="テキスト ボックス 7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5" name="直線コネクタ 7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6" name="テキスト ボックス 7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7" name="直線コネクタ 7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8" name="テキスト ボックス 7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9" name="直線コネクタ 7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0" name="テキスト ボックス 7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1" name="直線コネクタ 7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2" name="テキスト ボックス 7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784" name="直線コネクタ 783"/>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785" name="【庁舎】&#10;一人当たり面積最小値テキスト"/>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786" name="直線コネクタ 785"/>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787" name="【庁舎】&#10;一人当たり面積最大値テキスト"/>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788" name="直線コネクタ 787"/>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78939</xdr:rowOff>
    </xdr:from>
    <xdr:ext cx="469744" cy="259045"/>
    <xdr:sp macro="" textlink="">
      <xdr:nvSpPr>
        <xdr:cNvPr id="789" name="【庁舎】&#10;一人当たり面積平均値テキスト"/>
        <xdr:cNvSpPr txBox="1"/>
      </xdr:nvSpPr>
      <xdr:spPr>
        <a:xfrm>
          <a:off x="22199600" y="18081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790" name="フローチャート: 判断 789"/>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791" name="フローチャート: 判断 790"/>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792" name="フローチャート: 判断 791"/>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793" name="フローチャート: 判断 792"/>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794" name="フローチャート: 判断 793"/>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5" name="テキスト ボックス 7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6" name="テキスト ボックス 7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7" name="テキスト ボックス 7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8" name="テキスト ボックス 7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9" name="テキスト ボックス 7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12337</xdr:rowOff>
    </xdr:from>
    <xdr:to>
      <xdr:col>107</xdr:col>
      <xdr:colOff>101600</xdr:colOff>
      <xdr:row>107</xdr:row>
      <xdr:rowOff>113937</xdr:rowOff>
    </xdr:to>
    <xdr:sp macro="" textlink="">
      <xdr:nvSpPr>
        <xdr:cNvPr id="800" name="楕円 799"/>
        <xdr:cNvSpPr/>
      </xdr:nvSpPr>
      <xdr:spPr>
        <a:xfrm>
          <a:off x="20383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18869</xdr:rowOff>
    </xdr:from>
    <xdr:to>
      <xdr:col>102</xdr:col>
      <xdr:colOff>165100</xdr:colOff>
      <xdr:row>107</xdr:row>
      <xdr:rowOff>120469</xdr:rowOff>
    </xdr:to>
    <xdr:sp macro="" textlink="">
      <xdr:nvSpPr>
        <xdr:cNvPr id="801" name="楕円 800"/>
        <xdr:cNvSpPr/>
      </xdr:nvSpPr>
      <xdr:spPr>
        <a:xfrm>
          <a:off x="19494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63137</xdr:rowOff>
    </xdr:from>
    <xdr:to>
      <xdr:col>107</xdr:col>
      <xdr:colOff>50800</xdr:colOff>
      <xdr:row>107</xdr:row>
      <xdr:rowOff>69669</xdr:rowOff>
    </xdr:to>
    <xdr:cxnSp macro="">
      <xdr:nvCxnSpPr>
        <xdr:cNvPr id="802" name="直線コネクタ 801"/>
        <xdr:cNvCxnSpPr/>
      </xdr:nvCxnSpPr>
      <xdr:spPr>
        <a:xfrm flipV="1">
          <a:off x="19545300" y="1840828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803" name="n_1aveValue【庁舎】&#10;一人当たり面積"/>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804" name="n_2aveValue【庁舎】&#10;一人当たり面積"/>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805" name="n_3aveValue【庁舎】&#10;一人当たり面積"/>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806" name="n_4aveValue【庁舎】&#10;一人当たり面積"/>
        <xdr:cNvSpPr txBox="1"/>
      </xdr:nvSpPr>
      <xdr:spPr>
        <a:xfrm>
          <a:off x="18421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105064</xdr:rowOff>
    </xdr:from>
    <xdr:ext cx="469744" cy="259045"/>
    <xdr:sp macro="" textlink="">
      <xdr:nvSpPr>
        <xdr:cNvPr id="807" name="n_2mainValue【庁舎】&#10;一人当たり面積"/>
        <xdr:cNvSpPr txBox="1"/>
      </xdr:nvSpPr>
      <xdr:spPr>
        <a:xfrm>
          <a:off x="20199427" y="1845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111596</xdr:rowOff>
    </xdr:from>
    <xdr:ext cx="469744" cy="259045"/>
    <xdr:sp macro="" textlink="">
      <xdr:nvSpPr>
        <xdr:cNvPr id="808" name="n_3mainValue【庁舎】&#10;一人当たり面積"/>
        <xdr:cNvSpPr txBox="1"/>
      </xdr:nvSpPr>
      <xdr:spPr>
        <a:xfrm>
          <a:off x="19310427" y="184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9" name="正方形/長方形 8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0" name="正方形/長方形 8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1" name="テキスト ボックス 8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一人当たり面積の数値は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どの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も類似団体</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平均値とほぼ同じとなっていますが、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減価償却率については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施設によって数値が高いものと低いものに分かれて</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います。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体育館、プールは町内に</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ヶ所あり、平成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に建築されたもので、類似団体内平均値に比べて有形固定資産減価償却率は低くなっています。しかし、町の人口、税収ともにピークを迎えていた時期に建築されたもので、今の財政状況を考慮した場合、維持管理経費が高額であることが課題です。今後、利用者増加策等の方策を考える必要があると考えているところで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市民会館は、ユーベルホール</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1ヶ所です</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建築に建築されたもので、有形固定資産減価償却率は類似団体内平均値と比較してほぼ同水準ですが、舞台装置等の設備が更新時期を迎えており、全ての設備を改修するには莫大な費用を要するため、現在の町の財政状況を考えるとその費用対効果が課題となるところで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消防庁舎は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所あり、どちらも比較的新しい建物で、有形固定資産減価償却率は類似団体内平均値と比べて低くなっています。現在、町は消防業務を箕面市に委託しており、今後の改修計画については、箕面市と協議の上進めていくこととなりま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庁舎は役場本庁舎と吉川支所の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ヶ所です。吉川支所は耐震診断により耐震性が確保されていますが、役場本庁舎は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棟の内、</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棟で耐震基準を下回っています。改修、移転を含めて今後の整備方針が課題です。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図書館は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ヶ所、福祉施設は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ヶ所、保健センターは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ヶ所ですが、その内各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ヶ所は、町の西部地域における住宅開発が進んだ昭和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年代後半から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年代初頭にかけて一時期に整備されています。改修時期が同時期になるため、施設の統廃合等、総合的に町の施設をどうするかについて協議する必要があります。</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年度決算</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及び令和元年度決算</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に係る固定資産台帳については、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日時点で未整備であるため、平成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及び令和元年度</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の当該団体値等は表示されていません。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19,339
19,239
34.34
7,075,611
6,934,525
64,920
4,517,998
5,856,881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本町では、少子高齢化と人口減少により町税</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減少しており、ここ数年は、基準財政収入額の減少幅が、基準財政需要額の減少幅を上回り、財政力の低下につながっていた。令和元年度は、前年度と比べ基準財政需要額が増加となり、基準財政収入額が減少となったため、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年度の数値を下回ることとなった。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本町の町税は、個人住民税と固定資産税が大部分を占めているため、収入増加策と歳出削減策を継続することが今後の課題となっている。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24871</xdr:rowOff>
    </xdr:from>
    <xdr:to>
      <xdr:col>23</xdr:col>
      <xdr:colOff>133350</xdr:colOff>
      <xdr:row>43</xdr:row>
      <xdr:rowOff>44979</xdr:rowOff>
    </xdr:to>
    <xdr:cxnSp macro="">
      <xdr:nvCxnSpPr>
        <xdr:cNvPr id="72" name="直線コネクタ 71"/>
        <xdr:cNvCxnSpPr/>
      </xdr:nvCxnSpPr>
      <xdr:spPr>
        <a:xfrm>
          <a:off x="4114800" y="7397221"/>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24871</xdr:rowOff>
    </xdr:to>
    <xdr:cxnSp macro="">
      <xdr:nvCxnSpPr>
        <xdr:cNvPr id="75" name="直線コネクタ 74"/>
        <xdr:cNvCxnSpPr/>
      </xdr:nvCxnSpPr>
      <xdr:spPr>
        <a:xfrm>
          <a:off x="3225800" y="738716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4763</xdr:rowOff>
    </xdr:from>
    <xdr:to>
      <xdr:col>15</xdr:col>
      <xdr:colOff>82550</xdr:colOff>
      <xdr:row>43</xdr:row>
      <xdr:rowOff>14817</xdr:rowOff>
    </xdr:to>
    <xdr:cxnSp macro="">
      <xdr:nvCxnSpPr>
        <xdr:cNvPr id="78" name="直線コネクタ 77"/>
        <xdr:cNvCxnSpPr/>
      </xdr:nvCxnSpPr>
      <xdr:spPr>
        <a:xfrm>
          <a:off x="2336800" y="737711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4763</xdr:rowOff>
    </xdr:from>
    <xdr:to>
      <xdr:col>11</xdr:col>
      <xdr:colOff>31750</xdr:colOff>
      <xdr:row>43</xdr:row>
      <xdr:rowOff>4763</xdr:rowOff>
    </xdr:to>
    <xdr:cxnSp macro="">
      <xdr:nvCxnSpPr>
        <xdr:cNvPr id="81" name="直線コネクタ 80"/>
        <xdr:cNvCxnSpPr/>
      </xdr:nvCxnSpPr>
      <xdr:spPr>
        <a:xfrm>
          <a:off x="1447800" y="73771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5" name="テキスト ボックス 84"/>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91" name="楕円 90"/>
        <xdr:cNvSpPr/>
      </xdr:nvSpPr>
      <xdr:spPr>
        <a:xfrm>
          <a:off x="49022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137706</xdr:rowOff>
    </xdr:from>
    <xdr:ext cx="762000" cy="259045"/>
    <xdr:sp macro="" textlink="">
      <xdr:nvSpPr>
        <xdr:cNvPr id="92" name="財政力該当値テキスト"/>
        <xdr:cNvSpPr txBox="1"/>
      </xdr:nvSpPr>
      <xdr:spPr>
        <a:xfrm>
          <a:off x="5041900" y="733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145521</xdr:rowOff>
    </xdr:from>
    <xdr:to>
      <xdr:col>19</xdr:col>
      <xdr:colOff>184150</xdr:colOff>
      <xdr:row>43</xdr:row>
      <xdr:rowOff>75671</xdr:rowOff>
    </xdr:to>
    <xdr:sp macro="" textlink="">
      <xdr:nvSpPr>
        <xdr:cNvPr id="93" name="楕円 92"/>
        <xdr:cNvSpPr/>
      </xdr:nvSpPr>
      <xdr:spPr>
        <a:xfrm>
          <a:off x="4064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60448</xdr:rowOff>
    </xdr:from>
    <xdr:ext cx="736600" cy="259045"/>
    <xdr:sp macro="" textlink="">
      <xdr:nvSpPr>
        <xdr:cNvPr id="94" name="テキスト ボックス 93"/>
        <xdr:cNvSpPr txBox="1"/>
      </xdr:nvSpPr>
      <xdr:spPr>
        <a:xfrm>
          <a:off x="3733800" y="7432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5" name="楕円 94"/>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6" name="テキスト ボックス 95"/>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125413</xdr:rowOff>
    </xdr:from>
    <xdr:to>
      <xdr:col>11</xdr:col>
      <xdr:colOff>82550</xdr:colOff>
      <xdr:row>43</xdr:row>
      <xdr:rowOff>55563</xdr:rowOff>
    </xdr:to>
    <xdr:sp macro="" textlink="">
      <xdr:nvSpPr>
        <xdr:cNvPr id="97" name="楕円 96"/>
        <xdr:cNvSpPr/>
      </xdr:nvSpPr>
      <xdr:spPr>
        <a:xfrm>
          <a:off x="2286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40340</xdr:rowOff>
    </xdr:from>
    <xdr:ext cx="762000" cy="259045"/>
    <xdr:sp macro="" textlink="">
      <xdr:nvSpPr>
        <xdr:cNvPr id="98" name="テキスト ボックス 97"/>
        <xdr:cNvSpPr txBox="1"/>
      </xdr:nvSpPr>
      <xdr:spPr>
        <a:xfrm>
          <a:off x="1955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125413</xdr:rowOff>
    </xdr:from>
    <xdr:to>
      <xdr:col>7</xdr:col>
      <xdr:colOff>31750</xdr:colOff>
      <xdr:row>43</xdr:row>
      <xdr:rowOff>55563</xdr:rowOff>
    </xdr:to>
    <xdr:sp macro="" textlink="">
      <xdr:nvSpPr>
        <xdr:cNvPr id="99" name="楕円 98"/>
        <xdr:cNvSpPr/>
      </xdr:nvSpPr>
      <xdr:spPr>
        <a:xfrm>
          <a:off x="1397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40340</xdr:rowOff>
    </xdr:from>
    <xdr:ext cx="762000" cy="259045"/>
    <xdr:sp macro="" textlink="">
      <xdr:nvSpPr>
        <xdr:cNvPr id="100" name="テキスト ボックス 99"/>
        <xdr:cNvSpPr txBox="1"/>
      </xdr:nvSpPr>
      <xdr:spPr>
        <a:xfrm>
          <a:off x="1066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[104.2%]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令和元年度の経常収支比率は、平成</a:t>
          </a:r>
          <a: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悪化している。地方税などの減少と人件費や補助費等に対する充当一般財源の増加が主な要因である。退職手当の増による人件費の増加と障がい者自立支援事業などの扶助費の増加が経常収支比率を上げる要因となっている。</a:t>
          </a:r>
          <a:endPar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今後については、引き続き地方税収入が減少する傾向であり、退職手当、扶助費の増加などで経常収支比率が悪化する見込みであるが、定年退職者が令和</a:t>
          </a:r>
          <a: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年度以降落ち着くため、経常収支比率は低下する見込みである。</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37737</xdr:rowOff>
    </xdr:from>
    <xdr:to>
      <xdr:col>23</xdr:col>
      <xdr:colOff>133350</xdr:colOff>
      <xdr:row>66</xdr:row>
      <xdr:rowOff>141151</xdr:rowOff>
    </xdr:to>
    <xdr:cxnSp macro="">
      <xdr:nvCxnSpPr>
        <xdr:cNvPr id="137" name="直線コネクタ 136"/>
        <xdr:cNvCxnSpPr/>
      </xdr:nvCxnSpPr>
      <xdr:spPr>
        <a:xfrm>
          <a:off x="4114800" y="1135343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116115</xdr:rowOff>
    </xdr:from>
    <xdr:to>
      <xdr:col>19</xdr:col>
      <xdr:colOff>133350</xdr:colOff>
      <xdr:row>66</xdr:row>
      <xdr:rowOff>37737</xdr:rowOff>
    </xdr:to>
    <xdr:cxnSp macro="">
      <xdr:nvCxnSpPr>
        <xdr:cNvPr id="140" name="直線コネクタ 139"/>
        <xdr:cNvCxnSpPr/>
      </xdr:nvCxnSpPr>
      <xdr:spPr>
        <a:xfrm>
          <a:off x="3225800" y="11260365"/>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81643</xdr:rowOff>
    </xdr:from>
    <xdr:to>
      <xdr:col>15</xdr:col>
      <xdr:colOff>82550</xdr:colOff>
      <xdr:row>65</xdr:row>
      <xdr:rowOff>116115</xdr:rowOff>
    </xdr:to>
    <xdr:cxnSp macro="">
      <xdr:nvCxnSpPr>
        <xdr:cNvPr id="143" name="直線コネクタ 142"/>
        <xdr:cNvCxnSpPr/>
      </xdr:nvCxnSpPr>
      <xdr:spPr>
        <a:xfrm>
          <a:off x="2336800" y="112258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25581</xdr:rowOff>
    </xdr:from>
    <xdr:to>
      <xdr:col>11</xdr:col>
      <xdr:colOff>31750</xdr:colOff>
      <xdr:row>65</xdr:row>
      <xdr:rowOff>81643</xdr:rowOff>
    </xdr:to>
    <xdr:cxnSp macro="">
      <xdr:nvCxnSpPr>
        <xdr:cNvPr id="146" name="直線コネクタ 145"/>
        <xdr:cNvCxnSpPr/>
      </xdr:nvCxnSpPr>
      <xdr:spPr>
        <a:xfrm>
          <a:off x="1447800" y="10998381"/>
          <a:ext cx="889000" cy="22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50" name="テキスト ボックス 149"/>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90351</xdr:rowOff>
    </xdr:from>
    <xdr:to>
      <xdr:col>23</xdr:col>
      <xdr:colOff>184150</xdr:colOff>
      <xdr:row>67</xdr:row>
      <xdr:rowOff>20501</xdr:rowOff>
    </xdr:to>
    <xdr:sp macro="" textlink="">
      <xdr:nvSpPr>
        <xdr:cNvPr id="156" name="楕円 155"/>
        <xdr:cNvSpPr/>
      </xdr:nvSpPr>
      <xdr:spPr>
        <a:xfrm>
          <a:off x="4902200" y="114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62428</xdr:rowOff>
    </xdr:from>
    <xdr:ext cx="762000" cy="259045"/>
    <xdr:sp macro="" textlink="">
      <xdr:nvSpPr>
        <xdr:cNvPr id="157" name="財政構造の弾力性該当値テキスト"/>
        <xdr:cNvSpPr txBox="1"/>
      </xdr:nvSpPr>
      <xdr:spPr>
        <a:xfrm>
          <a:off x="5041900" y="1137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158387</xdr:rowOff>
    </xdr:from>
    <xdr:to>
      <xdr:col>19</xdr:col>
      <xdr:colOff>184150</xdr:colOff>
      <xdr:row>66</xdr:row>
      <xdr:rowOff>88537</xdr:rowOff>
    </xdr:to>
    <xdr:sp macro="" textlink="">
      <xdr:nvSpPr>
        <xdr:cNvPr id="158" name="楕円 157"/>
        <xdr:cNvSpPr/>
      </xdr:nvSpPr>
      <xdr:spPr>
        <a:xfrm>
          <a:off x="4064000" y="113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73314</xdr:rowOff>
    </xdr:from>
    <xdr:ext cx="736600" cy="259045"/>
    <xdr:sp macro="" textlink="">
      <xdr:nvSpPr>
        <xdr:cNvPr id="159" name="テキスト ボックス 158"/>
        <xdr:cNvSpPr txBox="1"/>
      </xdr:nvSpPr>
      <xdr:spPr>
        <a:xfrm>
          <a:off x="3733800" y="1138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65315</xdr:rowOff>
    </xdr:from>
    <xdr:to>
      <xdr:col>15</xdr:col>
      <xdr:colOff>133350</xdr:colOff>
      <xdr:row>65</xdr:row>
      <xdr:rowOff>166915</xdr:rowOff>
    </xdr:to>
    <xdr:sp macro="" textlink="">
      <xdr:nvSpPr>
        <xdr:cNvPr id="160" name="楕円 159"/>
        <xdr:cNvSpPr/>
      </xdr:nvSpPr>
      <xdr:spPr>
        <a:xfrm>
          <a:off x="31750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151692</xdr:rowOff>
    </xdr:from>
    <xdr:ext cx="762000" cy="259045"/>
    <xdr:sp macro="" textlink="">
      <xdr:nvSpPr>
        <xdr:cNvPr id="161" name="テキスト ボックス 160"/>
        <xdr:cNvSpPr txBox="1"/>
      </xdr:nvSpPr>
      <xdr:spPr>
        <a:xfrm>
          <a:off x="2844800" y="112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30843</xdr:rowOff>
    </xdr:from>
    <xdr:to>
      <xdr:col>11</xdr:col>
      <xdr:colOff>82550</xdr:colOff>
      <xdr:row>65</xdr:row>
      <xdr:rowOff>132443</xdr:rowOff>
    </xdr:to>
    <xdr:sp macro="" textlink="">
      <xdr:nvSpPr>
        <xdr:cNvPr id="162" name="楕円 161"/>
        <xdr:cNvSpPr/>
      </xdr:nvSpPr>
      <xdr:spPr>
        <a:xfrm>
          <a:off x="2286000" y="11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117220</xdr:rowOff>
    </xdr:from>
    <xdr:ext cx="762000" cy="259045"/>
    <xdr:sp macro="" textlink="">
      <xdr:nvSpPr>
        <xdr:cNvPr id="163" name="テキスト ボックス 162"/>
        <xdr:cNvSpPr txBox="1"/>
      </xdr:nvSpPr>
      <xdr:spPr>
        <a:xfrm>
          <a:off x="1955800" y="1126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146231</xdr:rowOff>
    </xdr:from>
    <xdr:to>
      <xdr:col>7</xdr:col>
      <xdr:colOff>31750</xdr:colOff>
      <xdr:row>64</xdr:row>
      <xdr:rowOff>76381</xdr:rowOff>
    </xdr:to>
    <xdr:sp macro="" textlink="">
      <xdr:nvSpPr>
        <xdr:cNvPr id="164" name="楕円 163"/>
        <xdr:cNvSpPr/>
      </xdr:nvSpPr>
      <xdr:spPr>
        <a:xfrm>
          <a:off x="1397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61158</xdr:rowOff>
    </xdr:from>
    <xdr:ext cx="762000" cy="259045"/>
    <xdr:sp macro="" textlink="">
      <xdr:nvSpPr>
        <xdr:cNvPr id="165" name="テキスト ボックス 164"/>
        <xdr:cNvSpPr txBox="1"/>
      </xdr:nvSpPr>
      <xdr:spPr>
        <a:xfrm>
          <a:off x="1066800" y="110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[148,586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令和元年度の人件費・物件費等は、平成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年度と比べて増加している。物件費については、基幹系システム切替と体育施設、文化ホールに係るものの増加と、人件費については、退職手当の増加によるものである。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今後については、事務事業の廃止、縮小などの見直しを行い、民間委託や民営化の推進、公共施設の再編、再配置を行っていき、人員の適正化を図り、歳出削減に努めていく。</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72332</xdr:rowOff>
    </xdr:from>
    <xdr:to>
      <xdr:col>23</xdr:col>
      <xdr:colOff>133350</xdr:colOff>
      <xdr:row>82</xdr:row>
      <xdr:rowOff>132559</xdr:rowOff>
    </xdr:to>
    <xdr:cxnSp macro="">
      <xdr:nvCxnSpPr>
        <xdr:cNvPr id="200" name="直線コネクタ 199"/>
        <xdr:cNvCxnSpPr/>
      </xdr:nvCxnSpPr>
      <xdr:spPr>
        <a:xfrm>
          <a:off x="4114800" y="14131232"/>
          <a:ext cx="838200" cy="6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60733</xdr:rowOff>
    </xdr:from>
    <xdr:to>
      <xdr:col>19</xdr:col>
      <xdr:colOff>133350</xdr:colOff>
      <xdr:row>82</xdr:row>
      <xdr:rowOff>72332</xdr:rowOff>
    </xdr:to>
    <xdr:cxnSp macro="">
      <xdr:nvCxnSpPr>
        <xdr:cNvPr id="203" name="直線コネクタ 202"/>
        <xdr:cNvCxnSpPr/>
      </xdr:nvCxnSpPr>
      <xdr:spPr>
        <a:xfrm>
          <a:off x="3225800" y="14119633"/>
          <a:ext cx="889000" cy="1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171141</xdr:rowOff>
    </xdr:from>
    <xdr:to>
      <xdr:col>15</xdr:col>
      <xdr:colOff>82550</xdr:colOff>
      <xdr:row>82</xdr:row>
      <xdr:rowOff>60733</xdr:rowOff>
    </xdr:to>
    <xdr:cxnSp macro="">
      <xdr:nvCxnSpPr>
        <xdr:cNvPr id="206" name="直線コネクタ 205"/>
        <xdr:cNvCxnSpPr/>
      </xdr:nvCxnSpPr>
      <xdr:spPr>
        <a:xfrm>
          <a:off x="2336800" y="14058591"/>
          <a:ext cx="889000" cy="6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171141</xdr:rowOff>
    </xdr:from>
    <xdr:to>
      <xdr:col>11</xdr:col>
      <xdr:colOff>31750</xdr:colOff>
      <xdr:row>82</xdr:row>
      <xdr:rowOff>88418</xdr:rowOff>
    </xdr:to>
    <xdr:cxnSp macro="">
      <xdr:nvCxnSpPr>
        <xdr:cNvPr id="209" name="直線コネクタ 208"/>
        <xdr:cNvCxnSpPr/>
      </xdr:nvCxnSpPr>
      <xdr:spPr>
        <a:xfrm flipV="1">
          <a:off x="1447800" y="14058591"/>
          <a:ext cx="889000" cy="8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81759</xdr:rowOff>
    </xdr:from>
    <xdr:to>
      <xdr:col>23</xdr:col>
      <xdr:colOff>184150</xdr:colOff>
      <xdr:row>83</xdr:row>
      <xdr:rowOff>11909</xdr:rowOff>
    </xdr:to>
    <xdr:sp macro="" textlink="">
      <xdr:nvSpPr>
        <xdr:cNvPr id="219" name="楕円 218"/>
        <xdr:cNvSpPr/>
      </xdr:nvSpPr>
      <xdr:spPr>
        <a:xfrm>
          <a:off x="4902200" y="1414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98286</xdr:rowOff>
    </xdr:from>
    <xdr:ext cx="762000" cy="259045"/>
    <xdr:sp macro="" textlink="">
      <xdr:nvSpPr>
        <xdr:cNvPr id="220" name="人件費・物件費等の状況該当値テキスト"/>
        <xdr:cNvSpPr txBox="1"/>
      </xdr:nvSpPr>
      <xdr:spPr>
        <a:xfrm>
          <a:off x="5041900" y="1398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21532</xdr:rowOff>
    </xdr:from>
    <xdr:to>
      <xdr:col>19</xdr:col>
      <xdr:colOff>184150</xdr:colOff>
      <xdr:row>82</xdr:row>
      <xdr:rowOff>123132</xdr:rowOff>
    </xdr:to>
    <xdr:sp macro="" textlink="">
      <xdr:nvSpPr>
        <xdr:cNvPr id="221" name="楕円 220"/>
        <xdr:cNvSpPr/>
      </xdr:nvSpPr>
      <xdr:spPr>
        <a:xfrm>
          <a:off x="4064000" y="1408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133309</xdr:rowOff>
    </xdr:from>
    <xdr:ext cx="736600" cy="259045"/>
    <xdr:sp macro="" textlink="">
      <xdr:nvSpPr>
        <xdr:cNvPr id="222" name="テキスト ボックス 221"/>
        <xdr:cNvSpPr txBox="1"/>
      </xdr:nvSpPr>
      <xdr:spPr>
        <a:xfrm>
          <a:off x="3733800" y="1384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9933</xdr:rowOff>
    </xdr:from>
    <xdr:to>
      <xdr:col>15</xdr:col>
      <xdr:colOff>133350</xdr:colOff>
      <xdr:row>82</xdr:row>
      <xdr:rowOff>111533</xdr:rowOff>
    </xdr:to>
    <xdr:sp macro="" textlink="">
      <xdr:nvSpPr>
        <xdr:cNvPr id="223" name="楕円 222"/>
        <xdr:cNvSpPr/>
      </xdr:nvSpPr>
      <xdr:spPr>
        <a:xfrm>
          <a:off x="3175000" y="140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121710</xdr:rowOff>
    </xdr:from>
    <xdr:ext cx="762000" cy="259045"/>
    <xdr:sp macro="" textlink="">
      <xdr:nvSpPr>
        <xdr:cNvPr id="224" name="テキスト ボックス 223"/>
        <xdr:cNvSpPr txBox="1"/>
      </xdr:nvSpPr>
      <xdr:spPr>
        <a:xfrm>
          <a:off x="2844800" y="1383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120341</xdr:rowOff>
    </xdr:from>
    <xdr:to>
      <xdr:col>11</xdr:col>
      <xdr:colOff>82550</xdr:colOff>
      <xdr:row>82</xdr:row>
      <xdr:rowOff>50491</xdr:rowOff>
    </xdr:to>
    <xdr:sp macro="" textlink="">
      <xdr:nvSpPr>
        <xdr:cNvPr id="225" name="楕円 224"/>
        <xdr:cNvSpPr/>
      </xdr:nvSpPr>
      <xdr:spPr>
        <a:xfrm>
          <a:off x="2286000" y="1400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60668</xdr:rowOff>
    </xdr:from>
    <xdr:ext cx="762000" cy="259045"/>
    <xdr:sp macro="" textlink="">
      <xdr:nvSpPr>
        <xdr:cNvPr id="226" name="テキスト ボックス 225"/>
        <xdr:cNvSpPr txBox="1"/>
      </xdr:nvSpPr>
      <xdr:spPr>
        <a:xfrm>
          <a:off x="1955800" y="13776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37618</xdr:rowOff>
    </xdr:from>
    <xdr:to>
      <xdr:col>7</xdr:col>
      <xdr:colOff>31750</xdr:colOff>
      <xdr:row>82</xdr:row>
      <xdr:rowOff>139218</xdr:rowOff>
    </xdr:to>
    <xdr:sp macro="" textlink="">
      <xdr:nvSpPr>
        <xdr:cNvPr id="227" name="楕円 226"/>
        <xdr:cNvSpPr/>
      </xdr:nvSpPr>
      <xdr:spPr>
        <a:xfrm>
          <a:off x="1397000" y="1409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149395</xdr:rowOff>
    </xdr:from>
    <xdr:ext cx="762000" cy="259045"/>
    <xdr:sp macro="" textlink="">
      <xdr:nvSpPr>
        <xdr:cNvPr id="228" name="テキスト ボックス 227"/>
        <xdr:cNvSpPr txBox="1"/>
      </xdr:nvSpPr>
      <xdr:spPr>
        <a:xfrm>
          <a:off x="1066800" y="1386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本町のラスパイレス指数は類似団体内平均値と比べてかなり低い数値で推移していたが、平成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年度末に職級に応じた職員給与カット（</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％）を終了したことなどにより、平成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年度で</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97.7</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ポイントに上昇した。以降はほぼ横ばいで推移していたが、令和元年度においては、平均給料月額が大きく変動したことにより、ラスパイレス指数が上昇した。</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51329</xdr:rowOff>
    </xdr:from>
    <xdr:to>
      <xdr:col>81</xdr:col>
      <xdr:colOff>44450</xdr:colOff>
      <xdr:row>86</xdr:row>
      <xdr:rowOff>141816</xdr:rowOff>
    </xdr:to>
    <xdr:cxnSp macro="">
      <xdr:nvCxnSpPr>
        <xdr:cNvPr id="266" name="直線コネクタ 265"/>
        <xdr:cNvCxnSpPr/>
      </xdr:nvCxnSpPr>
      <xdr:spPr>
        <a:xfrm>
          <a:off x="16179800" y="14796029"/>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31221</xdr:rowOff>
    </xdr:from>
    <xdr:to>
      <xdr:col>77</xdr:col>
      <xdr:colOff>44450</xdr:colOff>
      <xdr:row>86</xdr:row>
      <xdr:rowOff>51329</xdr:rowOff>
    </xdr:to>
    <xdr:cxnSp macro="">
      <xdr:nvCxnSpPr>
        <xdr:cNvPr id="269" name="直線コネクタ 268"/>
        <xdr:cNvCxnSpPr/>
      </xdr:nvCxnSpPr>
      <xdr:spPr>
        <a:xfrm>
          <a:off x="15290800" y="1477592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1" name="テキスト ボックス 270"/>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31221</xdr:rowOff>
    </xdr:from>
    <xdr:to>
      <xdr:col>72</xdr:col>
      <xdr:colOff>203200</xdr:colOff>
      <xdr:row>86</xdr:row>
      <xdr:rowOff>31221</xdr:rowOff>
    </xdr:to>
    <xdr:cxnSp macro="">
      <xdr:nvCxnSpPr>
        <xdr:cNvPr id="272" name="直線コネクタ 271"/>
        <xdr:cNvCxnSpPr/>
      </xdr:nvCxnSpPr>
      <xdr:spPr>
        <a:xfrm>
          <a:off x="14401800" y="147759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86</xdr:row>
      <xdr:rowOff>31221</xdr:rowOff>
    </xdr:to>
    <xdr:cxnSp macro="">
      <xdr:nvCxnSpPr>
        <xdr:cNvPr id="275" name="直線コネクタ 274"/>
        <xdr:cNvCxnSpPr/>
      </xdr:nvCxnSpPr>
      <xdr:spPr>
        <a:xfrm>
          <a:off x="13512800" y="14243050"/>
          <a:ext cx="889000" cy="53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79" name="テキスト ボックス 278"/>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85" name="楕円 284"/>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86"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529</xdr:rowOff>
    </xdr:from>
    <xdr:to>
      <xdr:col>77</xdr:col>
      <xdr:colOff>95250</xdr:colOff>
      <xdr:row>86</xdr:row>
      <xdr:rowOff>102129</xdr:rowOff>
    </xdr:to>
    <xdr:sp macro="" textlink="">
      <xdr:nvSpPr>
        <xdr:cNvPr id="287" name="楕円 286"/>
        <xdr:cNvSpPr/>
      </xdr:nvSpPr>
      <xdr:spPr>
        <a:xfrm>
          <a:off x="16129000" y="147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86906</xdr:rowOff>
    </xdr:from>
    <xdr:ext cx="736600" cy="259045"/>
    <xdr:sp macro="" textlink="">
      <xdr:nvSpPr>
        <xdr:cNvPr id="288" name="テキスト ボックス 287"/>
        <xdr:cNvSpPr txBox="1"/>
      </xdr:nvSpPr>
      <xdr:spPr>
        <a:xfrm>
          <a:off x="15798800" y="14831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151871</xdr:rowOff>
    </xdr:from>
    <xdr:to>
      <xdr:col>73</xdr:col>
      <xdr:colOff>44450</xdr:colOff>
      <xdr:row>86</xdr:row>
      <xdr:rowOff>82021</xdr:rowOff>
    </xdr:to>
    <xdr:sp macro="" textlink="">
      <xdr:nvSpPr>
        <xdr:cNvPr id="289" name="楕円 288"/>
        <xdr:cNvSpPr/>
      </xdr:nvSpPr>
      <xdr:spPr>
        <a:xfrm>
          <a:off x="15240000" y="147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66798</xdr:rowOff>
    </xdr:from>
    <xdr:ext cx="762000" cy="259045"/>
    <xdr:sp macro="" textlink="">
      <xdr:nvSpPr>
        <xdr:cNvPr id="290" name="テキスト ボックス 289"/>
        <xdr:cNvSpPr txBox="1"/>
      </xdr:nvSpPr>
      <xdr:spPr>
        <a:xfrm>
          <a:off x="14909800" y="1481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151871</xdr:rowOff>
    </xdr:from>
    <xdr:to>
      <xdr:col>68</xdr:col>
      <xdr:colOff>203200</xdr:colOff>
      <xdr:row>86</xdr:row>
      <xdr:rowOff>82021</xdr:rowOff>
    </xdr:to>
    <xdr:sp macro="" textlink="">
      <xdr:nvSpPr>
        <xdr:cNvPr id="291" name="楕円 290"/>
        <xdr:cNvSpPr/>
      </xdr:nvSpPr>
      <xdr:spPr>
        <a:xfrm>
          <a:off x="14351000" y="147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66798</xdr:rowOff>
    </xdr:from>
    <xdr:ext cx="762000" cy="259045"/>
    <xdr:sp macro="" textlink="">
      <xdr:nvSpPr>
        <xdr:cNvPr id="292" name="テキスト ボックス 291"/>
        <xdr:cNvSpPr txBox="1"/>
      </xdr:nvSpPr>
      <xdr:spPr>
        <a:xfrm>
          <a:off x="14020800" y="1481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93" name="楕円 292"/>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94" name="テキスト ボックス 293"/>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[7.91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本町では、平成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月から消防事務を箕面市に委託、令和元年度から水道事業を大阪広域水道企業団に統合し、また令和元年度から定年退職者の増により、職員数が減少している。本町の人口は減少しているため、人口</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人当たりの職員数は増加している。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今後については、事務事業の廃止、縮小、公共施設の再編、再配置を行い公共施設の適正化を図り、再任用職員を活用しながら</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人員の適正化</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も図っていく</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8" name="テキスト ボックス 30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171329</xdr:rowOff>
    </xdr:from>
    <xdr:to>
      <xdr:col>81</xdr:col>
      <xdr:colOff>44450</xdr:colOff>
      <xdr:row>61</xdr:row>
      <xdr:rowOff>38946</xdr:rowOff>
    </xdr:to>
    <xdr:cxnSp macro="">
      <xdr:nvCxnSpPr>
        <xdr:cNvPr id="331" name="直線コネクタ 330"/>
        <xdr:cNvCxnSpPr/>
      </xdr:nvCxnSpPr>
      <xdr:spPr>
        <a:xfrm>
          <a:off x="16179800" y="10458329"/>
          <a:ext cx="8382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32" name="定員管理の状況平均値テキスト"/>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171329</xdr:rowOff>
    </xdr:from>
    <xdr:to>
      <xdr:col>77</xdr:col>
      <xdr:colOff>44450</xdr:colOff>
      <xdr:row>61</xdr:row>
      <xdr:rowOff>7922</xdr:rowOff>
    </xdr:to>
    <xdr:cxnSp macro="">
      <xdr:nvCxnSpPr>
        <xdr:cNvPr id="334" name="直線コネクタ 333"/>
        <xdr:cNvCxnSpPr/>
      </xdr:nvCxnSpPr>
      <xdr:spPr>
        <a:xfrm flipV="1">
          <a:off x="15290800" y="1045832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155242</xdr:rowOff>
    </xdr:from>
    <xdr:to>
      <xdr:col>72</xdr:col>
      <xdr:colOff>203200</xdr:colOff>
      <xdr:row>61</xdr:row>
      <xdr:rowOff>7922</xdr:rowOff>
    </xdr:to>
    <xdr:cxnSp macro="">
      <xdr:nvCxnSpPr>
        <xdr:cNvPr id="337" name="直線コネクタ 336"/>
        <xdr:cNvCxnSpPr/>
      </xdr:nvCxnSpPr>
      <xdr:spPr>
        <a:xfrm>
          <a:off x="14401800" y="1044224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155242</xdr:rowOff>
    </xdr:from>
    <xdr:to>
      <xdr:col>68</xdr:col>
      <xdr:colOff>152400</xdr:colOff>
      <xdr:row>60</xdr:row>
      <xdr:rowOff>160988</xdr:rowOff>
    </xdr:to>
    <xdr:cxnSp macro="">
      <xdr:nvCxnSpPr>
        <xdr:cNvPr id="340" name="直線コネクタ 339"/>
        <xdr:cNvCxnSpPr/>
      </xdr:nvCxnSpPr>
      <xdr:spPr>
        <a:xfrm flipV="1">
          <a:off x="13512800" y="10442242"/>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44" name="テキスト ボックス 343"/>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159596</xdr:rowOff>
    </xdr:from>
    <xdr:to>
      <xdr:col>81</xdr:col>
      <xdr:colOff>95250</xdr:colOff>
      <xdr:row>61</xdr:row>
      <xdr:rowOff>89746</xdr:rowOff>
    </xdr:to>
    <xdr:sp macro="" textlink="">
      <xdr:nvSpPr>
        <xdr:cNvPr id="350" name="楕円 349"/>
        <xdr:cNvSpPr/>
      </xdr:nvSpPr>
      <xdr:spPr>
        <a:xfrm>
          <a:off x="169672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4673</xdr:rowOff>
    </xdr:from>
    <xdr:ext cx="762000" cy="259045"/>
    <xdr:sp macro="" textlink="">
      <xdr:nvSpPr>
        <xdr:cNvPr id="351" name="定員管理の状況該当値テキスト"/>
        <xdr:cNvSpPr txBox="1"/>
      </xdr:nvSpPr>
      <xdr:spPr>
        <a:xfrm>
          <a:off x="171069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120529</xdr:rowOff>
    </xdr:from>
    <xdr:to>
      <xdr:col>77</xdr:col>
      <xdr:colOff>95250</xdr:colOff>
      <xdr:row>61</xdr:row>
      <xdr:rowOff>50679</xdr:rowOff>
    </xdr:to>
    <xdr:sp macro="" textlink="">
      <xdr:nvSpPr>
        <xdr:cNvPr id="352" name="楕円 351"/>
        <xdr:cNvSpPr/>
      </xdr:nvSpPr>
      <xdr:spPr>
        <a:xfrm>
          <a:off x="161290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60856</xdr:rowOff>
    </xdr:from>
    <xdr:ext cx="736600" cy="259045"/>
    <xdr:sp macro="" textlink="">
      <xdr:nvSpPr>
        <xdr:cNvPr id="353" name="テキスト ボックス 352"/>
        <xdr:cNvSpPr txBox="1"/>
      </xdr:nvSpPr>
      <xdr:spPr>
        <a:xfrm>
          <a:off x="15798800" y="1017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128572</xdr:rowOff>
    </xdr:from>
    <xdr:to>
      <xdr:col>73</xdr:col>
      <xdr:colOff>44450</xdr:colOff>
      <xdr:row>61</xdr:row>
      <xdr:rowOff>58722</xdr:rowOff>
    </xdr:to>
    <xdr:sp macro="" textlink="">
      <xdr:nvSpPr>
        <xdr:cNvPr id="354" name="楕円 353"/>
        <xdr:cNvSpPr/>
      </xdr:nvSpPr>
      <xdr:spPr>
        <a:xfrm>
          <a:off x="15240000" y="104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68899</xdr:rowOff>
    </xdr:from>
    <xdr:ext cx="762000" cy="259045"/>
    <xdr:sp macro="" textlink="">
      <xdr:nvSpPr>
        <xdr:cNvPr id="355" name="テキスト ボックス 354"/>
        <xdr:cNvSpPr txBox="1"/>
      </xdr:nvSpPr>
      <xdr:spPr>
        <a:xfrm>
          <a:off x="14909800" y="1018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104442</xdr:rowOff>
    </xdr:from>
    <xdr:to>
      <xdr:col>68</xdr:col>
      <xdr:colOff>203200</xdr:colOff>
      <xdr:row>61</xdr:row>
      <xdr:rowOff>34592</xdr:rowOff>
    </xdr:to>
    <xdr:sp macro="" textlink="">
      <xdr:nvSpPr>
        <xdr:cNvPr id="356" name="楕円 355"/>
        <xdr:cNvSpPr/>
      </xdr:nvSpPr>
      <xdr:spPr>
        <a:xfrm>
          <a:off x="14351000" y="10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44769</xdr:rowOff>
    </xdr:from>
    <xdr:ext cx="762000" cy="259045"/>
    <xdr:sp macro="" textlink="">
      <xdr:nvSpPr>
        <xdr:cNvPr id="357" name="テキスト ボックス 356"/>
        <xdr:cNvSpPr txBox="1"/>
      </xdr:nvSpPr>
      <xdr:spPr>
        <a:xfrm>
          <a:off x="14020800" y="1016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110188</xdr:rowOff>
    </xdr:from>
    <xdr:to>
      <xdr:col>64</xdr:col>
      <xdr:colOff>152400</xdr:colOff>
      <xdr:row>61</xdr:row>
      <xdr:rowOff>40338</xdr:rowOff>
    </xdr:to>
    <xdr:sp macro="" textlink="">
      <xdr:nvSpPr>
        <xdr:cNvPr id="358" name="楕円 357"/>
        <xdr:cNvSpPr/>
      </xdr:nvSpPr>
      <xdr:spPr>
        <a:xfrm>
          <a:off x="13462000" y="1039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50515</xdr:rowOff>
    </xdr:from>
    <xdr:ext cx="762000" cy="259045"/>
    <xdr:sp macro="" textlink="">
      <xdr:nvSpPr>
        <xdr:cNvPr id="359" name="テキスト ボックス 358"/>
        <xdr:cNvSpPr txBox="1"/>
      </xdr:nvSpPr>
      <xdr:spPr>
        <a:xfrm>
          <a:off x="13131800" y="1016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実質公債費比率は、横ばい傾向にあるが、地方債発行には、交付税措置のある地方債の発行以外は、なるべく行わない方針で地方債発行額を抑制している。今後もこの方針を維持していくことにより実質公債費比率が低い数値で推移するよう努めていく。</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今後は、令和</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年度開校予定の小中一貫校の施設整備や各公共施設の耐震化、施設の改修などの大規模改修が予想されるため、公共施設</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の再編</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再配置を行っていき</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適正化を図ることが課題となっている。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73" name="テキスト ボックス 37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37592</xdr:rowOff>
    </xdr:to>
    <xdr:cxnSp macro="">
      <xdr:nvCxnSpPr>
        <xdr:cNvPr id="390" name="直線コネクタ 389"/>
        <xdr:cNvCxnSpPr/>
      </xdr:nvCxnSpPr>
      <xdr:spPr>
        <a:xfrm flipV="1">
          <a:off x="16179800" y="705739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91" name="公債費負担の状況平均値テキスト"/>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37592</xdr:rowOff>
    </xdr:to>
    <xdr:cxnSp macro="">
      <xdr:nvCxnSpPr>
        <xdr:cNvPr id="393" name="直線コネクタ 392"/>
        <xdr:cNvCxnSpPr/>
      </xdr:nvCxnSpPr>
      <xdr:spPr>
        <a:xfrm>
          <a:off x="15290800" y="704291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155956</xdr:rowOff>
    </xdr:from>
    <xdr:to>
      <xdr:col>72</xdr:col>
      <xdr:colOff>203200</xdr:colOff>
      <xdr:row>41</xdr:row>
      <xdr:rowOff>13462</xdr:rowOff>
    </xdr:to>
    <xdr:cxnSp macro="">
      <xdr:nvCxnSpPr>
        <xdr:cNvPr id="396" name="直線コネクタ 395"/>
        <xdr:cNvCxnSpPr/>
      </xdr:nvCxnSpPr>
      <xdr:spPr>
        <a:xfrm>
          <a:off x="14401800" y="70139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155956</xdr:rowOff>
    </xdr:from>
    <xdr:to>
      <xdr:col>68</xdr:col>
      <xdr:colOff>152400</xdr:colOff>
      <xdr:row>40</xdr:row>
      <xdr:rowOff>165608</xdr:rowOff>
    </xdr:to>
    <xdr:cxnSp macro="">
      <xdr:nvCxnSpPr>
        <xdr:cNvPr id="399" name="直線コネクタ 398"/>
        <xdr:cNvCxnSpPr/>
      </xdr:nvCxnSpPr>
      <xdr:spPr>
        <a:xfrm flipV="1">
          <a:off x="13512800" y="70139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409" name="楕円 408"/>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410" name="公債費負担の状況該当値テキスト"/>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158242</xdr:rowOff>
    </xdr:from>
    <xdr:to>
      <xdr:col>77</xdr:col>
      <xdr:colOff>95250</xdr:colOff>
      <xdr:row>41</xdr:row>
      <xdr:rowOff>88392</xdr:rowOff>
    </xdr:to>
    <xdr:sp macro="" textlink="">
      <xdr:nvSpPr>
        <xdr:cNvPr id="411" name="楕円 410"/>
        <xdr:cNvSpPr/>
      </xdr:nvSpPr>
      <xdr:spPr>
        <a:xfrm>
          <a:off x="16129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98569</xdr:rowOff>
    </xdr:from>
    <xdr:ext cx="736600" cy="259045"/>
    <xdr:sp macro="" textlink="">
      <xdr:nvSpPr>
        <xdr:cNvPr id="412" name="テキスト ボックス 411"/>
        <xdr:cNvSpPr txBox="1"/>
      </xdr:nvSpPr>
      <xdr:spPr>
        <a:xfrm>
          <a:off x="15798800" y="678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413" name="楕円 412"/>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74439</xdr:rowOff>
    </xdr:from>
    <xdr:ext cx="762000" cy="259045"/>
    <xdr:sp macro="" textlink="">
      <xdr:nvSpPr>
        <xdr:cNvPr id="414" name="テキスト ボックス 413"/>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105156</xdr:rowOff>
    </xdr:from>
    <xdr:to>
      <xdr:col>68</xdr:col>
      <xdr:colOff>203200</xdr:colOff>
      <xdr:row>41</xdr:row>
      <xdr:rowOff>35306</xdr:rowOff>
    </xdr:to>
    <xdr:sp macro="" textlink="">
      <xdr:nvSpPr>
        <xdr:cNvPr id="415" name="楕円 414"/>
        <xdr:cNvSpPr/>
      </xdr:nvSpPr>
      <xdr:spPr>
        <a:xfrm>
          <a:off x="14351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45483</xdr:rowOff>
    </xdr:from>
    <xdr:ext cx="762000" cy="259045"/>
    <xdr:sp macro="" textlink="">
      <xdr:nvSpPr>
        <xdr:cNvPr id="416" name="テキスト ボックス 415"/>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417" name="楕円 416"/>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418" name="テキスト ボックス 417"/>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令和元年度の将来負担比率は、水道事業に係る公営企業債等繰入見込額は減少し、組合等負担等見込額が増加となったため、将来負担額合計としては、減少となった。充当可能な財源等も減少となり、分子全体としては、マイナスとなり、将来負担率は無くなった。</a:t>
          </a:r>
          <a:endPar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今後については、</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年度開校予定の小中一貫校の施設整備により、歳出増加が見込まれる。公共施設の再編・再配置や、</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事務事業の廃止、縮小などの見直しを行い、民間委託や民営化の推進を</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行っていくとともに、再任用職員の活用など、</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人員の適正化を図り、歳出削減に努めていく。</a:t>
          </a:r>
          <a:endParaRPr kumimoji="0"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75353</xdr:rowOff>
    </xdr:from>
    <xdr:ext cx="762000" cy="259045"/>
    <xdr:sp macro="" textlink="">
      <xdr:nvSpPr>
        <xdr:cNvPr id="450" name="将来負担の状況平均値テキスト"/>
        <xdr:cNvSpPr txBox="1"/>
      </xdr:nvSpPr>
      <xdr:spPr>
        <a:xfrm>
          <a:off x="17106900" y="24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1" name="フローチャート: 判断 450"/>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2" name="フローチャート: 判断 451"/>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3" name="テキスト ボックス 452"/>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137541</xdr:rowOff>
    </xdr:from>
    <xdr:to>
      <xdr:col>73</xdr:col>
      <xdr:colOff>44450</xdr:colOff>
      <xdr:row>15</xdr:row>
      <xdr:rowOff>67691</xdr:rowOff>
    </xdr:to>
    <xdr:sp macro="" textlink="">
      <xdr:nvSpPr>
        <xdr:cNvPr id="454" name="フローチャート: 判断 453"/>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5" name="テキスト ボックス 454"/>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158775</xdr:rowOff>
    </xdr:from>
    <xdr:to>
      <xdr:col>68</xdr:col>
      <xdr:colOff>203200</xdr:colOff>
      <xdr:row>15</xdr:row>
      <xdr:rowOff>88925</xdr:rowOff>
    </xdr:to>
    <xdr:sp macro="" textlink="">
      <xdr:nvSpPr>
        <xdr:cNvPr id="456" name="フローチャート: 判断 455"/>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57" name="テキスト ボックス 456"/>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58" name="フローチャート: 判断 457"/>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91076</xdr:rowOff>
    </xdr:from>
    <xdr:ext cx="762000" cy="259045"/>
    <xdr:sp macro="" textlink="">
      <xdr:nvSpPr>
        <xdr:cNvPr id="459" name="テキスト ボックス 458"/>
        <xdr:cNvSpPr txBox="1"/>
      </xdr:nvSpPr>
      <xdr:spPr>
        <a:xfrm>
          <a:off x="13131800" y="26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29921</xdr:rowOff>
    </xdr:from>
    <xdr:to>
      <xdr:col>64</xdr:col>
      <xdr:colOff>152400</xdr:colOff>
      <xdr:row>14</xdr:row>
      <xdr:rowOff>131521</xdr:rowOff>
    </xdr:to>
    <xdr:sp macro="" textlink="">
      <xdr:nvSpPr>
        <xdr:cNvPr id="465" name="楕円 464"/>
        <xdr:cNvSpPr/>
      </xdr:nvSpPr>
      <xdr:spPr>
        <a:xfrm>
          <a:off x="13462000" y="243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141698</xdr:rowOff>
    </xdr:from>
    <xdr:ext cx="762000" cy="259045"/>
    <xdr:sp macro="" textlink="">
      <xdr:nvSpPr>
        <xdr:cNvPr id="466" name="テキスト ボックス 465"/>
        <xdr:cNvSpPr txBox="1"/>
      </xdr:nvSpPr>
      <xdr:spPr>
        <a:xfrm>
          <a:off x="13131800" y="21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19,339
19,239
34.34
7,075,611
6,934,525
64,920
4,517,998
5,856,881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本町は職員の高齢化などにより、歳出全体における人件費に係る比率が類似団体内平均値に比べて、かなり高い傾向が続いている。</a:t>
          </a:r>
          <a:endPar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月から消防事務を箕面市に委託し、令和元年度には水道事業を大阪広域水道企業団に統合し、人件費の圧縮を図っている。</a:t>
          </a:r>
          <a:endPar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年度以降は退職手当の増加に伴い、比率も上昇していることから、今後は再任用の活用など、人員の適正化を図り、人件費の削減に努める。</a:t>
          </a:r>
          <a:endPar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21844</xdr:rowOff>
    </xdr:from>
    <xdr:to>
      <xdr:col>24</xdr:col>
      <xdr:colOff>25400</xdr:colOff>
      <xdr:row>40</xdr:row>
      <xdr:rowOff>108712</xdr:rowOff>
    </xdr:to>
    <xdr:cxnSp macro="">
      <xdr:nvCxnSpPr>
        <xdr:cNvPr id="64" name="直線コネクタ 63"/>
        <xdr:cNvCxnSpPr/>
      </xdr:nvCxnSpPr>
      <xdr:spPr>
        <a:xfrm>
          <a:off x="3987800" y="687984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106426</xdr:rowOff>
    </xdr:from>
    <xdr:to>
      <xdr:col>19</xdr:col>
      <xdr:colOff>187325</xdr:colOff>
      <xdr:row>40</xdr:row>
      <xdr:rowOff>21844</xdr:rowOff>
    </xdr:to>
    <xdr:cxnSp macro="">
      <xdr:nvCxnSpPr>
        <xdr:cNvPr id="67" name="直線コネクタ 66"/>
        <xdr:cNvCxnSpPr/>
      </xdr:nvCxnSpPr>
      <xdr:spPr>
        <a:xfrm>
          <a:off x="3098800" y="67929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69850</xdr:rowOff>
    </xdr:from>
    <xdr:to>
      <xdr:col>15</xdr:col>
      <xdr:colOff>98425</xdr:colOff>
      <xdr:row>39</xdr:row>
      <xdr:rowOff>106426</xdr:rowOff>
    </xdr:to>
    <xdr:cxnSp macro="">
      <xdr:nvCxnSpPr>
        <xdr:cNvPr id="70" name="直線コネクタ 69"/>
        <xdr:cNvCxnSpPr/>
      </xdr:nvCxnSpPr>
      <xdr:spPr>
        <a:xfrm>
          <a:off x="2209800" y="67564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69850</xdr:rowOff>
    </xdr:from>
    <xdr:to>
      <xdr:col>11</xdr:col>
      <xdr:colOff>9525</xdr:colOff>
      <xdr:row>40</xdr:row>
      <xdr:rowOff>53848</xdr:rowOff>
    </xdr:to>
    <xdr:cxnSp macro="">
      <xdr:nvCxnSpPr>
        <xdr:cNvPr id="73" name="直線コネクタ 72"/>
        <xdr:cNvCxnSpPr/>
      </xdr:nvCxnSpPr>
      <xdr:spPr>
        <a:xfrm flipV="1">
          <a:off x="1320800" y="675640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57912</xdr:rowOff>
    </xdr:from>
    <xdr:to>
      <xdr:col>24</xdr:col>
      <xdr:colOff>76200</xdr:colOff>
      <xdr:row>40</xdr:row>
      <xdr:rowOff>159512</xdr:rowOff>
    </xdr:to>
    <xdr:sp macro="" textlink="">
      <xdr:nvSpPr>
        <xdr:cNvPr id="83" name="楕円 82"/>
        <xdr:cNvSpPr/>
      </xdr:nvSpPr>
      <xdr:spPr>
        <a:xfrm>
          <a:off x="4775200" y="691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137939</xdr:rowOff>
    </xdr:from>
    <xdr:ext cx="762000" cy="259045"/>
    <xdr:sp macro="" textlink="">
      <xdr:nvSpPr>
        <xdr:cNvPr id="84" name="人件費該当値テキスト"/>
        <xdr:cNvSpPr txBox="1"/>
      </xdr:nvSpPr>
      <xdr:spPr>
        <a:xfrm>
          <a:off x="4914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142494</xdr:rowOff>
    </xdr:from>
    <xdr:to>
      <xdr:col>20</xdr:col>
      <xdr:colOff>38100</xdr:colOff>
      <xdr:row>40</xdr:row>
      <xdr:rowOff>72644</xdr:rowOff>
    </xdr:to>
    <xdr:sp macro="" textlink="">
      <xdr:nvSpPr>
        <xdr:cNvPr id="85" name="楕円 84"/>
        <xdr:cNvSpPr/>
      </xdr:nvSpPr>
      <xdr:spPr>
        <a:xfrm>
          <a:off x="3937000" y="68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57421</xdr:rowOff>
    </xdr:from>
    <xdr:ext cx="736600" cy="259045"/>
    <xdr:sp macro="" textlink="">
      <xdr:nvSpPr>
        <xdr:cNvPr id="86" name="テキスト ボックス 85"/>
        <xdr:cNvSpPr txBox="1"/>
      </xdr:nvSpPr>
      <xdr:spPr>
        <a:xfrm>
          <a:off x="3606800" y="691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55626</xdr:rowOff>
    </xdr:from>
    <xdr:to>
      <xdr:col>15</xdr:col>
      <xdr:colOff>149225</xdr:colOff>
      <xdr:row>39</xdr:row>
      <xdr:rowOff>157226</xdr:rowOff>
    </xdr:to>
    <xdr:sp macro="" textlink="">
      <xdr:nvSpPr>
        <xdr:cNvPr id="87" name="楕円 86"/>
        <xdr:cNvSpPr/>
      </xdr:nvSpPr>
      <xdr:spPr>
        <a:xfrm>
          <a:off x="3048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142003</xdr:rowOff>
    </xdr:from>
    <xdr:ext cx="762000" cy="259045"/>
    <xdr:sp macro="" textlink="">
      <xdr:nvSpPr>
        <xdr:cNvPr id="88" name="テキスト ボックス 87"/>
        <xdr:cNvSpPr txBox="1"/>
      </xdr:nvSpPr>
      <xdr:spPr>
        <a:xfrm>
          <a:off x="2717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19050</xdr:rowOff>
    </xdr:from>
    <xdr:to>
      <xdr:col>11</xdr:col>
      <xdr:colOff>60325</xdr:colOff>
      <xdr:row>39</xdr:row>
      <xdr:rowOff>120650</xdr:rowOff>
    </xdr:to>
    <xdr:sp macro="" textlink="">
      <xdr:nvSpPr>
        <xdr:cNvPr id="89" name="楕円 88"/>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105427</xdr:rowOff>
    </xdr:from>
    <xdr:ext cx="762000" cy="259045"/>
    <xdr:sp macro="" textlink="">
      <xdr:nvSpPr>
        <xdr:cNvPr id="90" name="テキスト ボックス 89"/>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3048</xdr:rowOff>
    </xdr:from>
    <xdr:to>
      <xdr:col>6</xdr:col>
      <xdr:colOff>171450</xdr:colOff>
      <xdr:row>40</xdr:row>
      <xdr:rowOff>104648</xdr:rowOff>
    </xdr:to>
    <xdr:sp macro="" textlink="">
      <xdr:nvSpPr>
        <xdr:cNvPr id="91" name="楕円 90"/>
        <xdr:cNvSpPr/>
      </xdr:nvSpPr>
      <xdr:spPr>
        <a:xfrm>
          <a:off x="12700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89425</xdr:rowOff>
    </xdr:from>
    <xdr:ext cx="762000" cy="259045"/>
    <xdr:sp macro="" textlink="">
      <xdr:nvSpPr>
        <xdr:cNvPr id="92" name="テキスト ボックス 91"/>
        <xdr:cNvSpPr txBox="1"/>
      </xdr:nvSpPr>
      <xdr:spPr>
        <a:xfrm>
          <a:off x="939800" y="694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物件費は類似団体内平均値と比べて高い水準となっている。本町は東西を山で分割された地形となっており、東西それぞれの地域に公共施設が整備されているため、類似団体に比べて、物件費が上昇しやすい環境にあ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今後は公共施設の再編・再配置を図るなど、効果的に物件費を削減する方策について検討していく。</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130810</xdr:rowOff>
    </xdr:from>
    <xdr:to>
      <xdr:col>82</xdr:col>
      <xdr:colOff>107950</xdr:colOff>
      <xdr:row>17</xdr:row>
      <xdr:rowOff>168910</xdr:rowOff>
    </xdr:to>
    <xdr:cxnSp macro="">
      <xdr:nvCxnSpPr>
        <xdr:cNvPr id="125" name="直線コネクタ 124"/>
        <xdr:cNvCxnSpPr/>
      </xdr:nvCxnSpPr>
      <xdr:spPr>
        <a:xfrm>
          <a:off x="15671800" y="30454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130810</xdr:rowOff>
    </xdr:from>
    <xdr:to>
      <xdr:col>78</xdr:col>
      <xdr:colOff>69850</xdr:colOff>
      <xdr:row>17</xdr:row>
      <xdr:rowOff>168910</xdr:rowOff>
    </xdr:to>
    <xdr:cxnSp macro="">
      <xdr:nvCxnSpPr>
        <xdr:cNvPr id="128" name="直線コネクタ 127"/>
        <xdr:cNvCxnSpPr/>
      </xdr:nvCxnSpPr>
      <xdr:spPr>
        <a:xfrm flipV="1">
          <a:off x="14782800" y="3045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153670</xdr:rowOff>
    </xdr:from>
    <xdr:to>
      <xdr:col>73</xdr:col>
      <xdr:colOff>180975</xdr:colOff>
      <xdr:row>17</xdr:row>
      <xdr:rowOff>168910</xdr:rowOff>
    </xdr:to>
    <xdr:cxnSp macro="">
      <xdr:nvCxnSpPr>
        <xdr:cNvPr id="131" name="直線コネクタ 130"/>
        <xdr:cNvCxnSpPr/>
      </xdr:nvCxnSpPr>
      <xdr:spPr>
        <a:xfrm>
          <a:off x="13893800" y="3068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62230</xdr:rowOff>
    </xdr:from>
    <xdr:to>
      <xdr:col>69</xdr:col>
      <xdr:colOff>92075</xdr:colOff>
      <xdr:row>17</xdr:row>
      <xdr:rowOff>153670</xdr:rowOff>
    </xdr:to>
    <xdr:cxnSp macro="">
      <xdr:nvCxnSpPr>
        <xdr:cNvPr id="134" name="直線コネクタ 133"/>
        <xdr:cNvCxnSpPr/>
      </xdr:nvCxnSpPr>
      <xdr:spPr>
        <a:xfrm>
          <a:off x="13004800" y="2976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44" name="楕円 143"/>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90187</xdr:rowOff>
    </xdr:from>
    <xdr:ext cx="762000" cy="259045"/>
    <xdr:sp macro="" textlink="">
      <xdr:nvSpPr>
        <xdr:cNvPr id="145" name="物件費該当値テキスト"/>
        <xdr:cNvSpPr txBox="1"/>
      </xdr:nvSpPr>
      <xdr:spPr>
        <a:xfrm>
          <a:off x="165989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80010</xdr:rowOff>
    </xdr:from>
    <xdr:to>
      <xdr:col>78</xdr:col>
      <xdr:colOff>120650</xdr:colOff>
      <xdr:row>18</xdr:row>
      <xdr:rowOff>10160</xdr:rowOff>
    </xdr:to>
    <xdr:sp macro="" textlink="">
      <xdr:nvSpPr>
        <xdr:cNvPr id="146" name="楕円 145"/>
        <xdr:cNvSpPr/>
      </xdr:nvSpPr>
      <xdr:spPr>
        <a:xfrm>
          <a:off x="15621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166387</xdr:rowOff>
    </xdr:from>
    <xdr:ext cx="736600" cy="259045"/>
    <xdr:sp macro="" textlink="">
      <xdr:nvSpPr>
        <xdr:cNvPr id="147" name="テキスト ボックス 146"/>
        <xdr:cNvSpPr txBox="1"/>
      </xdr:nvSpPr>
      <xdr:spPr>
        <a:xfrm>
          <a:off x="15290800" y="308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118110</xdr:rowOff>
    </xdr:from>
    <xdr:to>
      <xdr:col>74</xdr:col>
      <xdr:colOff>31750</xdr:colOff>
      <xdr:row>18</xdr:row>
      <xdr:rowOff>48260</xdr:rowOff>
    </xdr:to>
    <xdr:sp macro="" textlink="">
      <xdr:nvSpPr>
        <xdr:cNvPr id="148" name="楕円 147"/>
        <xdr:cNvSpPr/>
      </xdr:nvSpPr>
      <xdr:spPr>
        <a:xfrm>
          <a:off x="14732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49" name="テキスト ボックス 148"/>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102870</xdr:rowOff>
    </xdr:from>
    <xdr:to>
      <xdr:col>69</xdr:col>
      <xdr:colOff>142875</xdr:colOff>
      <xdr:row>18</xdr:row>
      <xdr:rowOff>33020</xdr:rowOff>
    </xdr:to>
    <xdr:sp macro="" textlink="">
      <xdr:nvSpPr>
        <xdr:cNvPr id="150" name="楕円 149"/>
        <xdr:cNvSpPr/>
      </xdr:nvSpPr>
      <xdr:spPr>
        <a:xfrm>
          <a:off x="13843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51" name="テキスト ボックス 150"/>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52" name="楕円 151"/>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53" name="テキスト ボックス 152"/>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類似団体内平均値に比べて、本町の扶助費割合が低い主な原因は、民間保育所に係る扶助費が少ないためである。本町には民営の保育所がなく、保育児童の多くが町立の保育所に通っており、それが扶助費割合の低さに起因し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今後は高齢化に伴い、医療・福祉関係の社会保障費の増加が見込まれ、扶助費の増加につながっていくことが予想される。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165100</xdr:rowOff>
    </xdr:from>
    <xdr:to>
      <xdr:col>24</xdr:col>
      <xdr:colOff>25400</xdr:colOff>
      <xdr:row>53</xdr:row>
      <xdr:rowOff>15422</xdr:rowOff>
    </xdr:to>
    <xdr:cxnSp macro="">
      <xdr:nvCxnSpPr>
        <xdr:cNvPr id="188" name="直線コネクタ 187"/>
        <xdr:cNvCxnSpPr/>
      </xdr:nvCxnSpPr>
      <xdr:spPr>
        <a:xfrm>
          <a:off x="3987800" y="90805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9"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121557</xdr:rowOff>
    </xdr:from>
    <xdr:to>
      <xdr:col>19</xdr:col>
      <xdr:colOff>187325</xdr:colOff>
      <xdr:row>52</xdr:row>
      <xdr:rowOff>165100</xdr:rowOff>
    </xdr:to>
    <xdr:cxnSp macro="">
      <xdr:nvCxnSpPr>
        <xdr:cNvPr id="191" name="直線コネクタ 190"/>
        <xdr:cNvCxnSpPr/>
      </xdr:nvCxnSpPr>
      <xdr:spPr>
        <a:xfrm>
          <a:off x="3098800" y="9036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93" name="テキスト ボックス 192"/>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121557</xdr:rowOff>
    </xdr:from>
    <xdr:to>
      <xdr:col>15</xdr:col>
      <xdr:colOff>98425</xdr:colOff>
      <xdr:row>52</xdr:row>
      <xdr:rowOff>132443</xdr:rowOff>
    </xdr:to>
    <xdr:cxnSp macro="">
      <xdr:nvCxnSpPr>
        <xdr:cNvPr id="194" name="直線コネクタ 193"/>
        <xdr:cNvCxnSpPr/>
      </xdr:nvCxnSpPr>
      <xdr:spPr>
        <a:xfrm flipV="1">
          <a:off x="2209800" y="9036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196" name="テキスト ボックス 195"/>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99785</xdr:rowOff>
    </xdr:from>
    <xdr:to>
      <xdr:col>11</xdr:col>
      <xdr:colOff>9525</xdr:colOff>
      <xdr:row>52</xdr:row>
      <xdr:rowOff>132443</xdr:rowOff>
    </xdr:to>
    <xdr:cxnSp macro="">
      <xdr:nvCxnSpPr>
        <xdr:cNvPr id="197" name="直線コネクタ 196"/>
        <xdr:cNvCxnSpPr/>
      </xdr:nvCxnSpPr>
      <xdr:spPr>
        <a:xfrm>
          <a:off x="1320800" y="9015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2012</xdr:rowOff>
    </xdr:from>
    <xdr:ext cx="762000" cy="259045"/>
    <xdr:sp macro="" textlink="">
      <xdr:nvSpPr>
        <xdr:cNvPr id="199" name="テキスト ボックス 198"/>
        <xdr:cNvSpPr txBox="1"/>
      </xdr:nvSpPr>
      <xdr:spPr>
        <a:xfrm>
          <a:off x="1828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108149</xdr:rowOff>
    </xdr:from>
    <xdr:ext cx="762000" cy="259045"/>
    <xdr:sp macro="" textlink="">
      <xdr:nvSpPr>
        <xdr:cNvPr id="201" name="テキスト ボックス 200"/>
        <xdr:cNvSpPr txBox="1"/>
      </xdr:nvSpPr>
      <xdr:spPr>
        <a:xfrm>
          <a:off x="939800" y="936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136072</xdr:rowOff>
    </xdr:from>
    <xdr:to>
      <xdr:col>24</xdr:col>
      <xdr:colOff>76200</xdr:colOff>
      <xdr:row>53</xdr:row>
      <xdr:rowOff>66222</xdr:rowOff>
    </xdr:to>
    <xdr:sp macro="" textlink="">
      <xdr:nvSpPr>
        <xdr:cNvPr id="207" name="楕円 206"/>
        <xdr:cNvSpPr/>
      </xdr:nvSpPr>
      <xdr:spPr>
        <a:xfrm>
          <a:off x="47752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44649</xdr:rowOff>
    </xdr:from>
    <xdr:ext cx="762000" cy="259045"/>
    <xdr:sp macro="" textlink="">
      <xdr:nvSpPr>
        <xdr:cNvPr id="208" name="扶助費該当値テキスト"/>
        <xdr:cNvSpPr txBox="1"/>
      </xdr:nvSpPr>
      <xdr:spPr>
        <a:xfrm>
          <a:off x="4914900" y="896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114300</xdr:rowOff>
    </xdr:from>
    <xdr:to>
      <xdr:col>20</xdr:col>
      <xdr:colOff>38100</xdr:colOff>
      <xdr:row>53</xdr:row>
      <xdr:rowOff>44450</xdr:rowOff>
    </xdr:to>
    <xdr:sp macro="" textlink="">
      <xdr:nvSpPr>
        <xdr:cNvPr id="209" name="楕円 208"/>
        <xdr:cNvSpPr/>
      </xdr:nvSpPr>
      <xdr:spPr>
        <a:xfrm>
          <a:off x="3937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54627</xdr:rowOff>
    </xdr:from>
    <xdr:ext cx="736600" cy="259045"/>
    <xdr:sp macro="" textlink="">
      <xdr:nvSpPr>
        <xdr:cNvPr id="210" name="テキスト ボックス 209"/>
        <xdr:cNvSpPr txBox="1"/>
      </xdr:nvSpPr>
      <xdr:spPr>
        <a:xfrm>
          <a:off x="3606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70757</xdr:rowOff>
    </xdr:from>
    <xdr:to>
      <xdr:col>15</xdr:col>
      <xdr:colOff>149225</xdr:colOff>
      <xdr:row>53</xdr:row>
      <xdr:rowOff>907</xdr:rowOff>
    </xdr:to>
    <xdr:sp macro="" textlink="">
      <xdr:nvSpPr>
        <xdr:cNvPr id="211" name="楕円 210"/>
        <xdr:cNvSpPr/>
      </xdr:nvSpPr>
      <xdr:spPr>
        <a:xfrm>
          <a:off x="30480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11084</xdr:rowOff>
    </xdr:from>
    <xdr:ext cx="762000" cy="259045"/>
    <xdr:sp macro="" textlink="">
      <xdr:nvSpPr>
        <xdr:cNvPr id="212" name="テキスト ボックス 211"/>
        <xdr:cNvSpPr txBox="1"/>
      </xdr:nvSpPr>
      <xdr:spPr>
        <a:xfrm>
          <a:off x="2717800" y="87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81643</xdr:rowOff>
    </xdr:from>
    <xdr:to>
      <xdr:col>11</xdr:col>
      <xdr:colOff>60325</xdr:colOff>
      <xdr:row>53</xdr:row>
      <xdr:rowOff>11793</xdr:rowOff>
    </xdr:to>
    <xdr:sp macro="" textlink="">
      <xdr:nvSpPr>
        <xdr:cNvPr id="213" name="楕円 212"/>
        <xdr:cNvSpPr/>
      </xdr:nvSpPr>
      <xdr:spPr>
        <a:xfrm>
          <a:off x="2159000" y="8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21970</xdr:rowOff>
    </xdr:from>
    <xdr:ext cx="762000" cy="259045"/>
    <xdr:sp macro="" textlink="">
      <xdr:nvSpPr>
        <xdr:cNvPr id="214" name="テキスト ボックス 213"/>
        <xdr:cNvSpPr txBox="1"/>
      </xdr:nvSpPr>
      <xdr:spPr>
        <a:xfrm>
          <a:off x="1828800" y="876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48985</xdr:rowOff>
    </xdr:from>
    <xdr:to>
      <xdr:col>6</xdr:col>
      <xdr:colOff>171450</xdr:colOff>
      <xdr:row>52</xdr:row>
      <xdr:rowOff>150585</xdr:rowOff>
    </xdr:to>
    <xdr:sp macro="" textlink="">
      <xdr:nvSpPr>
        <xdr:cNvPr id="215" name="楕円 214"/>
        <xdr:cNvSpPr/>
      </xdr:nvSpPr>
      <xdr:spPr>
        <a:xfrm>
          <a:off x="1270000" y="896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160762</xdr:rowOff>
    </xdr:from>
    <xdr:ext cx="762000" cy="259045"/>
    <xdr:sp macro="" textlink="">
      <xdr:nvSpPr>
        <xdr:cNvPr id="216" name="テキスト ボックス 215"/>
        <xdr:cNvSpPr txBox="1"/>
      </xdr:nvSpPr>
      <xdr:spPr>
        <a:xfrm>
          <a:off x="939800" y="873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その他は主に維持補修費や繰出金であり、類似団体内平均値と比べて、高い水準となっている。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今後は公共施設の老朽化に伴い、維持補修費の増加が見込まれる。また、繰出金は医療給付費や介護給付費の増大に伴い、増加傾向にある。公共施設の再編・再配置を行い、維持補修費の削減に努めていく。</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xdr:rowOff>
    </xdr:from>
    <xdr:to>
      <xdr:col>82</xdr:col>
      <xdr:colOff>107950</xdr:colOff>
      <xdr:row>59</xdr:row>
      <xdr:rowOff>46990</xdr:rowOff>
    </xdr:to>
    <xdr:cxnSp macro="">
      <xdr:nvCxnSpPr>
        <xdr:cNvPr id="249" name="直線コネクタ 248"/>
        <xdr:cNvCxnSpPr/>
      </xdr:nvCxnSpPr>
      <xdr:spPr>
        <a:xfrm>
          <a:off x="15671800" y="10116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50817</xdr:rowOff>
    </xdr:from>
    <xdr:ext cx="762000" cy="259045"/>
    <xdr:sp macro="" textlink="">
      <xdr:nvSpPr>
        <xdr:cNvPr id="250"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16510</xdr:rowOff>
    </xdr:to>
    <xdr:cxnSp macro="">
      <xdr:nvCxnSpPr>
        <xdr:cNvPr id="252" name="直線コネクタ 251"/>
        <xdr:cNvCxnSpPr/>
      </xdr:nvCxnSpPr>
      <xdr:spPr>
        <a:xfrm flipV="1">
          <a:off x="14782800" y="1011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16510</xdr:rowOff>
    </xdr:from>
    <xdr:to>
      <xdr:col>73</xdr:col>
      <xdr:colOff>180975</xdr:colOff>
      <xdr:row>59</xdr:row>
      <xdr:rowOff>16510</xdr:rowOff>
    </xdr:to>
    <xdr:cxnSp macro="">
      <xdr:nvCxnSpPr>
        <xdr:cNvPr id="255" name="直線コネクタ 254"/>
        <xdr:cNvCxnSpPr/>
      </xdr:nvCxnSpPr>
      <xdr:spPr>
        <a:xfrm>
          <a:off x="13893800" y="1013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57" name="テキスト ボックス 256"/>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20320</xdr:rowOff>
    </xdr:from>
    <xdr:to>
      <xdr:col>69</xdr:col>
      <xdr:colOff>92075</xdr:colOff>
      <xdr:row>59</xdr:row>
      <xdr:rowOff>16510</xdr:rowOff>
    </xdr:to>
    <xdr:cxnSp macro="">
      <xdr:nvCxnSpPr>
        <xdr:cNvPr id="258" name="直線コネクタ 257"/>
        <xdr:cNvCxnSpPr/>
      </xdr:nvCxnSpPr>
      <xdr:spPr>
        <a:xfrm>
          <a:off x="13004800" y="99644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0" name="テキスト ボックス 259"/>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2" name="テキスト ボックス 261"/>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167640</xdr:rowOff>
    </xdr:from>
    <xdr:to>
      <xdr:col>82</xdr:col>
      <xdr:colOff>158750</xdr:colOff>
      <xdr:row>59</xdr:row>
      <xdr:rowOff>97790</xdr:rowOff>
    </xdr:to>
    <xdr:sp macro="" textlink="">
      <xdr:nvSpPr>
        <xdr:cNvPr id="268" name="楕円 267"/>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139717</xdr:rowOff>
    </xdr:from>
    <xdr:ext cx="762000" cy="259045"/>
    <xdr:sp macro="" textlink="">
      <xdr:nvSpPr>
        <xdr:cNvPr id="269" name="その他該当値テキスト"/>
        <xdr:cNvSpPr txBox="1"/>
      </xdr:nvSpPr>
      <xdr:spPr>
        <a:xfrm>
          <a:off x="16598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70" name="楕円 269"/>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71" name="テキスト ボックス 270"/>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137160</xdr:rowOff>
    </xdr:from>
    <xdr:to>
      <xdr:col>74</xdr:col>
      <xdr:colOff>31750</xdr:colOff>
      <xdr:row>59</xdr:row>
      <xdr:rowOff>67310</xdr:rowOff>
    </xdr:to>
    <xdr:sp macro="" textlink="">
      <xdr:nvSpPr>
        <xdr:cNvPr id="272" name="楕円 271"/>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52087</xdr:rowOff>
    </xdr:from>
    <xdr:ext cx="762000" cy="259045"/>
    <xdr:sp macro="" textlink="">
      <xdr:nvSpPr>
        <xdr:cNvPr id="273" name="テキスト ボックス 272"/>
        <xdr:cNvSpPr txBox="1"/>
      </xdr:nvSpPr>
      <xdr:spPr>
        <a:xfrm>
          <a:off x="14401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137160</xdr:rowOff>
    </xdr:from>
    <xdr:to>
      <xdr:col>69</xdr:col>
      <xdr:colOff>142875</xdr:colOff>
      <xdr:row>59</xdr:row>
      <xdr:rowOff>67310</xdr:rowOff>
    </xdr:to>
    <xdr:sp macro="" textlink="">
      <xdr:nvSpPr>
        <xdr:cNvPr id="274" name="楕円 273"/>
        <xdr:cNvSpPr/>
      </xdr:nvSpPr>
      <xdr:spPr>
        <a:xfrm>
          <a:off x="13843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52087</xdr:rowOff>
    </xdr:from>
    <xdr:ext cx="762000" cy="259045"/>
    <xdr:sp macro="" textlink="">
      <xdr:nvSpPr>
        <xdr:cNvPr id="275" name="テキスト ボックス 274"/>
        <xdr:cNvSpPr txBox="1"/>
      </xdr:nvSpPr>
      <xdr:spPr>
        <a:xfrm>
          <a:off x="13512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76" name="楕円 275"/>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55897</xdr:rowOff>
    </xdr:from>
    <xdr:ext cx="762000" cy="259045"/>
    <xdr:sp macro="" textlink="">
      <xdr:nvSpPr>
        <xdr:cNvPr id="277" name="テキスト ボックス 276"/>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年度から箕面市へ消防事務を委託したことにより、補助費等の割合が大幅に増加した。平成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年度には大阪広域水道企業団との統合を前に、水道事業会計への補助金が増加したことにより、補助費等の割合が増加している。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一部事務組合の負担金のうち、公債費償還分で</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％以上を占めているものがある。あと数年は現在の負担額が続く見込みであるが、同組合への負担金は減少傾向となる予定である。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101854</xdr:rowOff>
    </xdr:from>
    <xdr:to>
      <xdr:col>82</xdr:col>
      <xdr:colOff>107950</xdr:colOff>
      <xdr:row>37</xdr:row>
      <xdr:rowOff>110998</xdr:rowOff>
    </xdr:to>
    <xdr:cxnSp macro="">
      <xdr:nvCxnSpPr>
        <xdr:cNvPr id="307" name="直線コネクタ 306"/>
        <xdr:cNvCxnSpPr/>
      </xdr:nvCxnSpPr>
      <xdr:spPr>
        <a:xfrm>
          <a:off x="15671800" y="64455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101854</xdr:rowOff>
    </xdr:to>
    <xdr:cxnSp macro="">
      <xdr:nvCxnSpPr>
        <xdr:cNvPr id="310" name="直線コネクタ 309"/>
        <xdr:cNvCxnSpPr/>
      </xdr:nvCxnSpPr>
      <xdr:spPr>
        <a:xfrm>
          <a:off x="14782800" y="63814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65278</xdr:rowOff>
    </xdr:to>
    <xdr:cxnSp macro="">
      <xdr:nvCxnSpPr>
        <xdr:cNvPr id="313" name="直線コネクタ 312"/>
        <xdr:cNvCxnSpPr/>
      </xdr:nvCxnSpPr>
      <xdr:spPr>
        <a:xfrm flipV="1">
          <a:off x="13893800" y="6381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37</xdr:row>
      <xdr:rowOff>65278</xdr:rowOff>
    </xdr:to>
    <xdr:cxnSp macro="">
      <xdr:nvCxnSpPr>
        <xdr:cNvPr id="316" name="直線コネクタ 315"/>
        <xdr:cNvCxnSpPr/>
      </xdr:nvCxnSpPr>
      <xdr:spPr>
        <a:xfrm>
          <a:off x="13004800" y="6166612"/>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0" name="テキスト ボックス 319"/>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60198</xdr:rowOff>
    </xdr:from>
    <xdr:to>
      <xdr:col>82</xdr:col>
      <xdr:colOff>158750</xdr:colOff>
      <xdr:row>37</xdr:row>
      <xdr:rowOff>161798</xdr:rowOff>
    </xdr:to>
    <xdr:sp macro="" textlink="">
      <xdr:nvSpPr>
        <xdr:cNvPr id="326" name="楕円 325"/>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32275</xdr:rowOff>
    </xdr:from>
    <xdr:ext cx="762000" cy="259045"/>
    <xdr:sp macro="" textlink="">
      <xdr:nvSpPr>
        <xdr:cNvPr id="327" name="補助費等該当値テキスト"/>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51054</xdr:rowOff>
    </xdr:from>
    <xdr:to>
      <xdr:col>78</xdr:col>
      <xdr:colOff>120650</xdr:colOff>
      <xdr:row>37</xdr:row>
      <xdr:rowOff>152654</xdr:rowOff>
    </xdr:to>
    <xdr:sp macro="" textlink="">
      <xdr:nvSpPr>
        <xdr:cNvPr id="328" name="楕円 327"/>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29" name="テキスト ボックス 328"/>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30" name="楕円 329"/>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31" name="テキスト ボックス 330"/>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32" name="楕円 331"/>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33" name="テキスト ボックス 332"/>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4" name="楕円 333"/>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5" name="テキスト ボックス 334"/>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本町ではここ数年にわたり、交付税措置のある地方債以外は発行しない方針で、公債費の抑制に努めている。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令和元年度は旧豊悠プラザ整備事業の返済が終了したことで、数値が改善している。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今後は公債費割合に注意しながら、未完である保育所、幼稚園、認定子ども園の再配置や小中一貫校の整備、老朽化した公共施設の再編・再配置に取り組む必要がある。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122428</xdr:rowOff>
    </xdr:to>
    <xdr:cxnSp macro="">
      <xdr:nvCxnSpPr>
        <xdr:cNvPr id="365" name="直線コネクタ 364"/>
        <xdr:cNvCxnSpPr/>
      </xdr:nvCxnSpPr>
      <xdr:spPr>
        <a:xfrm flipV="1">
          <a:off x="3987800" y="1313433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122428</xdr:rowOff>
    </xdr:from>
    <xdr:to>
      <xdr:col>19</xdr:col>
      <xdr:colOff>187325</xdr:colOff>
      <xdr:row>76</xdr:row>
      <xdr:rowOff>136144</xdr:rowOff>
    </xdr:to>
    <xdr:cxnSp macro="">
      <xdr:nvCxnSpPr>
        <xdr:cNvPr id="368" name="直線コネクタ 367"/>
        <xdr:cNvCxnSpPr/>
      </xdr:nvCxnSpPr>
      <xdr:spPr>
        <a:xfrm flipV="1">
          <a:off x="3098800" y="13152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136144</xdr:rowOff>
    </xdr:to>
    <xdr:cxnSp macro="">
      <xdr:nvCxnSpPr>
        <xdr:cNvPr id="371" name="直線コネクタ 370"/>
        <xdr:cNvCxnSpPr/>
      </xdr:nvCxnSpPr>
      <xdr:spPr>
        <a:xfrm>
          <a:off x="2209800" y="131343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104139</xdr:rowOff>
    </xdr:to>
    <xdr:cxnSp macro="">
      <xdr:nvCxnSpPr>
        <xdr:cNvPr id="374" name="直線コネクタ 373"/>
        <xdr:cNvCxnSpPr/>
      </xdr:nvCxnSpPr>
      <xdr:spPr>
        <a:xfrm>
          <a:off x="1320800" y="13088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84" name="楕円 383"/>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85"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71628</xdr:rowOff>
    </xdr:from>
    <xdr:to>
      <xdr:col>20</xdr:col>
      <xdr:colOff>38100</xdr:colOff>
      <xdr:row>77</xdr:row>
      <xdr:rowOff>1778</xdr:rowOff>
    </xdr:to>
    <xdr:sp macro="" textlink="">
      <xdr:nvSpPr>
        <xdr:cNvPr id="386" name="楕円 385"/>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11955</xdr:rowOff>
    </xdr:from>
    <xdr:ext cx="736600" cy="259045"/>
    <xdr:sp macro="" textlink="">
      <xdr:nvSpPr>
        <xdr:cNvPr id="387" name="テキスト ボックス 386"/>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85344</xdr:rowOff>
    </xdr:from>
    <xdr:to>
      <xdr:col>15</xdr:col>
      <xdr:colOff>149225</xdr:colOff>
      <xdr:row>77</xdr:row>
      <xdr:rowOff>15494</xdr:rowOff>
    </xdr:to>
    <xdr:sp macro="" textlink="">
      <xdr:nvSpPr>
        <xdr:cNvPr id="388" name="楕円 387"/>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25671</xdr:rowOff>
    </xdr:from>
    <xdr:ext cx="762000" cy="259045"/>
    <xdr:sp macro="" textlink="">
      <xdr:nvSpPr>
        <xdr:cNvPr id="389" name="テキスト ボックス 388"/>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0" name="楕円 389"/>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1" name="テキスト ボックス 390"/>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2" name="楕円 391"/>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93" name="テキスト ボックス 392"/>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公債費以外の割合は年々上昇し、類似団体内平均値に比べて高い水準となっている。</a:t>
          </a:r>
          <a:endPar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令和元年度の主な増加原因は、人口急増期に入庁した職員が順次定年退職を迎えたことにより、退職手当が増加したためである。</a:t>
          </a:r>
          <a:endPar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本町における町税は年々減少傾向にあるため、今後は経常一般財源をどう確保するかが課題となる。再任用職員の活用など、人員の適正化を図り、人件費の削減に努める。</a:t>
          </a:r>
          <a:endPar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6169</xdr:rowOff>
    </xdr:from>
    <xdr:to>
      <xdr:col>82</xdr:col>
      <xdr:colOff>107950</xdr:colOff>
      <xdr:row>80</xdr:row>
      <xdr:rowOff>117202</xdr:rowOff>
    </xdr:to>
    <xdr:cxnSp macro="">
      <xdr:nvCxnSpPr>
        <xdr:cNvPr id="428" name="直線コネクタ 427"/>
        <xdr:cNvCxnSpPr/>
      </xdr:nvCxnSpPr>
      <xdr:spPr>
        <a:xfrm>
          <a:off x="15671800" y="13722169"/>
          <a:ext cx="8382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79648</xdr:rowOff>
    </xdr:from>
    <xdr:to>
      <xdr:col>78</xdr:col>
      <xdr:colOff>69850</xdr:colOff>
      <xdr:row>80</xdr:row>
      <xdr:rowOff>6169</xdr:rowOff>
    </xdr:to>
    <xdr:cxnSp macro="">
      <xdr:nvCxnSpPr>
        <xdr:cNvPr id="431" name="直線コネクタ 430"/>
        <xdr:cNvCxnSpPr/>
      </xdr:nvCxnSpPr>
      <xdr:spPr>
        <a:xfrm>
          <a:off x="14782800" y="13624198"/>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69850</xdr:rowOff>
    </xdr:from>
    <xdr:to>
      <xdr:col>73</xdr:col>
      <xdr:colOff>180975</xdr:colOff>
      <xdr:row>79</xdr:row>
      <xdr:rowOff>79648</xdr:rowOff>
    </xdr:to>
    <xdr:cxnSp macro="">
      <xdr:nvCxnSpPr>
        <xdr:cNvPr id="434" name="直線コネクタ 433"/>
        <xdr:cNvCxnSpPr/>
      </xdr:nvCxnSpPr>
      <xdr:spPr>
        <a:xfrm>
          <a:off x="13893800" y="1361440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79</xdr:row>
      <xdr:rowOff>69850</xdr:rowOff>
    </xdr:to>
    <xdr:cxnSp macro="">
      <xdr:nvCxnSpPr>
        <xdr:cNvPr id="437" name="直線コネクタ 436"/>
        <xdr:cNvCxnSpPr/>
      </xdr:nvCxnSpPr>
      <xdr:spPr>
        <a:xfrm>
          <a:off x="13004800" y="134315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66402</xdr:rowOff>
    </xdr:from>
    <xdr:to>
      <xdr:col>82</xdr:col>
      <xdr:colOff>158750</xdr:colOff>
      <xdr:row>80</xdr:row>
      <xdr:rowOff>168002</xdr:rowOff>
    </xdr:to>
    <xdr:sp macro="" textlink="">
      <xdr:nvSpPr>
        <xdr:cNvPr id="447" name="楕円 446"/>
        <xdr:cNvSpPr/>
      </xdr:nvSpPr>
      <xdr:spPr>
        <a:xfrm>
          <a:off x="16459200" y="137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146429</xdr:rowOff>
    </xdr:from>
    <xdr:ext cx="762000" cy="259045"/>
    <xdr:sp macro="" textlink="">
      <xdr:nvSpPr>
        <xdr:cNvPr id="448" name="公債費以外該当値テキスト"/>
        <xdr:cNvSpPr txBox="1"/>
      </xdr:nvSpPr>
      <xdr:spPr>
        <a:xfrm>
          <a:off x="16598900" y="1369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126819</xdr:rowOff>
    </xdr:from>
    <xdr:to>
      <xdr:col>78</xdr:col>
      <xdr:colOff>120650</xdr:colOff>
      <xdr:row>80</xdr:row>
      <xdr:rowOff>56969</xdr:rowOff>
    </xdr:to>
    <xdr:sp macro="" textlink="">
      <xdr:nvSpPr>
        <xdr:cNvPr id="449" name="楕円 448"/>
        <xdr:cNvSpPr/>
      </xdr:nvSpPr>
      <xdr:spPr>
        <a:xfrm>
          <a:off x="15621000" y="136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41746</xdr:rowOff>
    </xdr:from>
    <xdr:ext cx="736600" cy="259045"/>
    <xdr:sp macro="" textlink="">
      <xdr:nvSpPr>
        <xdr:cNvPr id="450" name="テキスト ボックス 449"/>
        <xdr:cNvSpPr txBox="1"/>
      </xdr:nvSpPr>
      <xdr:spPr>
        <a:xfrm>
          <a:off x="15290800" y="13757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28848</xdr:rowOff>
    </xdr:from>
    <xdr:to>
      <xdr:col>74</xdr:col>
      <xdr:colOff>31750</xdr:colOff>
      <xdr:row>79</xdr:row>
      <xdr:rowOff>130448</xdr:rowOff>
    </xdr:to>
    <xdr:sp macro="" textlink="">
      <xdr:nvSpPr>
        <xdr:cNvPr id="451" name="楕円 450"/>
        <xdr:cNvSpPr/>
      </xdr:nvSpPr>
      <xdr:spPr>
        <a:xfrm>
          <a:off x="14732000" y="13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115225</xdr:rowOff>
    </xdr:from>
    <xdr:ext cx="762000" cy="259045"/>
    <xdr:sp macro="" textlink="">
      <xdr:nvSpPr>
        <xdr:cNvPr id="452" name="テキスト ボックス 451"/>
        <xdr:cNvSpPr txBox="1"/>
      </xdr:nvSpPr>
      <xdr:spPr>
        <a:xfrm>
          <a:off x="14401800" y="1365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19050</xdr:rowOff>
    </xdr:from>
    <xdr:to>
      <xdr:col>69</xdr:col>
      <xdr:colOff>142875</xdr:colOff>
      <xdr:row>79</xdr:row>
      <xdr:rowOff>120650</xdr:rowOff>
    </xdr:to>
    <xdr:sp macro="" textlink="">
      <xdr:nvSpPr>
        <xdr:cNvPr id="453" name="楕円 452"/>
        <xdr:cNvSpPr/>
      </xdr:nvSpPr>
      <xdr:spPr>
        <a:xfrm>
          <a:off x="13843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105427</xdr:rowOff>
    </xdr:from>
    <xdr:ext cx="762000" cy="259045"/>
    <xdr:sp macro="" textlink="">
      <xdr:nvSpPr>
        <xdr:cNvPr id="454" name="テキスト ボックス 453"/>
        <xdr:cNvSpPr txBox="1"/>
      </xdr:nvSpPr>
      <xdr:spPr>
        <a:xfrm>
          <a:off x="13512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55" name="楕円 454"/>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56" name="テキスト ボックス 455"/>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72833</xdr:rowOff>
    </xdr:from>
    <xdr:to>
      <xdr:col>29</xdr:col>
      <xdr:colOff>127000</xdr:colOff>
      <xdr:row>17</xdr:row>
      <xdr:rowOff>106649</xdr:rowOff>
    </xdr:to>
    <xdr:cxnSp macro="">
      <xdr:nvCxnSpPr>
        <xdr:cNvPr id="52" name="直線コネクタ 51"/>
        <xdr:cNvCxnSpPr/>
      </xdr:nvCxnSpPr>
      <xdr:spPr bwMode="auto">
        <a:xfrm>
          <a:off x="5003800" y="3035108"/>
          <a:ext cx="647700" cy="33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72833</xdr:rowOff>
    </xdr:from>
    <xdr:to>
      <xdr:col>26</xdr:col>
      <xdr:colOff>50800</xdr:colOff>
      <xdr:row>17</xdr:row>
      <xdr:rowOff>158313</xdr:rowOff>
    </xdr:to>
    <xdr:cxnSp macro="">
      <xdr:nvCxnSpPr>
        <xdr:cNvPr id="55" name="直線コネクタ 54"/>
        <xdr:cNvCxnSpPr/>
      </xdr:nvCxnSpPr>
      <xdr:spPr bwMode="auto">
        <a:xfrm flipV="1">
          <a:off x="4305300" y="3035108"/>
          <a:ext cx="698500" cy="85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158313</xdr:rowOff>
    </xdr:from>
    <xdr:to>
      <xdr:col>22</xdr:col>
      <xdr:colOff>114300</xdr:colOff>
      <xdr:row>18</xdr:row>
      <xdr:rowOff>59786</xdr:rowOff>
    </xdr:to>
    <xdr:cxnSp macro="">
      <xdr:nvCxnSpPr>
        <xdr:cNvPr id="58" name="直線コネクタ 57"/>
        <xdr:cNvCxnSpPr/>
      </xdr:nvCxnSpPr>
      <xdr:spPr bwMode="auto">
        <a:xfrm flipV="1">
          <a:off x="3606800" y="3120588"/>
          <a:ext cx="698500" cy="72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xdr:cNvSpPr txBox="1"/>
      </xdr:nvSpPr>
      <xdr:spPr>
        <a:xfrm>
          <a:off x="3924300" y="269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167098</xdr:rowOff>
    </xdr:from>
    <xdr:to>
      <xdr:col>18</xdr:col>
      <xdr:colOff>177800</xdr:colOff>
      <xdr:row>18</xdr:row>
      <xdr:rowOff>59786</xdr:rowOff>
    </xdr:to>
    <xdr:cxnSp macro="">
      <xdr:nvCxnSpPr>
        <xdr:cNvPr id="61" name="直線コネクタ 60"/>
        <xdr:cNvCxnSpPr/>
      </xdr:nvCxnSpPr>
      <xdr:spPr bwMode="auto">
        <a:xfrm>
          <a:off x="2908300" y="2957923"/>
          <a:ext cx="698500" cy="235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63" name="テキスト ボックス 62"/>
        <xdr:cNvSpPr txBox="1"/>
      </xdr:nvSpPr>
      <xdr:spPr>
        <a:xfrm>
          <a:off x="32258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86644</xdr:rowOff>
    </xdr:from>
    <xdr:ext cx="762000" cy="259045"/>
    <xdr:sp macro="" textlink="">
      <xdr:nvSpPr>
        <xdr:cNvPr id="65" name="テキスト ボックス 64"/>
        <xdr:cNvSpPr txBox="1"/>
      </xdr:nvSpPr>
      <xdr:spPr>
        <a:xfrm>
          <a:off x="2527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55849</xdr:rowOff>
    </xdr:from>
    <xdr:to>
      <xdr:col>29</xdr:col>
      <xdr:colOff>177800</xdr:colOff>
      <xdr:row>17</xdr:row>
      <xdr:rowOff>157449</xdr:rowOff>
    </xdr:to>
    <xdr:sp macro="" textlink="">
      <xdr:nvSpPr>
        <xdr:cNvPr id="71" name="楕円 70"/>
        <xdr:cNvSpPr/>
      </xdr:nvSpPr>
      <xdr:spPr bwMode="auto">
        <a:xfrm>
          <a:off x="5600700" y="3018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27926</xdr:rowOff>
    </xdr:from>
    <xdr:ext cx="762000" cy="259045"/>
    <xdr:sp macro="" textlink="">
      <xdr:nvSpPr>
        <xdr:cNvPr id="72" name="人口1人当たり決算額の推移該当値テキスト130"/>
        <xdr:cNvSpPr txBox="1"/>
      </xdr:nvSpPr>
      <xdr:spPr>
        <a:xfrm>
          <a:off x="5740400" y="299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22033</xdr:rowOff>
    </xdr:from>
    <xdr:to>
      <xdr:col>26</xdr:col>
      <xdr:colOff>101600</xdr:colOff>
      <xdr:row>17</xdr:row>
      <xdr:rowOff>123633</xdr:rowOff>
    </xdr:to>
    <xdr:sp macro="" textlink="">
      <xdr:nvSpPr>
        <xdr:cNvPr id="73" name="楕円 72"/>
        <xdr:cNvSpPr/>
      </xdr:nvSpPr>
      <xdr:spPr bwMode="auto">
        <a:xfrm>
          <a:off x="4953000" y="2984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108410</xdr:rowOff>
    </xdr:from>
    <xdr:ext cx="736600" cy="259045"/>
    <xdr:sp macro="" textlink="">
      <xdr:nvSpPr>
        <xdr:cNvPr id="74" name="テキスト ボックス 73"/>
        <xdr:cNvSpPr txBox="1"/>
      </xdr:nvSpPr>
      <xdr:spPr>
        <a:xfrm>
          <a:off x="4622800" y="307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107513</xdr:rowOff>
    </xdr:from>
    <xdr:to>
      <xdr:col>22</xdr:col>
      <xdr:colOff>165100</xdr:colOff>
      <xdr:row>18</xdr:row>
      <xdr:rowOff>37663</xdr:rowOff>
    </xdr:to>
    <xdr:sp macro="" textlink="">
      <xdr:nvSpPr>
        <xdr:cNvPr id="75" name="楕円 74"/>
        <xdr:cNvSpPr/>
      </xdr:nvSpPr>
      <xdr:spPr bwMode="auto">
        <a:xfrm>
          <a:off x="4254500" y="3069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22440</xdr:rowOff>
    </xdr:from>
    <xdr:ext cx="762000" cy="259045"/>
    <xdr:sp macro="" textlink="">
      <xdr:nvSpPr>
        <xdr:cNvPr id="76" name="テキスト ボックス 75"/>
        <xdr:cNvSpPr txBox="1"/>
      </xdr:nvSpPr>
      <xdr:spPr>
        <a:xfrm>
          <a:off x="3924300" y="315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8986</xdr:rowOff>
    </xdr:from>
    <xdr:to>
      <xdr:col>19</xdr:col>
      <xdr:colOff>38100</xdr:colOff>
      <xdr:row>18</xdr:row>
      <xdr:rowOff>110586</xdr:rowOff>
    </xdr:to>
    <xdr:sp macro="" textlink="">
      <xdr:nvSpPr>
        <xdr:cNvPr id="77" name="楕円 76"/>
        <xdr:cNvSpPr/>
      </xdr:nvSpPr>
      <xdr:spPr bwMode="auto">
        <a:xfrm>
          <a:off x="3556000" y="3142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95363</xdr:rowOff>
    </xdr:from>
    <xdr:ext cx="762000" cy="259045"/>
    <xdr:sp macro="" textlink="">
      <xdr:nvSpPr>
        <xdr:cNvPr id="78" name="テキスト ボックス 77"/>
        <xdr:cNvSpPr txBox="1"/>
      </xdr:nvSpPr>
      <xdr:spPr>
        <a:xfrm>
          <a:off x="3225800" y="322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116298</xdr:rowOff>
    </xdr:from>
    <xdr:to>
      <xdr:col>15</xdr:col>
      <xdr:colOff>101600</xdr:colOff>
      <xdr:row>17</xdr:row>
      <xdr:rowOff>46448</xdr:rowOff>
    </xdr:to>
    <xdr:sp macro="" textlink="">
      <xdr:nvSpPr>
        <xdr:cNvPr id="79" name="楕円 78"/>
        <xdr:cNvSpPr/>
      </xdr:nvSpPr>
      <xdr:spPr bwMode="auto">
        <a:xfrm>
          <a:off x="2857500" y="2907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56625</xdr:rowOff>
    </xdr:from>
    <xdr:ext cx="762000" cy="259045"/>
    <xdr:sp macro="" textlink="">
      <xdr:nvSpPr>
        <xdr:cNvPr id="80" name="テキスト ボックス 79"/>
        <xdr:cNvSpPr txBox="1"/>
      </xdr:nvSpPr>
      <xdr:spPr>
        <a:xfrm>
          <a:off x="2527300" y="26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300945</xdr:rowOff>
    </xdr:from>
    <xdr:to>
      <xdr:col>29</xdr:col>
      <xdr:colOff>127000</xdr:colOff>
      <xdr:row>36</xdr:row>
      <xdr:rowOff>10909</xdr:rowOff>
    </xdr:to>
    <xdr:cxnSp macro="">
      <xdr:nvCxnSpPr>
        <xdr:cNvPr id="113" name="直線コネクタ 112"/>
        <xdr:cNvCxnSpPr/>
      </xdr:nvCxnSpPr>
      <xdr:spPr bwMode="auto">
        <a:xfrm>
          <a:off x="5003800" y="6911295"/>
          <a:ext cx="647700" cy="52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296755</xdr:rowOff>
    </xdr:from>
    <xdr:to>
      <xdr:col>26</xdr:col>
      <xdr:colOff>50800</xdr:colOff>
      <xdr:row>35</xdr:row>
      <xdr:rowOff>300945</xdr:rowOff>
    </xdr:to>
    <xdr:cxnSp macro="">
      <xdr:nvCxnSpPr>
        <xdr:cNvPr id="116" name="直線コネクタ 115"/>
        <xdr:cNvCxnSpPr/>
      </xdr:nvCxnSpPr>
      <xdr:spPr bwMode="auto">
        <a:xfrm>
          <a:off x="4305300" y="6907105"/>
          <a:ext cx="698500" cy="4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296755</xdr:rowOff>
    </xdr:from>
    <xdr:to>
      <xdr:col>22</xdr:col>
      <xdr:colOff>114300</xdr:colOff>
      <xdr:row>35</xdr:row>
      <xdr:rowOff>342017</xdr:rowOff>
    </xdr:to>
    <xdr:cxnSp macro="">
      <xdr:nvCxnSpPr>
        <xdr:cNvPr id="119" name="直線コネクタ 118"/>
        <xdr:cNvCxnSpPr/>
      </xdr:nvCxnSpPr>
      <xdr:spPr bwMode="auto">
        <a:xfrm flipV="1">
          <a:off x="3606800" y="6907105"/>
          <a:ext cx="698500" cy="45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342017</xdr:rowOff>
    </xdr:from>
    <xdr:to>
      <xdr:col>18</xdr:col>
      <xdr:colOff>177800</xdr:colOff>
      <xdr:row>36</xdr:row>
      <xdr:rowOff>14910</xdr:rowOff>
    </xdr:to>
    <xdr:cxnSp macro="">
      <xdr:nvCxnSpPr>
        <xdr:cNvPr id="122" name="直線コネクタ 121"/>
        <xdr:cNvCxnSpPr/>
      </xdr:nvCxnSpPr>
      <xdr:spPr bwMode="auto">
        <a:xfrm flipV="1">
          <a:off x="2908300" y="6952367"/>
          <a:ext cx="698500" cy="15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xdr:cNvSpPr txBox="1"/>
      </xdr:nvSpPr>
      <xdr:spPr>
        <a:xfrm>
          <a:off x="2527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303009</xdr:rowOff>
    </xdr:from>
    <xdr:to>
      <xdr:col>29</xdr:col>
      <xdr:colOff>177800</xdr:colOff>
      <xdr:row>36</xdr:row>
      <xdr:rowOff>61709</xdr:rowOff>
    </xdr:to>
    <xdr:sp macro="" textlink="">
      <xdr:nvSpPr>
        <xdr:cNvPr id="132" name="楕円 131"/>
        <xdr:cNvSpPr/>
      </xdr:nvSpPr>
      <xdr:spPr bwMode="auto">
        <a:xfrm>
          <a:off x="5600700" y="6913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275086</xdr:rowOff>
    </xdr:from>
    <xdr:ext cx="762000" cy="259045"/>
    <xdr:sp macro="" textlink="">
      <xdr:nvSpPr>
        <xdr:cNvPr id="133" name="人口1人当たり決算額の推移該当値テキスト445"/>
        <xdr:cNvSpPr txBox="1"/>
      </xdr:nvSpPr>
      <xdr:spPr>
        <a:xfrm>
          <a:off x="5740400" y="688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250145</xdr:rowOff>
    </xdr:from>
    <xdr:to>
      <xdr:col>26</xdr:col>
      <xdr:colOff>101600</xdr:colOff>
      <xdr:row>36</xdr:row>
      <xdr:rowOff>8845</xdr:rowOff>
    </xdr:to>
    <xdr:sp macro="" textlink="">
      <xdr:nvSpPr>
        <xdr:cNvPr id="134" name="楕円 133"/>
        <xdr:cNvSpPr/>
      </xdr:nvSpPr>
      <xdr:spPr bwMode="auto">
        <a:xfrm>
          <a:off x="4953000" y="686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336522</xdr:rowOff>
    </xdr:from>
    <xdr:ext cx="736600" cy="259045"/>
    <xdr:sp macro="" textlink="">
      <xdr:nvSpPr>
        <xdr:cNvPr id="135" name="テキスト ボックス 134"/>
        <xdr:cNvSpPr txBox="1"/>
      </xdr:nvSpPr>
      <xdr:spPr>
        <a:xfrm>
          <a:off x="4622800" y="694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245955</xdr:rowOff>
    </xdr:from>
    <xdr:to>
      <xdr:col>22</xdr:col>
      <xdr:colOff>165100</xdr:colOff>
      <xdr:row>36</xdr:row>
      <xdr:rowOff>4655</xdr:rowOff>
    </xdr:to>
    <xdr:sp macro="" textlink="">
      <xdr:nvSpPr>
        <xdr:cNvPr id="136" name="楕円 135"/>
        <xdr:cNvSpPr/>
      </xdr:nvSpPr>
      <xdr:spPr bwMode="auto">
        <a:xfrm>
          <a:off x="4254500" y="6856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332332</xdr:rowOff>
    </xdr:from>
    <xdr:ext cx="762000" cy="259045"/>
    <xdr:sp macro="" textlink="">
      <xdr:nvSpPr>
        <xdr:cNvPr id="137" name="テキスト ボックス 136"/>
        <xdr:cNvSpPr txBox="1"/>
      </xdr:nvSpPr>
      <xdr:spPr>
        <a:xfrm>
          <a:off x="3924300" y="694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291217</xdr:rowOff>
    </xdr:from>
    <xdr:to>
      <xdr:col>19</xdr:col>
      <xdr:colOff>38100</xdr:colOff>
      <xdr:row>36</xdr:row>
      <xdr:rowOff>49917</xdr:rowOff>
    </xdr:to>
    <xdr:sp macro="" textlink="">
      <xdr:nvSpPr>
        <xdr:cNvPr id="138" name="楕円 137"/>
        <xdr:cNvSpPr/>
      </xdr:nvSpPr>
      <xdr:spPr bwMode="auto">
        <a:xfrm>
          <a:off x="3556000" y="6901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34694</xdr:rowOff>
    </xdr:from>
    <xdr:ext cx="762000" cy="259045"/>
    <xdr:sp macro="" textlink="">
      <xdr:nvSpPr>
        <xdr:cNvPr id="139" name="テキスト ボックス 138"/>
        <xdr:cNvSpPr txBox="1"/>
      </xdr:nvSpPr>
      <xdr:spPr>
        <a:xfrm>
          <a:off x="3225800" y="698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307010</xdr:rowOff>
    </xdr:from>
    <xdr:to>
      <xdr:col>15</xdr:col>
      <xdr:colOff>101600</xdr:colOff>
      <xdr:row>36</xdr:row>
      <xdr:rowOff>65710</xdr:rowOff>
    </xdr:to>
    <xdr:sp macro="" textlink="">
      <xdr:nvSpPr>
        <xdr:cNvPr id="140" name="楕円 139"/>
        <xdr:cNvSpPr/>
      </xdr:nvSpPr>
      <xdr:spPr bwMode="auto">
        <a:xfrm>
          <a:off x="2857500" y="6917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50487</xdr:rowOff>
    </xdr:from>
    <xdr:ext cx="762000" cy="259045"/>
    <xdr:sp macro="" textlink="">
      <xdr:nvSpPr>
        <xdr:cNvPr id="141" name="テキスト ボックス 140"/>
        <xdr:cNvSpPr txBox="1"/>
      </xdr:nvSpPr>
      <xdr:spPr>
        <a:xfrm>
          <a:off x="2527300" y="70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19,339
19,239
34.34
7,075,611
6,934,525
64,920
4,517,998
5,856,881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142313</xdr:rowOff>
    </xdr:from>
    <xdr:to>
      <xdr:col>24</xdr:col>
      <xdr:colOff>63500</xdr:colOff>
      <xdr:row>34</xdr:row>
      <xdr:rowOff>92739</xdr:rowOff>
    </xdr:to>
    <xdr:cxnSp macro="">
      <xdr:nvCxnSpPr>
        <xdr:cNvPr id="63" name="直線コネクタ 62"/>
        <xdr:cNvCxnSpPr/>
      </xdr:nvCxnSpPr>
      <xdr:spPr>
        <a:xfrm flipV="1">
          <a:off x="3797300" y="5800163"/>
          <a:ext cx="838200" cy="12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32923</xdr:rowOff>
    </xdr:from>
    <xdr:ext cx="534377" cy="259045"/>
    <xdr:sp macro="" textlink="">
      <xdr:nvSpPr>
        <xdr:cNvPr id="64" name="人件費平均値テキスト"/>
        <xdr:cNvSpPr txBox="1"/>
      </xdr:nvSpPr>
      <xdr:spPr>
        <a:xfrm>
          <a:off x="4686300" y="60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92739</xdr:rowOff>
    </xdr:from>
    <xdr:to>
      <xdr:col>19</xdr:col>
      <xdr:colOff>177800</xdr:colOff>
      <xdr:row>35</xdr:row>
      <xdr:rowOff>27049</xdr:rowOff>
    </xdr:to>
    <xdr:cxnSp macro="">
      <xdr:nvCxnSpPr>
        <xdr:cNvPr id="66" name="直線コネクタ 65"/>
        <xdr:cNvCxnSpPr/>
      </xdr:nvCxnSpPr>
      <xdr:spPr>
        <a:xfrm flipV="1">
          <a:off x="2908300" y="5922039"/>
          <a:ext cx="889000" cy="10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165004</xdr:rowOff>
    </xdr:from>
    <xdr:ext cx="534377" cy="259045"/>
    <xdr:sp macro="" textlink="">
      <xdr:nvSpPr>
        <xdr:cNvPr id="68" name="テキスト ボックス 67"/>
        <xdr:cNvSpPr txBox="1"/>
      </xdr:nvSpPr>
      <xdr:spPr>
        <a:xfrm>
          <a:off x="3530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27049</xdr:rowOff>
    </xdr:from>
    <xdr:to>
      <xdr:col>15</xdr:col>
      <xdr:colOff>50800</xdr:colOff>
      <xdr:row>35</xdr:row>
      <xdr:rowOff>39671</xdr:rowOff>
    </xdr:to>
    <xdr:cxnSp macro="">
      <xdr:nvCxnSpPr>
        <xdr:cNvPr id="69" name="直線コネクタ 68"/>
        <xdr:cNvCxnSpPr/>
      </xdr:nvCxnSpPr>
      <xdr:spPr>
        <a:xfrm flipV="1">
          <a:off x="2019300" y="6027799"/>
          <a:ext cx="889000" cy="1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3825</xdr:rowOff>
    </xdr:from>
    <xdr:ext cx="534377" cy="259045"/>
    <xdr:sp macro="" textlink="">
      <xdr:nvSpPr>
        <xdr:cNvPr id="71" name="テキスト ボックス 70"/>
        <xdr:cNvSpPr txBox="1"/>
      </xdr:nvSpPr>
      <xdr:spPr>
        <a:xfrm>
          <a:off x="2641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57355</xdr:rowOff>
    </xdr:from>
    <xdr:to>
      <xdr:col>10</xdr:col>
      <xdr:colOff>114300</xdr:colOff>
      <xdr:row>35</xdr:row>
      <xdr:rowOff>39671</xdr:rowOff>
    </xdr:to>
    <xdr:cxnSp macro="">
      <xdr:nvCxnSpPr>
        <xdr:cNvPr id="72" name="直線コネクタ 71"/>
        <xdr:cNvCxnSpPr/>
      </xdr:nvCxnSpPr>
      <xdr:spPr>
        <a:xfrm>
          <a:off x="1130300" y="5886655"/>
          <a:ext cx="889000" cy="15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9181</xdr:rowOff>
    </xdr:from>
    <xdr:ext cx="534377" cy="259045"/>
    <xdr:sp macro="" textlink="">
      <xdr:nvSpPr>
        <xdr:cNvPr id="74" name="テキスト ボックス 73"/>
        <xdr:cNvSpPr txBox="1"/>
      </xdr:nvSpPr>
      <xdr:spPr>
        <a:xfrm>
          <a:off x="1752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755</xdr:rowOff>
    </xdr:from>
    <xdr:ext cx="534377" cy="259045"/>
    <xdr:sp macro="" textlink="">
      <xdr:nvSpPr>
        <xdr:cNvPr id="76" name="テキスト ボックス 75"/>
        <xdr:cNvSpPr txBox="1"/>
      </xdr:nvSpPr>
      <xdr:spPr>
        <a:xfrm>
          <a:off x="863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91513</xdr:rowOff>
    </xdr:from>
    <xdr:to>
      <xdr:col>24</xdr:col>
      <xdr:colOff>114300</xdr:colOff>
      <xdr:row>34</xdr:row>
      <xdr:rowOff>21663</xdr:rowOff>
    </xdr:to>
    <xdr:sp macro="" textlink="">
      <xdr:nvSpPr>
        <xdr:cNvPr id="82" name="楕円 81"/>
        <xdr:cNvSpPr/>
      </xdr:nvSpPr>
      <xdr:spPr>
        <a:xfrm>
          <a:off x="4584700" y="574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114390</xdr:rowOff>
    </xdr:from>
    <xdr:ext cx="599010" cy="259045"/>
    <xdr:sp macro="" textlink="">
      <xdr:nvSpPr>
        <xdr:cNvPr id="83" name="人件費該当値テキスト"/>
        <xdr:cNvSpPr txBox="1"/>
      </xdr:nvSpPr>
      <xdr:spPr>
        <a:xfrm>
          <a:off x="4686300" y="560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41939</xdr:rowOff>
    </xdr:from>
    <xdr:to>
      <xdr:col>20</xdr:col>
      <xdr:colOff>38100</xdr:colOff>
      <xdr:row>34</xdr:row>
      <xdr:rowOff>143539</xdr:rowOff>
    </xdr:to>
    <xdr:sp macro="" textlink="">
      <xdr:nvSpPr>
        <xdr:cNvPr id="84" name="楕円 83"/>
        <xdr:cNvSpPr/>
      </xdr:nvSpPr>
      <xdr:spPr>
        <a:xfrm>
          <a:off x="3746500" y="587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160066</xdr:rowOff>
    </xdr:from>
    <xdr:ext cx="534377" cy="259045"/>
    <xdr:sp macro="" textlink="">
      <xdr:nvSpPr>
        <xdr:cNvPr id="85" name="テキスト ボックス 84"/>
        <xdr:cNvSpPr txBox="1"/>
      </xdr:nvSpPr>
      <xdr:spPr>
        <a:xfrm>
          <a:off x="3530111" y="56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147699</xdr:rowOff>
    </xdr:from>
    <xdr:to>
      <xdr:col>15</xdr:col>
      <xdr:colOff>101600</xdr:colOff>
      <xdr:row>35</xdr:row>
      <xdr:rowOff>77849</xdr:rowOff>
    </xdr:to>
    <xdr:sp macro="" textlink="">
      <xdr:nvSpPr>
        <xdr:cNvPr id="86" name="楕円 85"/>
        <xdr:cNvSpPr/>
      </xdr:nvSpPr>
      <xdr:spPr>
        <a:xfrm>
          <a:off x="2857500" y="59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94376</xdr:rowOff>
    </xdr:from>
    <xdr:ext cx="534377" cy="259045"/>
    <xdr:sp macro="" textlink="">
      <xdr:nvSpPr>
        <xdr:cNvPr id="87" name="テキスト ボックス 86"/>
        <xdr:cNvSpPr txBox="1"/>
      </xdr:nvSpPr>
      <xdr:spPr>
        <a:xfrm>
          <a:off x="2641111" y="575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160321</xdr:rowOff>
    </xdr:from>
    <xdr:to>
      <xdr:col>10</xdr:col>
      <xdr:colOff>165100</xdr:colOff>
      <xdr:row>35</xdr:row>
      <xdr:rowOff>90471</xdr:rowOff>
    </xdr:to>
    <xdr:sp macro="" textlink="">
      <xdr:nvSpPr>
        <xdr:cNvPr id="88" name="楕円 87"/>
        <xdr:cNvSpPr/>
      </xdr:nvSpPr>
      <xdr:spPr>
        <a:xfrm>
          <a:off x="1968500" y="598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106998</xdr:rowOff>
    </xdr:from>
    <xdr:ext cx="534377" cy="259045"/>
    <xdr:sp macro="" textlink="">
      <xdr:nvSpPr>
        <xdr:cNvPr id="89" name="テキスト ボックス 88"/>
        <xdr:cNvSpPr txBox="1"/>
      </xdr:nvSpPr>
      <xdr:spPr>
        <a:xfrm>
          <a:off x="1752111" y="576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6555</xdr:rowOff>
    </xdr:from>
    <xdr:to>
      <xdr:col>6</xdr:col>
      <xdr:colOff>38100</xdr:colOff>
      <xdr:row>34</xdr:row>
      <xdr:rowOff>108155</xdr:rowOff>
    </xdr:to>
    <xdr:sp macro="" textlink="">
      <xdr:nvSpPr>
        <xdr:cNvPr id="90" name="楕円 89"/>
        <xdr:cNvSpPr/>
      </xdr:nvSpPr>
      <xdr:spPr>
        <a:xfrm>
          <a:off x="1079500" y="583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124682</xdr:rowOff>
    </xdr:from>
    <xdr:ext cx="534377" cy="259045"/>
    <xdr:sp macro="" textlink="">
      <xdr:nvSpPr>
        <xdr:cNvPr id="91" name="テキスト ボックス 90"/>
        <xdr:cNvSpPr txBox="1"/>
      </xdr:nvSpPr>
      <xdr:spPr>
        <a:xfrm>
          <a:off x="863111" y="561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18640</xdr:rowOff>
    </xdr:from>
    <xdr:to>
      <xdr:col>24</xdr:col>
      <xdr:colOff>63500</xdr:colOff>
      <xdr:row>58</xdr:row>
      <xdr:rowOff>138818</xdr:rowOff>
    </xdr:to>
    <xdr:cxnSp macro="">
      <xdr:nvCxnSpPr>
        <xdr:cNvPr id="123" name="直線コネクタ 122"/>
        <xdr:cNvCxnSpPr/>
      </xdr:nvCxnSpPr>
      <xdr:spPr>
        <a:xfrm flipV="1">
          <a:off x="3797300" y="9962740"/>
          <a:ext cx="838200" cy="12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110439</xdr:rowOff>
    </xdr:from>
    <xdr:to>
      <xdr:col>19</xdr:col>
      <xdr:colOff>177800</xdr:colOff>
      <xdr:row>58</xdr:row>
      <xdr:rowOff>138818</xdr:rowOff>
    </xdr:to>
    <xdr:cxnSp macro="">
      <xdr:nvCxnSpPr>
        <xdr:cNvPr id="126" name="直線コネクタ 125"/>
        <xdr:cNvCxnSpPr/>
      </xdr:nvCxnSpPr>
      <xdr:spPr>
        <a:xfrm>
          <a:off x="2908300" y="10054539"/>
          <a:ext cx="889000" cy="2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110439</xdr:rowOff>
    </xdr:from>
    <xdr:to>
      <xdr:col>15</xdr:col>
      <xdr:colOff>50800</xdr:colOff>
      <xdr:row>58</xdr:row>
      <xdr:rowOff>158919</xdr:rowOff>
    </xdr:to>
    <xdr:cxnSp macro="">
      <xdr:nvCxnSpPr>
        <xdr:cNvPr id="129" name="直線コネクタ 128"/>
        <xdr:cNvCxnSpPr/>
      </xdr:nvCxnSpPr>
      <xdr:spPr>
        <a:xfrm flipV="1">
          <a:off x="2019300" y="10054539"/>
          <a:ext cx="889000" cy="4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158919</xdr:rowOff>
    </xdr:from>
    <xdr:to>
      <xdr:col>10</xdr:col>
      <xdr:colOff>114300</xdr:colOff>
      <xdr:row>59</xdr:row>
      <xdr:rowOff>43263</xdr:rowOff>
    </xdr:to>
    <xdr:cxnSp macro="">
      <xdr:nvCxnSpPr>
        <xdr:cNvPr id="132" name="直線コネクタ 131"/>
        <xdr:cNvCxnSpPr/>
      </xdr:nvCxnSpPr>
      <xdr:spPr>
        <a:xfrm flipV="1">
          <a:off x="1130300" y="10103019"/>
          <a:ext cx="889000" cy="5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14611</xdr:rowOff>
    </xdr:from>
    <xdr:ext cx="534377" cy="259045"/>
    <xdr:sp macro="" textlink="">
      <xdr:nvSpPr>
        <xdr:cNvPr id="136" name="テキスト ボックス 135"/>
        <xdr:cNvSpPr txBox="1"/>
      </xdr:nvSpPr>
      <xdr:spPr>
        <a:xfrm>
          <a:off x="863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139290</xdr:rowOff>
    </xdr:from>
    <xdr:to>
      <xdr:col>24</xdr:col>
      <xdr:colOff>114300</xdr:colOff>
      <xdr:row>58</xdr:row>
      <xdr:rowOff>69440</xdr:rowOff>
    </xdr:to>
    <xdr:sp macro="" textlink="">
      <xdr:nvSpPr>
        <xdr:cNvPr id="142" name="楕円 141"/>
        <xdr:cNvSpPr/>
      </xdr:nvSpPr>
      <xdr:spPr>
        <a:xfrm>
          <a:off x="4584700" y="991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117717</xdr:rowOff>
    </xdr:from>
    <xdr:ext cx="534377" cy="259045"/>
    <xdr:sp macro="" textlink="">
      <xdr:nvSpPr>
        <xdr:cNvPr id="143" name="物件費該当値テキスト"/>
        <xdr:cNvSpPr txBox="1"/>
      </xdr:nvSpPr>
      <xdr:spPr>
        <a:xfrm>
          <a:off x="4686300" y="98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88018</xdr:rowOff>
    </xdr:from>
    <xdr:to>
      <xdr:col>20</xdr:col>
      <xdr:colOff>38100</xdr:colOff>
      <xdr:row>59</xdr:row>
      <xdr:rowOff>18168</xdr:rowOff>
    </xdr:to>
    <xdr:sp macro="" textlink="">
      <xdr:nvSpPr>
        <xdr:cNvPr id="144" name="楕円 143"/>
        <xdr:cNvSpPr/>
      </xdr:nvSpPr>
      <xdr:spPr>
        <a:xfrm>
          <a:off x="3746500" y="1003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9295</xdr:rowOff>
    </xdr:from>
    <xdr:ext cx="534377" cy="259045"/>
    <xdr:sp macro="" textlink="">
      <xdr:nvSpPr>
        <xdr:cNvPr id="145" name="テキスト ボックス 144"/>
        <xdr:cNvSpPr txBox="1"/>
      </xdr:nvSpPr>
      <xdr:spPr>
        <a:xfrm>
          <a:off x="3530111" y="1012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59639</xdr:rowOff>
    </xdr:from>
    <xdr:to>
      <xdr:col>15</xdr:col>
      <xdr:colOff>101600</xdr:colOff>
      <xdr:row>58</xdr:row>
      <xdr:rowOff>161239</xdr:rowOff>
    </xdr:to>
    <xdr:sp macro="" textlink="">
      <xdr:nvSpPr>
        <xdr:cNvPr id="146" name="楕円 145"/>
        <xdr:cNvSpPr/>
      </xdr:nvSpPr>
      <xdr:spPr>
        <a:xfrm>
          <a:off x="2857500" y="1000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152366</xdr:rowOff>
    </xdr:from>
    <xdr:ext cx="534377" cy="259045"/>
    <xdr:sp macro="" textlink="">
      <xdr:nvSpPr>
        <xdr:cNvPr id="147" name="テキスト ボックス 146"/>
        <xdr:cNvSpPr txBox="1"/>
      </xdr:nvSpPr>
      <xdr:spPr>
        <a:xfrm>
          <a:off x="2641111" y="1009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108119</xdr:rowOff>
    </xdr:from>
    <xdr:to>
      <xdr:col>10</xdr:col>
      <xdr:colOff>165100</xdr:colOff>
      <xdr:row>59</xdr:row>
      <xdr:rowOff>38269</xdr:rowOff>
    </xdr:to>
    <xdr:sp macro="" textlink="">
      <xdr:nvSpPr>
        <xdr:cNvPr id="148" name="楕円 147"/>
        <xdr:cNvSpPr/>
      </xdr:nvSpPr>
      <xdr:spPr>
        <a:xfrm>
          <a:off x="1968500" y="1005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29396</xdr:rowOff>
    </xdr:from>
    <xdr:ext cx="534377" cy="259045"/>
    <xdr:sp macro="" textlink="">
      <xdr:nvSpPr>
        <xdr:cNvPr id="149" name="テキスト ボックス 148"/>
        <xdr:cNvSpPr txBox="1"/>
      </xdr:nvSpPr>
      <xdr:spPr>
        <a:xfrm>
          <a:off x="1752111" y="1014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163913</xdr:rowOff>
    </xdr:from>
    <xdr:to>
      <xdr:col>6</xdr:col>
      <xdr:colOff>38100</xdr:colOff>
      <xdr:row>59</xdr:row>
      <xdr:rowOff>94063</xdr:rowOff>
    </xdr:to>
    <xdr:sp macro="" textlink="">
      <xdr:nvSpPr>
        <xdr:cNvPr id="150" name="楕円 149"/>
        <xdr:cNvSpPr/>
      </xdr:nvSpPr>
      <xdr:spPr>
        <a:xfrm>
          <a:off x="1079500" y="1010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85190</xdr:rowOff>
    </xdr:from>
    <xdr:ext cx="534377" cy="259045"/>
    <xdr:sp macro="" textlink="">
      <xdr:nvSpPr>
        <xdr:cNvPr id="151" name="テキスト ボックス 150"/>
        <xdr:cNvSpPr txBox="1"/>
      </xdr:nvSpPr>
      <xdr:spPr>
        <a:xfrm>
          <a:off x="863111"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87922</xdr:rowOff>
    </xdr:from>
    <xdr:to>
      <xdr:col>24</xdr:col>
      <xdr:colOff>63500</xdr:colOff>
      <xdr:row>77</xdr:row>
      <xdr:rowOff>92684</xdr:rowOff>
    </xdr:to>
    <xdr:cxnSp macro="">
      <xdr:nvCxnSpPr>
        <xdr:cNvPr id="180" name="直線コネクタ 179"/>
        <xdr:cNvCxnSpPr/>
      </xdr:nvCxnSpPr>
      <xdr:spPr>
        <a:xfrm>
          <a:off x="3797300" y="13289572"/>
          <a:ext cx="8382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69690</xdr:rowOff>
    </xdr:from>
    <xdr:ext cx="469744" cy="259045"/>
    <xdr:sp macro="" textlink="">
      <xdr:nvSpPr>
        <xdr:cNvPr id="181" name="維持補修費平均値テキスト"/>
        <xdr:cNvSpPr txBox="1"/>
      </xdr:nvSpPr>
      <xdr:spPr>
        <a:xfrm>
          <a:off x="4686300" y="13271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87922</xdr:rowOff>
    </xdr:from>
    <xdr:to>
      <xdr:col>19</xdr:col>
      <xdr:colOff>177800</xdr:colOff>
      <xdr:row>77</xdr:row>
      <xdr:rowOff>106020</xdr:rowOff>
    </xdr:to>
    <xdr:cxnSp macro="">
      <xdr:nvCxnSpPr>
        <xdr:cNvPr id="183" name="直線コネクタ 182"/>
        <xdr:cNvCxnSpPr/>
      </xdr:nvCxnSpPr>
      <xdr:spPr>
        <a:xfrm flipV="1">
          <a:off x="2908300" y="1328957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23168</xdr:rowOff>
    </xdr:from>
    <xdr:ext cx="469744" cy="259045"/>
    <xdr:sp macro="" textlink="">
      <xdr:nvSpPr>
        <xdr:cNvPr id="185" name="テキスト ボックス 184"/>
        <xdr:cNvSpPr txBox="1"/>
      </xdr:nvSpPr>
      <xdr:spPr>
        <a:xfrm>
          <a:off x="3562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106020</xdr:rowOff>
    </xdr:from>
    <xdr:to>
      <xdr:col>15</xdr:col>
      <xdr:colOff>50800</xdr:colOff>
      <xdr:row>77</xdr:row>
      <xdr:rowOff>124422</xdr:rowOff>
    </xdr:to>
    <xdr:cxnSp macro="">
      <xdr:nvCxnSpPr>
        <xdr:cNvPr id="186" name="直線コネクタ 185"/>
        <xdr:cNvCxnSpPr/>
      </xdr:nvCxnSpPr>
      <xdr:spPr>
        <a:xfrm flipV="1">
          <a:off x="2019300" y="13307670"/>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19207</xdr:rowOff>
    </xdr:from>
    <xdr:ext cx="469744" cy="259045"/>
    <xdr:sp macro="" textlink="">
      <xdr:nvSpPr>
        <xdr:cNvPr id="188" name="テキスト ボックス 187"/>
        <xdr:cNvSpPr txBox="1"/>
      </xdr:nvSpPr>
      <xdr:spPr>
        <a:xfrm>
          <a:off x="2673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124422</xdr:rowOff>
    </xdr:from>
    <xdr:to>
      <xdr:col>10</xdr:col>
      <xdr:colOff>114300</xdr:colOff>
      <xdr:row>77</xdr:row>
      <xdr:rowOff>129451</xdr:rowOff>
    </xdr:to>
    <xdr:cxnSp macro="">
      <xdr:nvCxnSpPr>
        <xdr:cNvPr id="189" name="直線コネクタ 188"/>
        <xdr:cNvCxnSpPr/>
      </xdr:nvCxnSpPr>
      <xdr:spPr>
        <a:xfrm flipV="1">
          <a:off x="1130300" y="1332607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35971</xdr:rowOff>
    </xdr:from>
    <xdr:ext cx="469744" cy="259045"/>
    <xdr:sp macro="" textlink="">
      <xdr:nvSpPr>
        <xdr:cNvPr id="191" name="テキスト ボックス 190"/>
        <xdr:cNvSpPr txBox="1"/>
      </xdr:nvSpPr>
      <xdr:spPr>
        <a:xfrm>
          <a:off x="1784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49001</xdr:rowOff>
    </xdr:from>
    <xdr:ext cx="469744" cy="259045"/>
    <xdr:sp macro="" textlink="">
      <xdr:nvSpPr>
        <xdr:cNvPr id="193" name="テキスト ボックス 192"/>
        <xdr:cNvSpPr txBox="1"/>
      </xdr:nvSpPr>
      <xdr:spPr>
        <a:xfrm>
          <a:off x="895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41884</xdr:rowOff>
    </xdr:from>
    <xdr:to>
      <xdr:col>24</xdr:col>
      <xdr:colOff>114300</xdr:colOff>
      <xdr:row>77</xdr:row>
      <xdr:rowOff>143484</xdr:rowOff>
    </xdr:to>
    <xdr:sp macro="" textlink="">
      <xdr:nvSpPr>
        <xdr:cNvPr id="199" name="楕円 198"/>
        <xdr:cNvSpPr/>
      </xdr:nvSpPr>
      <xdr:spPr>
        <a:xfrm>
          <a:off x="4584700" y="132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64761</xdr:rowOff>
    </xdr:from>
    <xdr:ext cx="469744" cy="259045"/>
    <xdr:sp macro="" textlink="">
      <xdr:nvSpPr>
        <xdr:cNvPr id="200" name="維持補修費該当値テキスト"/>
        <xdr:cNvSpPr txBox="1"/>
      </xdr:nvSpPr>
      <xdr:spPr>
        <a:xfrm>
          <a:off x="4686300" y="1309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37122</xdr:rowOff>
    </xdr:from>
    <xdr:to>
      <xdr:col>20</xdr:col>
      <xdr:colOff>38100</xdr:colOff>
      <xdr:row>77</xdr:row>
      <xdr:rowOff>138722</xdr:rowOff>
    </xdr:to>
    <xdr:sp macro="" textlink="">
      <xdr:nvSpPr>
        <xdr:cNvPr id="201" name="楕円 200"/>
        <xdr:cNvSpPr/>
      </xdr:nvSpPr>
      <xdr:spPr>
        <a:xfrm>
          <a:off x="3746500" y="132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155249</xdr:rowOff>
    </xdr:from>
    <xdr:ext cx="469744" cy="259045"/>
    <xdr:sp macro="" textlink="">
      <xdr:nvSpPr>
        <xdr:cNvPr id="202" name="テキスト ボックス 201"/>
        <xdr:cNvSpPr txBox="1"/>
      </xdr:nvSpPr>
      <xdr:spPr>
        <a:xfrm>
          <a:off x="3562428" y="1301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55220</xdr:rowOff>
    </xdr:from>
    <xdr:to>
      <xdr:col>15</xdr:col>
      <xdr:colOff>101600</xdr:colOff>
      <xdr:row>77</xdr:row>
      <xdr:rowOff>156820</xdr:rowOff>
    </xdr:to>
    <xdr:sp macro="" textlink="">
      <xdr:nvSpPr>
        <xdr:cNvPr id="203" name="楕円 202"/>
        <xdr:cNvSpPr/>
      </xdr:nvSpPr>
      <xdr:spPr>
        <a:xfrm>
          <a:off x="2857500" y="132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1897</xdr:rowOff>
    </xdr:from>
    <xdr:ext cx="469744" cy="259045"/>
    <xdr:sp macro="" textlink="">
      <xdr:nvSpPr>
        <xdr:cNvPr id="204" name="テキスト ボックス 203"/>
        <xdr:cNvSpPr txBox="1"/>
      </xdr:nvSpPr>
      <xdr:spPr>
        <a:xfrm>
          <a:off x="2673428" y="1303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73622</xdr:rowOff>
    </xdr:from>
    <xdr:to>
      <xdr:col>10</xdr:col>
      <xdr:colOff>165100</xdr:colOff>
      <xdr:row>78</xdr:row>
      <xdr:rowOff>3772</xdr:rowOff>
    </xdr:to>
    <xdr:sp macro="" textlink="">
      <xdr:nvSpPr>
        <xdr:cNvPr id="205" name="楕円 204"/>
        <xdr:cNvSpPr/>
      </xdr:nvSpPr>
      <xdr:spPr>
        <a:xfrm>
          <a:off x="1968500" y="132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20299</xdr:rowOff>
    </xdr:from>
    <xdr:ext cx="469744" cy="259045"/>
    <xdr:sp macro="" textlink="">
      <xdr:nvSpPr>
        <xdr:cNvPr id="206" name="テキスト ボックス 205"/>
        <xdr:cNvSpPr txBox="1"/>
      </xdr:nvSpPr>
      <xdr:spPr>
        <a:xfrm>
          <a:off x="1784428" y="1305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78651</xdr:rowOff>
    </xdr:from>
    <xdr:to>
      <xdr:col>6</xdr:col>
      <xdr:colOff>38100</xdr:colOff>
      <xdr:row>78</xdr:row>
      <xdr:rowOff>8801</xdr:rowOff>
    </xdr:to>
    <xdr:sp macro="" textlink="">
      <xdr:nvSpPr>
        <xdr:cNvPr id="207" name="楕円 206"/>
        <xdr:cNvSpPr/>
      </xdr:nvSpPr>
      <xdr:spPr>
        <a:xfrm>
          <a:off x="1079500" y="1328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25328</xdr:rowOff>
    </xdr:from>
    <xdr:ext cx="469744" cy="259045"/>
    <xdr:sp macro="" textlink="">
      <xdr:nvSpPr>
        <xdr:cNvPr id="208" name="テキスト ボックス 207"/>
        <xdr:cNvSpPr txBox="1"/>
      </xdr:nvSpPr>
      <xdr:spPr>
        <a:xfrm>
          <a:off x="895428" y="1305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103646</xdr:rowOff>
    </xdr:from>
    <xdr:to>
      <xdr:col>24</xdr:col>
      <xdr:colOff>63500</xdr:colOff>
      <xdr:row>98</xdr:row>
      <xdr:rowOff>143979</xdr:rowOff>
    </xdr:to>
    <xdr:cxnSp macro="">
      <xdr:nvCxnSpPr>
        <xdr:cNvPr id="240" name="直線コネクタ 239"/>
        <xdr:cNvCxnSpPr/>
      </xdr:nvCxnSpPr>
      <xdr:spPr>
        <a:xfrm flipV="1">
          <a:off x="3797300" y="16905746"/>
          <a:ext cx="838200" cy="4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117396</xdr:rowOff>
    </xdr:from>
    <xdr:to>
      <xdr:col>19</xdr:col>
      <xdr:colOff>177800</xdr:colOff>
      <xdr:row>98</xdr:row>
      <xdr:rowOff>143979</xdr:rowOff>
    </xdr:to>
    <xdr:cxnSp macro="">
      <xdr:nvCxnSpPr>
        <xdr:cNvPr id="243" name="直線コネクタ 242"/>
        <xdr:cNvCxnSpPr/>
      </xdr:nvCxnSpPr>
      <xdr:spPr>
        <a:xfrm>
          <a:off x="2908300" y="16919496"/>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117184</xdr:rowOff>
    </xdr:from>
    <xdr:to>
      <xdr:col>15</xdr:col>
      <xdr:colOff>50800</xdr:colOff>
      <xdr:row>98</xdr:row>
      <xdr:rowOff>117396</xdr:rowOff>
    </xdr:to>
    <xdr:cxnSp macro="">
      <xdr:nvCxnSpPr>
        <xdr:cNvPr id="246" name="直線コネクタ 245"/>
        <xdr:cNvCxnSpPr/>
      </xdr:nvCxnSpPr>
      <xdr:spPr>
        <a:xfrm>
          <a:off x="2019300" y="16919284"/>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117184</xdr:rowOff>
    </xdr:from>
    <xdr:to>
      <xdr:col>10</xdr:col>
      <xdr:colOff>114300</xdr:colOff>
      <xdr:row>98</xdr:row>
      <xdr:rowOff>157742</xdr:rowOff>
    </xdr:to>
    <xdr:cxnSp macro="">
      <xdr:nvCxnSpPr>
        <xdr:cNvPr id="249" name="直線コネクタ 248"/>
        <xdr:cNvCxnSpPr/>
      </xdr:nvCxnSpPr>
      <xdr:spPr>
        <a:xfrm flipV="1">
          <a:off x="1130300" y="16919284"/>
          <a:ext cx="889000" cy="4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37847</xdr:rowOff>
    </xdr:from>
    <xdr:ext cx="534377" cy="259045"/>
    <xdr:sp macro="" textlink="">
      <xdr:nvSpPr>
        <xdr:cNvPr id="253" name="テキスト ボックス 252"/>
        <xdr:cNvSpPr txBox="1"/>
      </xdr:nvSpPr>
      <xdr:spPr>
        <a:xfrm>
          <a:off x="863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52846</xdr:rowOff>
    </xdr:from>
    <xdr:to>
      <xdr:col>24</xdr:col>
      <xdr:colOff>114300</xdr:colOff>
      <xdr:row>98</xdr:row>
      <xdr:rowOff>154446</xdr:rowOff>
    </xdr:to>
    <xdr:sp macro="" textlink="">
      <xdr:nvSpPr>
        <xdr:cNvPr id="259" name="楕円 258"/>
        <xdr:cNvSpPr/>
      </xdr:nvSpPr>
      <xdr:spPr>
        <a:xfrm>
          <a:off x="4584700" y="1685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139223</xdr:rowOff>
    </xdr:from>
    <xdr:ext cx="534377" cy="259045"/>
    <xdr:sp macro="" textlink="">
      <xdr:nvSpPr>
        <xdr:cNvPr id="260" name="扶助費該当値テキスト"/>
        <xdr:cNvSpPr txBox="1"/>
      </xdr:nvSpPr>
      <xdr:spPr>
        <a:xfrm>
          <a:off x="4686300" y="1676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93179</xdr:rowOff>
    </xdr:from>
    <xdr:to>
      <xdr:col>20</xdr:col>
      <xdr:colOff>38100</xdr:colOff>
      <xdr:row>99</xdr:row>
      <xdr:rowOff>23329</xdr:rowOff>
    </xdr:to>
    <xdr:sp macro="" textlink="">
      <xdr:nvSpPr>
        <xdr:cNvPr id="261" name="楕円 260"/>
        <xdr:cNvSpPr/>
      </xdr:nvSpPr>
      <xdr:spPr>
        <a:xfrm>
          <a:off x="3746500" y="1689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14456</xdr:rowOff>
    </xdr:from>
    <xdr:ext cx="534377" cy="259045"/>
    <xdr:sp macro="" textlink="">
      <xdr:nvSpPr>
        <xdr:cNvPr id="262" name="テキスト ボックス 261"/>
        <xdr:cNvSpPr txBox="1"/>
      </xdr:nvSpPr>
      <xdr:spPr>
        <a:xfrm>
          <a:off x="3530111" y="169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66596</xdr:rowOff>
    </xdr:from>
    <xdr:to>
      <xdr:col>15</xdr:col>
      <xdr:colOff>101600</xdr:colOff>
      <xdr:row>98</xdr:row>
      <xdr:rowOff>168196</xdr:rowOff>
    </xdr:to>
    <xdr:sp macro="" textlink="">
      <xdr:nvSpPr>
        <xdr:cNvPr id="263" name="楕円 262"/>
        <xdr:cNvSpPr/>
      </xdr:nvSpPr>
      <xdr:spPr>
        <a:xfrm>
          <a:off x="2857500" y="1686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159323</xdr:rowOff>
    </xdr:from>
    <xdr:ext cx="534377" cy="259045"/>
    <xdr:sp macro="" textlink="">
      <xdr:nvSpPr>
        <xdr:cNvPr id="264" name="テキスト ボックス 263"/>
        <xdr:cNvSpPr txBox="1"/>
      </xdr:nvSpPr>
      <xdr:spPr>
        <a:xfrm>
          <a:off x="2641111" y="1696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66384</xdr:rowOff>
    </xdr:from>
    <xdr:to>
      <xdr:col>10</xdr:col>
      <xdr:colOff>165100</xdr:colOff>
      <xdr:row>98</xdr:row>
      <xdr:rowOff>167984</xdr:rowOff>
    </xdr:to>
    <xdr:sp macro="" textlink="">
      <xdr:nvSpPr>
        <xdr:cNvPr id="265" name="楕円 264"/>
        <xdr:cNvSpPr/>
      </xdr:nvSpPr>
      <xdr:spPr>
        <a:xfrm>
          <a:off x="1968500" y="1686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159111</xdr:rowOff>
    </xdr:from>
    <xdr:ext cx="534377" cy="259045"/>
    <xdr:sp macro="" textlink="">
      <xdr:nvSpPr>
        <xdr:cNvPr id="266" name="テキスト ボックス 265"/>
        <xdr:cNvSpPr txBox="1"/>
      </xdr:nvSpPr>
      <xdr:spPr>
        <a:xfrm>
          <a:off x="1752111" y="1696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106942</xdr:rowOff>
    </xdr:from>
    <xdr:to>
      <xdr:col>6</xdr:col>
      <xdr:colOff>38100</xdr:colOff>
      <xdr:row>99</xdr:row>
      <xdr:rowOff>37092</xdr:rowOff>
    </xdr:to>
    <xdr:sp macro="" textlink="">
      <xdr:nvSpPr>
        <xdr:cNvPr id="267" name="楕円 266"/>
        <xdr:cNvSpPr/>
      </xdr:nvSpPr>
      <xdr:spPr>
        <a:xfrm>
          <a:off x="1079500" y="169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28219</xdr:rowOff>
    </xdr:from>
    <xdr:ext cx="534377" cy="259045"/>
    <xdr:sp macro="" textlink="">
      <xdr:nvSpPr>
        <xdr:cNvPr id="268" name="テキスト ボックス 267"/>
        <xdr:cNvSpPr txBox="1"/>
      </xdr:nvSpPr>
      <xdr:spPr>
        <a:xfrm>
          <a:off x="863111" y="1700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114129</xdr:rowOff>
    </xdr:from>
    <xdr:to>
      <xdr:col>55</xdr:col>
      <xdr:colOff>0</xdr:colOff>
      <xdr:row>36</xdr:row>
      <xdr:rowOff>116720</xdr:rowOff>
    </xdr:to>
    <xdr:cxnSp macro="">
      <xdr:nvCxnSpPr>
        <xdr:cNvPr id="299" name="直線コネクタ 298"/>
        <xdr:cNvCxnSpPr/>
      </xdr:nvCxnSpPr>
      <xdr:spPr>
        <a:xfrm flipV="1">
          <a:off x="9639300" y="6286329"/>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116720</xdr:rowOff>
    </xdr:from>
    <xdr:to>
      <xdr:col>50</xdr:col>
      <xdr:colOff>114300</xdr:colOff>
      <xdr:row>36</xdr:row>
      <xdr:rowOff>161624</xdr:rowOff>
    </xdr:to>
    <xdr:cxnSp macro="">
      <xdr:nvCxnSpPr>
        <xdr:cNvPr id="302" name="直線コネクタ 301"/>
        <xdr:cNvCxnSpPr/>
      </xdr:nvCxnSpPr>
      <xdr:spPr>
        <a:xfrm flipV="1">
          <a:off x="8750300" y="6288920"/>
          <a:ext cx="889000" cy="4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95482</xdr:rowOff>
    </xdr:from>
    <xdr:to>
      <xdr:col>45</xdr:col>
      <xdr:colOff>177800</xdr:colOff>
      <xdr:row>36</xdr:row>
      <xdr:rowOff>161624</xdr:rowOff>
    </xdr:to>
    <xdr:cxnSp macro="">
      <xdr:nvCxnSpPr>
        <xdr:cNvPr id="305" name="直線コネクタ 304"/>
        <xdr:cNvCxnSpPr/>
      </xdr:nvCxnSpPr>
      <xdr:spPr>
        <a:xfrm>
          <a:off x="7861300" y="6267682"/>
          <a:ext cx="889000" cy="6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95482</xdr:rowOff>
    </xdr:from>
    <xdr:to>
      <xdr:col>41</xdr:col>
      <xdr:colOff>50800</xdr:colOff>
      <xdr:row>37</xdr:row>
      <xdr:rowOff>24366</xdr:rowOff>
    </xdr:to>
    <xdr:cxnSp macro="">
      <xdr:nvCxnSpPr>
        <xdr:cNvPr id="308" name="直線コネクタ 307"/>
        <xdr:cNvCxnSpPr/>
      </xdr:nvCxnSpPr>
      <xdr:spPr>
        <a:xfrm flipV="1">
          <a:off x="6972300" y="6267682"/>
          <a:ext cx="889000" cy="10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18868</xdr:rowOff>
    </xdr:from>
    <xdr:ext cx="534377" cy="259045"/>
    <xdr:sp macro="" textlink="">
      <xdr:nvSpPr>
        <xdr:cNvPr id="312" name="テキスト ボックス 311"/>
        <xdr:cNvSpPr txBox="1"/>
      </xdr:nvSpPr>
      <xdr:spPr>
        <a:xfrm>
          <a:off x="6705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63329</xdr:rowOff>
    </xdr:from>
    <xdr:to>
      <xdr:col>55</xdr:col>
      <xdr:colOff>50800</xdr:colOff>
      <xdr:row>36</xdr:row>
      <xdr:rowOff>164929</xdr:rowOff>
    </xdr:to>
    <xdr:sp macro="" textlink="">
      <xdr:nvSpPr>
        <xdr:cNvPr id="318" name="楕円 317"/>
        <xdr:cNvSpPr/>
      </xdr:nvSpPr>
      <xdr:spPr>
        <a:xfrm>
          <a:off x="10426700" y="623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41756</xdr:rowOff>
    </xdr:from>
    <xdr:ext cx="534377" cy="259045"/>
    <xdr:sp macro="" textlink="">
      <xdr:nvSpPr>
        <xdr:cNvPr id="319" name="補助費等該当値テキスト"/>
        <xdr:cNvSpPr txBox="1"/>
      </xdr:nvSpPr>
      <xdr:spPr>
        <a:xfrm>
          <a:off x="10528300" y="621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65920</xdr:rowOff>
    </xdr:from>
    <xdr:to>
      <xdr:col>50</xdr:col>
      <xdr:colOff>165100</xdr:colOff>
      <xdr:row>36</xdr:row>
      <xdr:rowOff>167520</xdr:rowOff>
    </xdr:to>
    <xdr:sp macro="" textlink="">
      <xdr:nvSpPr>
        <xdr:cNvPr id="320" name="楕円 319"/>
        <xdr:cNvSpPr/>
      </xdr:nvSpPr>
      <xdr:spPr>
        <a:xfrm>
          <a:off x="9588500" y="62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158647</xdr:rowOff>
    </xdr:from>
    <xdr:ext cx="534377" cy="259045"/>
    <xdr:sp macro="" textlink="">
      <xdr:nvSpPr>
        <xdr:cNvPr id="321" name="テキスト ボックス 320"/>
        <xdr:cNvSpPr txBox="1"/>
      </xdr:nvSpPr>
      <xdr:spPr>
        <a:xfrm>
          <a:off x="9372111" y="633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110824</xdr:rowOff>
    </xdr:from>
    <xdr:to>
      <xdr:col>46</xdr:col>
      <xdr:colOff>38100</xdr:colOff>
      <xdr:row>37</xdr:row>
      <xdr:rowOff>40974</xdr:rowOff>
    </xdr:to>
    <xdr:sp macro="" textlink="">
      <xdr:nvSpPr>
        <xdr:cNvPr id="322" name="楕円 321"/>
        <xdr:cNvSpPr/>
      </xdr:nvSpPr>
      <xdr:spPr>
        <a:xfrm>
          <a:off x="8699500" y="628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32101</xdr:rowOff>
    </xdr:from>
    <xdr:ext cx="534377" cy="259045"/>
    <xdr:sp macro="" textlink="">
      <xdr:nvSpPr>
        <xdr:cNvPr id="323" name="テキスト ボックス 322"/>
        <xdr:cNvSpPr txBox="1"/>
      </xdr:nvSpPr>
      <xdr:spPr>
        <a:xfrm>
          <a:off x="8483111" y="637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44682</xdr:rowOff>
    </xdr:from>
    <xdr:to>
      <xdr:col>41</xdr:col>
      <xdr:colOff>101600</xdr:colOff>
      <xdr:row>36</xdr:row>
      <xdr:rowOff>146282</xdr:rowOff>
    </xdr:to>
    <xdr:sp macro="" textlink="">
      <xdr:nvSpPr>
        <xdr:cNvPr id="324" name="楕円 323"/>
        <xdr:cNvSpPr/>
      </xdr:nvSpPr>
      <xdr:spPr>
        <a:xfrm>
          <a:off x="7810500" y="621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137409</xdr:rowOff>
    </xdr:from>
    <xdr:ext cx="534377" cy="259045"/>
    <xdr:sp macro="" textlink="">
      <xdr:nvSpPr>
        <xdr:cNvPr id="325" name="テキスト ボックス 324"/>
        <xdr:cNvSpPr txBox="1"/>
      </xdr:nvSpPr>
      <xdr:spPr>
        <a:xfrm>
          <a:off x="7594111" y="630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145016</xdr:rowOff>
    </xdr:from>
    <xdr:to>
      <xdr:col>36</xdr:col>
      <xdr:colOff>165100</xdr:colOff>
      <xdr:row>37</xdr:row>
      <xdr:rowOff>75166</xdr:rowOff>
    </xdr:to>
    <xdr:sp macro="" textlink="">
      <xdr:nvSpPr>
        <xdr:cNvPr id="326" name="楕円 325"/>
        <xdr:cNvSpPr/>
      </xdr:nvSpPr>
      <xdr:spPr>
        <a:xfrm>
          <a:off x="6921500" y="631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66293</xdr:rowOff>
    </xdr:from>
    <xdr:ext cx="534377" cy="259045"/>
    <xdr:sp macro="" textlink="">
      <xdr:nvSpPr>
        <xdr:cNvPr id="327" name="テキスト ボックス 326"/>
        <xdr:cNvSpPr txBox="1"/>
      </xdr:nvSpPr>
      <xdr:spPr>
        <a:xfrm>
          <a:off x="6705111" y="640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120360</xdr:rowOff>
    </xdr:from>
    <xdr:to>
      <xdr:col>55</xdr:col>
      <xdr:colOff>0</xdr:colOff>
      <xdr:row>58</xdr:row>
      <xdr:rowOff>149526</xdr:rowOff>
    </xdr:to>
    <xdr:cxnSp macro="">
      <xdr:nvCxnSpPr>
        <xdr:cNvPr id="356" name="直線コネクタ 355"/>
        <xdr:cNvCxnSpPr/>
      </xdr:nvCxnSpPr>
      <xdr:spPr>
        <a:xfrm flipV="1">
          <a:off x="9639300" y="10064460"/>
          <a:ext cx="838200" cy="2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101425</xdr:rowOff>
    </xdr:from>
    <xdr:to>
      <xdr:col>50</xdr:col>
      <xdr:colOff>114300</xdr:colOff>
      <xdr:row>58</xdr:row>
      <xdr:rowOff>149526</xdr:rowOff>
    </xdr:to>
    <xdr:cxnSp macro="">
      <xdr:nvCxnSpPr>
        <xdr:cNvPr id="359" name="直線コネクタ 358"/>
        <xdr:cNvCxnSpPr/>
      </xdr:nvCxnSpPr>
      <xdr:spPr>
        <a:xfrm>
          <a:off x="8750300" y="10045525"/>
          <a:ext cx="889000" cy="4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101425</xdr:rowOff>
    </xdr:from>
    <xdr:to>
      <xdr:col>45</xdr:col>
      <xdr:colOff>177800</xdr:colOff>
      <xdr:row>58</xdr:row>
      <xdr:rowOff>156773</xdr:rowOff>
    </xdr:to>
    <xdr:cxnSp macro="">
      <xdr:nvCxnSpPr>
        <xdr:cNvPr id="362" name="直線コネクタ 361"/>
        <xdr:cNvCxnSpPr/>
      </xdr:nvCxnSpPr>
      <xdr:spPr>
        <a:xfrm flipV="1">
          <a:off x="7861300" y="10045525"/>
          <a:ext cx="889000" cy="5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26650</xdr:rowOff>
    </xdr:from>
    <xdr:ext cx="534377" cy="259045"/>
    <xdr:sp macro="" textlink="">
      <xdr:nvSpPr>
        <xdr:cNvPr id="364" name="テキスト ボックス 363"/>
        <xdr:cNvSpPr txBox="1"/>
      </xdr:nvSpPr>
      <xdr:spPr>
        <a:xfrm>
          <a:off x="8483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136465</xdr:rowOff>
    </xdr:from>
    <xdr:to>
      <xdr:col>41</xdr:col>
      <xdr:colOff>50800</xdr:colOff>
      <xdr:row>58</xdr:row>
      <xdr:rowOff>156773</xdr:rowOff>
    </xdr:to>
    <xdr:cxnSp macro="">
      <xdr:nvCxnSpPr>
        <xdr:cNvPr id="365" name="直線コネクタ 364"/>
        <xdr:cNvCxnSpPr/>
      </xdr:nvCxnSpPr>
      <xdr:spPr>
        <a:xfrm>
          <a:off x="6972300" y="10080565"/>
          <a:ext cx="889000" cy="2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18550</xdr:rowOff>
    </xdr:from>
    <xdr:ext cx="534377" cy="259045"/>
    <xdr:sp macro="" textlink="">
      <xdr:nvSpPr>
        <xdr:cNvPr id="369" name="テキスト ボックス 368"/>
        <xdr:cNvSpPr txBox="1"/>
      </xdr:nvSpPr>
      <xdr:spPr>
        <a:xfrm>
          <a:off x="6705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69560</xdr:rowOff>
    </xdr:from>
    <xdr:to>
      <xdr:col>55</xdr:col>
      <xdr:colOff>50800</xdr:colOff>
      <xdr:row>58</xdr:row>
      <xdr:rowOff>171160</xdr:rowOff>
    </xdr:to>
    <xdr:sp macro="" textlink="">
      <xdr:nvSpPr>
        <xdr:cNvPr id="375" name="楕円 374"/>
        <xdr:cNvSpPr/>
      </xdr:nvSpPr>
      <xdr:spPr>
        <a:xfrm>
          <a:off x="10426700" y="100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155937</xdr:rowOff>
    </xdr:from>
    <xdr:ext cx="534377" cy="259045"/>
    <xdr:sp macro="" textlink="">
      <xdr:nvSpPr>
        <xdr:cNvPr id="376" name="普通建設事業費該当値テキスト"/>
        <xdr:cNvSpPr txBox="1"/>
      </xdr:nvSpPr>
      <xdr:spPr>
        <a:xfrm>
          <a:off x="10528300" y="992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98726</xdr:rowOff>
    </xdr:from>
    <xdr:to>
      <xdr:col>50</xdr:col>
      <xdr:colOff>165100</xdr:colOff>
      <xdr:row>59</xdr:row>
      <xdr:rowOff>28876</xdr:rowOff>
    </xdr:to>
    <xdr:sp macro="" textlink="">
      <xdr:nvSpPr>
        <xdr:cNvPr id="377" name="楕円 376"/>
        <xdr:cNvSpPr/>
      </xdr:nvSpPr>
      <xdr:spPr>
        <a:xfrm>
          <a:off x="9588500" y="1004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20003</xdr:rowOff>
    </xdr:from>
    <xdr:ext cx="534377" cy="259045"/>
    <xdr:sp macro="" textlink="">
      <xdr:nvSpPr>
        <xdr:cNvPr id="378" name="テキスト ボックス 377"/>
        <xdr:cNvSpPr txBox="1"/>
      </xdr:nvSpPr>
      <xdr:spPr>
        <a:xfrm>
          <a:off x="9372111" y="1013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50625</xdr:rowOff>
    </xdr:from>
    <xdr:to>
      <xdr:col>46</xdr:col>
      <xdr:colOff>38100</xdr:colOff>
      <xdr:row>58</xdr:row>
      <xdr:rowOff>152225</xdr:rowOff>
    </xdr:to>
    <xdr:sp macro="" textlink="">
      <xdr:nvSpPr>
        <xdr:cNvPr id="379" name="楕円 378"/>
        <xdr:cNvSpPr/>
      </xdr:nvSpPr>
      <xdr:spPr>
        <a:xfrm>
          <a:off x="8699500" y="999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143352</xdr:rowOff>
    </xdr:from>
    <xdr:ext cx="534377" cy="259045"/>
    <xdr:sp macro="" textlink="">
      <xdr:nvSpPr>
        <xdr:cNvPr id="380" name="テキスト ボックス 379"/>
        <xdr:cNvSpPr txBox="1"/>
      </xdr:nvSpPr>
      <xdr:spPr>
        <a:xfrm>
          <a:off x="8483111" y="1008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105973</xdr:rowOff>
    </xdr:from>
    <xdr:to>
      <xdr:col>41</xdr:col>
      <xdr:colOff>101600</xdr:colOff>
      <xdr:row>59</xdr:row>
      <xdr:rowOff>36123</xdr:rowOff>
    </xdr:to>
    <xdr:sp macro="" textlink="">
      <xdr:nvSpPr>
        <xdr:cNvPr id="381" name="楕円 380"/>
        <xdr:cNvSpPr/>
      </xdr:nvSpPr>
      <xdr:spPr>
        <a:xfrm>
          <a:off x="7810500" y="1005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27250</xdr:rowOff>
    </xdr:from>
    <xdr:ext cx="534377" cy="259045"/>
    <xdr:sp macro="" textlink="">
      <xdr:nvSpPr>
        <xdr:cNvPr id="382" name="テキスト ボックス 381"/>
        <xdr:cNvSpPr txBox="1"/>
      </xdr:nvSpPr>
      <xdr:spPr>
        <a:xfrm>
          <a:off x="7594111" y="1014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85665</xdr:rowOff>
    </xdr:from>
    <xdr:to>
      <xdr:col>36</xdr:col>
      <xdr:colOff>165100</xdr:colOff>
      <xdr:row>59</xdr:row>
      <xdr:rowOff>15815</xdr:rowOff>
    </xdr:to>
    <xdr:sp macro="" textlink="">
      <xdr:nvSpPr>
        <xdr:cNvPr id="383" name="楕円 382"/>
        <xdr:cNvSpPr/>
      </xdr:nvSpPr>
      <xdr:spPr>
        <a:xfrm>
          <a:off x="6921500" y="1002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6942</xdr:rowOff>
    </xdr:from>
    <xdr:ext cx="534377" cy="259045"/>
    <xdr:sp macro="" textlink="">
      <xdr:nvSpPr>
        <xdr:cNvPr id="384" name="テキスト ボックス 383"/>
        <xdr:cNvSpPr txBox="1"/>
      </xdr:nvSpPr>
      <xdr:spPr>
        <a:xfrm>
          <a:off x="6705111" y="101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13677</xdr:rowOff>
    </xdr:from>
    <xdr:to>
      <xdr:col>55</xdr:col>
      <xdr:colOff>0</xdr:colOff>
      <xdr:row>79</xdr:row>
      <xdr:rowOff>87699</xdr:rowOff>
    </xdr:to>
    <xdr:cxnSp macro="">
      <xdr:nvCxnSpPr>
        <xdr:cNvPr id="415" name="直線コネクタ 414"/>
        <xdr:cNvCxnSpPr/>
      </xdr:nvCxnSpPr>
      <xdr:spPr>
        <a:xfrm flipV="1">
          <a:off x="9639300" y="13558227"/>
          <a:ext cx="838200" cy="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94383</xdr:rowOff>
    </xdr:from>
    <xdr:to>
      <xdr:col>50</xdr:col>
      <xdr:colOff>114300</xdr:colOff>
      <xdr:row>79</xdr:row>
      <xdr:rowOff>87699</xdr:rowOff>
    </xdr:to>
    <xdr:cxnSp macro="">
      <xdr:nvCxnSpPr>
        <xdr:cNvPr id="418" name="直線コネクタ 417"/>
        <xdr:cNvCxnSpPr/>
      </xdr:nvCxnSpPr>
      <xdr:spPr>
        <a:xfrm>
          <a:off x="8750300" y="13467483"/>
          <a:ext cx="889000" cy="16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94383</xdr:rowOff>
    </xdr:from>
    <xdr:to>
      <xdr:col>45</xdr:col>
      <xdr:colOff>177800</xdr:colOff>
      <xdr:row>79</xdr:row>
      <xdr:rowOff>92456</xdr:rowOff>
    </xdr:to>
    <xdr:cxnSp macro="">
      <xdr:nvCxnSpPr>
        <xdr:cNvPr id="421" name="直線コネクタ 420"/>
        <xdr:cNvCxnSpPr/>
      </xdr:nvCxnSpPr>
      <xdr:spPr>
        <a:xfrm flipV="1">
          <a:off x="7861300" y="13467483"/>
          <a:ext cx="889000" cy="16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62542</xdr:rowOff>
    </xdr:from>
    <xdr:to>
      <xdr:col>41</xdr:col>
      <xdr:colOff>50800</xdr:colOff>
      <xdr:row>79</xdr:row>
      <xdr:rowOff>92456</xdr:rowOff>
    </xdr:to>
    <xdr:cxnSp macro="">
      <xdr:nvCxnSpPr>
        <xdr:cNvPr id="424" name="直線コネクタ 423"/>
        <xdr:cNvCxnSpPr/>
      </xdr:nvCxnSpPr>
      <xdr:spPr>
        <a:xfrm>
          <a:off x="6972300" y="13607092"/>
          <a:ext cx="889000" cy="2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28" name="テキスト ボックス 427"/>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134327</xdr:rowOff>
    </xdr:from>
    <xdr:to>
      <xdr:col>55</xdr:col>
      <xdr:colOff>50800</xdr:colOff>
      <xdr:row>79</xdr:row>
      <xdr:rowOff>64477</xdr:rowOff>
    </xdr:to>
    <xdr:sp macro="" textlink="">
      <xdr:nvSpPr>
        <xdr:cNvPr id="434" name="楕円 433"/>
        <xdr:cNvSpPr/>
      </xdr:nvSpPr>
      <xdr:spPr>
        <a:xfrm>
          <a:off x="10426700" y="1350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49254</xdr:rowOff>
    </xdr:from>
    <xdr:ext cx="469744" cy="259045"/>
    <xdr:sp macro="" textlink="">
      <xdr:nvSpPr>
        <xdr:cNvPr id="435" name="普通建設事業費 （ うち新規整備　）該当値テキスト"/>
        <xdr:cNvSpPr txBox="1"/>
      </xdr:nvSpPr>
      <xdr:spPr>
        <a:xfrm>
          <a:off x="10528300" y="1342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36899</xdr:rowOff>
    </xdr:from>
    <xdr:to>
      <xdr:col>50</xdr:col>
      <xdr:colOff>165100</xdr:colOff>
      <xdr:row>79</xdr:row>
      <xdr:rowOff>138499</xdr:rowOff>
    </xdr:to>
    <xdr:sp macro="" textlink="">
      <xdr:nvSpPr>
        <xdr:cNvPr id="436" name="楕円 435"/>
        <xdr:cNvSpPr/>
      </xdr:nvSpPr>
      <xdr:spPr>
        <a:xfrm>
          <a:off x="9588500" y="1358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129626</xdr:rowOff>
    </xdr:from>
    <xdr:ext cx="469744" cy="259045"/>
    <xdr:sp macro="" textlink="">
      <xdr:nvSpPr>
        <xdr:cNvPr id="437" name="テキスト ボックス 436"/>
        <xdr:cNvSpPr txBox="1"/>
      </xdr:nvSpPr>
      <xdr:spPr>
        <a:xfrm>
          <a:off x="9404428" y="1367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43583</xdr:rowOff>
    </xdr:from>
    <xdr:to>
      <xdr:col>46</xdr:col>
      <xdr:colOff>38100</xdr:colOff>
      <xdr:row>78</xdr:row>
      <xdr:rowOff>145183</xdr:rowOff>
    </xdr:to>
    <xdr:sp macro="" textlink="">
      <xdr:nvSpPr>
        <xdr:cNvPr id="438" name="楕円 437"/>
        <xdr:cNvSpPr/>
      </xdr:nvSpPr>
      <xdr:spPr>
        <a:xfrm>
          <a:off x="8699500" y="1341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136310</xdr:rowOff>
    </xdr:from>
    <xdr:ext cx="534377" cy="259045"/>
    <xdr:sp macro="" textlink="">
      <xdr:nvSpPr>
        <xdr:cNvPr id="439" name="テキスト ボックス 438"/>
        <xdr:cNvSpPr txBox="1"/>
      </xdr:nvSpPr>
      <xdr:spPr>
        <a:xfrm>
          <a:off x="8483111" y="135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41656</xdr:rowOff>
    </xdr:from>
    <xdr:to>
      <xdr:col>41</xdr:col>
      <xdr:colOff>101600</xdr:colOff>
      <xdr:row>79</xdr:row>
      <xdr:rowOff>143256</xdr:rowOff>
    </xdr:to>
    <xdr:sp macro="" textlink="">
      <xdr:nvSpPr>
        <xdr:cNvPr id="440" name="楕円 439"/>
        <xdr:cNvSpPr/>
      </xdr:nvSpPr>
      <xdr:spPr>
        <a:xfrm>
          <a:off x="7810500" y="1358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134383</xdr:rowOff>
    </xdr:from>
    <xdr:ext cx="378565" cy="259045"/>
    <xdr:sp macro="" textlink="">
      <xdr:nvSpPr>
        <xdr:cNvPr id="441" name="テキスト ボックス 440"/>
        <xdr:cNvSpPr txBox="1"/>
      </xdr:nvSpPr>
      <xdr:spPr>
        <a:xfrm>
          <a:off x="7672017" y="13678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11742</xdr:rowOff>
    </xdr:from>
    <xdr:to>
      <xdr:col>36</xdr:col>
      <xdr:colOff>165100</xdr:colOff>
      <xdr:row>79</xdr:row>
      <xdr:rowOff>113342</xdr:rowOff>
    </xdr:to>
    <xdr:sp macro="" textlink="">
      <xdr:nvSpPr>
        <xdr:cNvPr id="442" name="楕円 441"/>
        <xdr:cNvSpPr/>
      </xdr:nvSpPr>
      <xdr:spPr>
        <a:xfrm>
          <a:off x="6921500" y="135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104469</xdr:rowOff>
    </xdr:from>
    <xdr:ext cx="469744" cy="259045"/>
    <xdr:sp macro="" textlink="">
      <xdr:nvSpPr>
        <xdr:cNvPr id="443" name="テキスト ボックス 442"/>
        <xdr:cNvSpPr txBox="1"/>
      </xdr:nvSpPr>
      <xdr:spPr>
        <a:xfrm>
          <a:off x="6737428" y="1364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73813</xdr:rowOff>
    </xdr:from>
    <xdr:to>
      <xdr:col>55</xdr:col>
      <xdr:colOff>0</xdr:colOff>
      <xdr:row>98</xdr:row>
      <xdr:rowOff>91081</xdr:rowOff>
    </xdr:to>
    <xdr:cxnSp macro="">
      <xdr:nvCxnSpPr>
        <xdr:cNvPr id="470" name="直線コネクタ 469"/>
        <xdr:cNvCxnSpPr/>
      </xdr:nvCxnSpPr>
      <xdr:spPr>
        <a:xfrm flipV="1">
          <a:off x="9639300" y="16875913"/>
          <a:ext cx="838200" cy="1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87337</xdr:rowOff>
    </xdr:from>
    <xdr:to>
      <xdr:col>50</xdr:col>
      <xdr:colOff>114300</xdr:colOff>
      <xdr:row>98</xdr:row>
      <xdr:rowOff>91081</xdr:rowOff>
    </xdr:to>
    <xdr:cxnSp macro="">
      <xdr:nvCxnSpPr>
        <xdr:cNvPr id="473" name="直線コネクタ 472"/>
        <xdr:cNvCxnSpPr/>
      </xdr:nvCxnSpPr>
      <xdr:spPr>
        <a:xfrm>
          <a:off x="8750300" y="16889437"/>
          <a:ext cx="8890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76597</xdr:rowOff>
    </xdr:from>
    <xdr:to>
      <xdr:col>45</xdr:col>
      <xdr:colOff>177800</xdr:colOff>
      <xdr:row>98</xdr:row>
      <xdr:rowOff>87337</xdr:rowOff>
    </xdr:to>
    <xdr:cxnSp macro="">
      <xdr:nvCxnSpPr>
        <xdr:cNvPr id="476" name="直線コネクタ 475"/>
        <xdr:cNvCxnSpPr/>
      </xdr:nvCxnSpPr>
      <xdr:spPr>
        <a:xfrm>
          <a:off x="7861300" y="16878697"/>
          <a:ext cx="889000" cy="1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60261</xdr:rowOff>
    </xdr:from>
    <xdr:to>
      <xdr:col>41</xdr:col>
      <xdr:colOff>50800</xdr:colOff>
      <xdr:row>98</xdr:row>
      <xdr:rowOff>76597</xdr:rowOff>
    </xdr:to>
    <xdr:cxnSp macro="">
      <xdr:nvCxnSpPr>
        <xdr:cNvPr id="479" name="直線コネクタ 478"/>
        <xdr:cNvCxnSpPr/>
      </xdr:nvCxnSpPr>
      <xdr:spPr>
        <a:xfrm>
          <a:off x="6972300" y="16862361"/>
          <a:ext cx="889000" cy="1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3" name="テキスト ボックス 482"/>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23013</xdr:rowOff>
    </xdr:from>
    <xdr:to>
      <xdr:col>55</xdr:col>
      <xdr:colOff>50800</xdr:colOff>
      <xdr:row>98</xdr:row>
      <xdr:rowOff>124613</xdr:rowOff>
    </xdr:to>
    <xdr:sp macro="" textlink="">
      <xdr:nvSpPr>
        <xdr:cNvPr id="489" name="楕円 488"/>
        <xdr:cNvSpPr/>
      </xdr:nvSpPr>
      <xdr:spPr>
        <a:xfrm>
          <a:off x="10426700" y="1682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109390</xdr:rowOff>
    </xdr:from>
    <xdr:ext cx="534377" cy="259045"/>
    <xdr:sp macro="" textlink="">
      <xdr:nvSpPr>
        <xdr:cNvPr id="490" name="普通建設事業費 （ うち更新整備　）該当値テキスト"/>
        <xdr:cNvSpPr txBox="1"/>
      </xdr:nvSpPr>
      <xdr:spPr>
        <a:xfrm>
          <a:off x="10528300" y="167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40281</xdr:rowOff>
    </xdr:from>
    <xdr:to>
      <xdr:col>50</xdr:col>
      <xdr:colOff>165100</xdr:colOff>
      <xdr:row>98</xdr:row>
      <xdr:rowOff>141881</xdr:rowOff>
    </xdr:to>
    <xdr:sp macro="" textlink="">
      <xdr:nvSpPr>
        <xdr:cNvPr id="491" name="楕円 490"/>
        <xdr:cNvSpPr/>
      </xdr:nvSpPr>
      <xdr:spPr>
        <a:xfrm>
          <a:off x="9588500" y="168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133008</xdr:rowOff>
    </xdr:from>
    <xdr:ext cx="534377" cy="259045"/>
    <xdr:sp macro="" textlink="">
      <xdr:nvSpPr>
        <xdr:cNvPr id="492" name="テキスト ボックス 491"/>
        <xdr:cNvSpPr txBox="1"/>
      </xdr:nvSpPr>
      <xdr:spPr>
        <a:xfrm>
          <a:off x="9372111" y="1693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36537</xdr:rowOff>
    </xdr:from>
    <xdr:to>
      <xdr:col>46</xdr:col>
      <xdr:colOff>38100</xdr:colOff>
      <xdr:row>98</xdr:row>
      <xdr:rowOff>138137</xdr:rowOff>
    </xdr:to>
    <xdr:sp macro="" textlink="">
      <xdr:nvSpPr>
        <xdr:cNvPr id="493" name="楕円 492"/>
        <xdr:cNvSpPr/>
      </xdr:nvSpPr>
      <xdr:spPr>
        <a:xfrm>
          <a:off x="8699500" y="1683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129264</xdr:rowOff>
    </xdr:from>
    <xdr:ext cx="534377" cy="259045"/>
    <xdr:sp macro="" textlink="">
      <xdr:nvSpPr>
        <xdr:cNvPr id="494" name="テキスト ボックス 493"/>
        <xdr:cNvSpPr txBox="1"/>
      </xdr:nvSpPr>
      <xdr:spPr>
        <a:xfrm>
          <a:off x="8483111" y="1693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25797</xdr:rowOff>
    </xdr:from>
    <xdr:to>
      <xdr:col>41</xdr:col>
      <xdr:colOff>101600</xdr:colOff>
      <xdr:row>98</xdr:row>
      <xdr:rowOff>127397</xdr:rowOff>
    </xdr:to>
    <xdr:sp macro="" textlink="">
      <xdr:nvSpPr>
        <xdr:cNvPr id="495" name="楕円 494"/>
        <xdr:cNvSpPr/>
      </xdr:nvSpPr>
      <xdr:spPr>
        <a:xfrm>
          <a:off x="7810500" y="1682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118524</xdr:rowOff>
    </xdr:from>
    <xdr:ext cx="534377" cy="259045"/>
    <xdr:sp macro="" textlink="">
      <xdr:nvSpPr>
        <xdr:cNvPr id="496" name="テキスト ボックス 495"/>
        <xdr:cNvSpPr txBox="1"/>
      </xdr:nvSpPr>
      <xdr:spPr>
        <a:xfrm>
          <a:off x="7594111" y="1692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9461</xdr:rowOff>
    </xdr:from>
    <xdr:to>
      <xdr:col>36</xdr:col>
      <xdr:colOff>165100</xdr:colOff>
      <xdr:row>98</xdr:row>
      <xdr:rowOff>111061</xdr:rowOff>
    </xdr:to>
    <xdr:sp macro="" textlink="">
      <xdr:nvSpPr>
        <xdr:cNvPr id="497" name="楕円 496"/>
        <xdr:cNvSpPr/>
      </xdr:nvSpPr>
      <xdr:spPr>
        <a:xfrm>
          <a:off x="6921500" y="1681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102188</xdr:rowOff>
    </xdr:from>
    <xdr:ext cx="534377" cy="259045"/>
    <xdr:sp macro="" textlink="">
      <xdr:nvSpPr>
        <xdr:cNvPr id="498" name="テキスト ボックス 497"/>
        <xdr:cNvSpPr txBox="1"/>
      </xdr:nvSpPr>
      <xdr:spPr>
        <a:xfrm>
          <a:off x="6705111" y="1690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29885</xdr:rowOff>
    </xdr:from>
    <xdr:to>
      <xdr:col>85</xdr:col>
      <xdr:colOff>127000</xdr:colOff>
      <xdr:row>39</xdr:row>
      <xdr:rowOff>44461</xdr:rowOff>
    </xdr:to>
    <xdr:cxnSp macro="">
      <xdr:nvCxnSpPr>
        <xdr:cNvPr id="529" name="直線コネクタ 528"/>
        <xdr:cNvCxnSpPr/>
      </xdr:nvCxnSpPr>
      <xdr:spPr>
        <a:xfrm flipV="1">
          <a:off x="15481300" y="6716435"/>
          <a:ext cx="838200" cy="1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131891</xdr:rowOff>
    </xdr:from>
    <xdr:ext cx="469744" cy="259045"/>
    <xdr:sp macro="" textlink="">
      <xdr:nvSpPr>
        <xdr:cNvPr id="530" name="災害復旧事業費平均値テキスト"/>
        <xdr:cNvSpPr txBox="1"/>
      </xdr:nvSpPr>
      <xdr:spPr>
        <a:xfrm>
          <a:off x="16370300" y="6646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44461</xdr:rowOff>
    </xdr:from>
    <xdr:to>
      <xdr:col>81</xdr:col>
      <xdr:colOff>50800</xdr:colOff>
      <xdr:row>39</xdr:row>
      <xdr:rowOff>96886</xdr:rowOff>
    </xdr:to>
    <xdr:cxnSp macro="">
      <xdr:nvCxnSpPr>
        <xdr:cNvPr id="532" name="直線コネクタ 531"/>
        <xdr:cNvCxnSpPr/>
      </xdr:nvCxnSpPr>
      <xdr:spPr>
        <a:xfrm flipV="1">
          <a:off x="14592300" y="6731011"/>
          <a:ext cx="889000" cy="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99418</xdr:rowOff>
    </xdr:from>
    <xdr:ext cx="469744" cy="259045"/>
    <xdr:sp macro="" textlink="">
      <xdr:nvSpPr>
        <xdr:cNvPr id="534" name="テキスト ボックス 533"/>
        <xdr:cNvSpPr txBox="1"/>
      </xdr:nvSpPr>
      <xdr:spPr>
        <a:xfrm>
          <a:off x="15246428" y="678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71283</xdr:rowOff>
    </xdr:from>
    <xdr:to>
      <xdr:col>76</xdr:col>
      <xdr:colOff>114300</xdr:colOff>
      <xdr:row>39</xdr:row>
      <xdr:rowOff>96886</xdr:rowOff>
    </xdr:to>
    <xdr:cxnSp macro="">
      <xdr:nvCxnSpPr>
        <xdr:cNvPr id="535" name="直線コネクタ 534"/>
        <xdr:cNvCxnSpPr/>
      </xdr:nvCxnSpPr>
      <xdr:spPr>
        <a:xfrm>
          <a:off x="13703300" y="6757833"/>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70565</xdr:rowOff>
    </xdr:from>
    <xdr:to>
      <xdr:col>71</xdr:col>
      <xdr:colOff>177800</xdr:colOff>
      <xdr:row>39</xdr:row>
      <xdr:rowOff>71283</xdr:rowOff>
    </xdr:to>
    <xdr:cxnSp macro="">
      <xdr:nvCxnSpPr>
        <xdr:cNvPr id="538" name="直線コネクタ 537"/>
        <xdr:cNvCxnSpPr/>
      </xdr:nvCxnSpPr>
      <xdr:spPr>
        <a:xfrm>
          <a:off x="12814300" y="6757115"/>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123312</xdr:rowOff>
    </xdr:from>
    <xdr:ext cx="469744" cy="259045"/>
    <xdr:sp macro="" textlink="">
      <xdr:nvSpPr>
        <xdr:cNvPr id="542" name="テキスト ボックス 541"/>
        <xdr:cNvSpPr txBox="1"/>
      </xdr:nvSpPr>
      <xdr:spPr>
        <a:xfrm>
          <a:off x="12579428" y="680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150535</xdr:rowOff>
    </xdr:from>
    <xdr:to>
      <xdr:col>85</xdr:col>
      <xdr:colOff>177800</xdr:colOff>
      <xdr:row>39</xdr:row>
      <xdr:rowOff>80685</xdr:rowOff>
    </xdr:to>
    <xdr:sp macro="" textlink="">
      <xdr:nvSpPr>
        <xdr:cNvPr id="548" name="楕円 547"/>
        <xdr:cNvSpPr/>
      </xdr:nvSpPr>
      <xdr:spPr>
        <a:xfrm>
          <a:off x="16268700" y="666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109912</xdr:rowOff>
    </xdr:from>
    <xdr:ext cx="469744" cy="259045"/>
    <xdr:sp macro="" textlink="">
      <xdr:nvSpPr>
        <xdr:cNvPr id="549" name="災害復旧事業費該当値テキスト"/>
        <xdr:cNvSpPr txBox="1"/>
      </xdr:nvSpPr>
      <xdr:spPr>
        <a:xfrm>
          <a:off x="16370300" y="645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165111</xdr:rowOff>
    </xdr:from>
    <xdr:to>
      <xdr:col>81</xdr:col>
      <xdr:colOff>101600</xdr:colOff>
      <xdr:row>39</xdr:row>
      <xdr:rowOff>95261</xdr:rowOff>
    </xdr:to>
    <xdr:sp macro="" textlink="">
      <xdr:nvSpPr>
        <xdr:cNvPr id="550" name="楕円 549"/>
        <xdr:cNvSpPr/>
      </xdr:nvSpPr>
      <xdr:spPr>
        <a:xfrm>
          <a:off x="15430500" y="668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111788</xdr:rowOff>
    </xdr:from>
    <xdr:ext cx="469744" cy="259045"/>
    <xdr:sp macro="" textlink="">
      <xdr:nvSpPr>
        <xdr:cNvPr id="551" name="テキスト ボックス 550"/>
        <xdr:cNvSpPr txBox="1"/>
      </xdr:nvSpPr>
      <xdr:spPr>
        <a:xfrm>
          <a:off x="15246428" y="645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46086</xdr:rowOff>
    </xdr:from>
    <xdr:to>
      <xdr:col>76</xdr:col>
      <xdr:colOff>165100</xdr:colOff>
      <xdr:row>39</xdr:row>
      <xdr:rowOff>147686</xdr:rowOff>
    </xdr:to>
    <xdr:sp macro="" textlink="">
      <xdr:nvSpPr>
        <xdr:cNvPr id="552" name="楕円 551"/>
        <xdr:cNvSpPr/>
      </xdr:nvSpPr>
      <xdr:spPr>
        <a:xfrm>
          <a:off x="14541500" y="673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138813</xdr:rowOff>
    </xdr:from>
    <xdr:ext cx="378565" cy="259045"/>
    <xdr:sp macro="" textlink="">
      <xdr:nvSpPr>
        <xdr:cNvPr id="553" name="テキスト ボックス 552"/>
        <xdr:cNvSpPr txBox="1"/>
      </xdr:nvSpPr>
      <xdr:spPr>
        <a:xfrm>
          <a:off x="14403017" y="6825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20483</xdr:rowOff>
    </xdr:from>
    <xdr:to>
      <xdr:col>72</xdr:col>
      <xdr:colOff>38100</xdr:colOff>
      <xdr:row>39</xdr:row>
      <xdr:rowOff>122083</xdr:rowOff>
    </xdr:to>
    <xdr:sp macro="" textlink="">
      <xdr:nvSpPr>
        <xdr:cNvPr id="554" name="楕円 553"/>
        <xdr:cNvSpPr/>
      </xdr:nvSpPr>
      <xdr:spPr>
        <a:xfrm>
          <a:off x="13652500" y="670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113210</xdr:rowOff>
    </xdr:from>
    <xdr:ext cx="469744" cy="259045"/>
    <xdr:sp macro="" textlink="">
      <xdr:nvSpPr>
        <xdr:cNvPr id="555" name="テキスト ボックス 554"/>
        <xdr:cNvSpPr txBox="1"/>
      </xdr:nvSpPr>
      <xdr:spPr>
        <a:xfrm>
          <a:off x="13468428" y="679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19765</xdr:rowOff>
    </xdr:from>
    <xdr:to>
      <xdr:col>67</xdr:col>
      <xdr:colOff>101600</xdr:colOff>
      <xdr:row>39</xdr:row>
      <xdr:rowOff>121365</xdr:rowOff>
    </xdr:to>
    <xdr:sp macro="" textlink="">
      <xdr:nvSpPr>
        <xdr:cNvPr id="556" name="楕円 555"/>
        <xdr:cNvSpPr/>
      </xdr:nvSpPr>
      <xdr:spPr>
        <a:xfrm>
          <a:off x="12763500" y="67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137892</xdr:rowOff>
    </xdr:from>
    <xdr:ext cx="469744" cy="259045"/>
    <xdr:sp macro="" textlink="">
      <xdr:nvSpPr>
        <xdr:cNvPr id="557" name="テキスト ボックス 556"/>
        <xdr:cNvSpPr txBox="1"/>
      </xdr:nvSpPr>
      <xdr:spPr>
        <a:xfrm>
          <a:off x="12579428" y="64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237,058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9339</xdr:rowOff>
    </xdr:from>
    <xdr:to>
      <xdr:col>85</xdr:col>
      <xdr:colOff>127000</xdr:colOff>
      <xdr:row>78</xdr:row>
      <xdr:rowOff>11021</xdr:rowOff>
    </xdr:to>
    <xdr:cxnSp macro="">
      <xdr:nvCxnSpPr>
        <xdr:cNvPr id="641" name="直線コネクタ 640"/>
        <xdr:cNvCxnSpPr/>
      </xdr:nvCxnSpPr>
      <xdr:spPr>
        <a:xfrm>
          <a:off x="15481300" y="13382439"/>
          <a:ext cx="8382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7697</xdr:rowOff>
    </xdr:from>
    <xdr:to>
      <xdr:col>81</xdr:col>
      <xdr:colOff>50800</xdr:colOff>
      <xdr:row>78</xdr:row>
      <xdr:rowOff>9339</xdr:rowOff>
    </xdr:to>
    <xdr:cxnSp macro="">
      <xdr:nvCxnSpPr>
        <xdr:cNvPr id="644" name="直線コネクタ 643"/>
        <xdr:cNvCxnSpPr/>
      </xdr:nvCxnSpPr>
      <xdr:spPr>
        <a:xfrm>
          <a:off x="14592300" y="13380797"/>
          <a:ext cx="8890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7697</xdr:rowOff>
    </xdr:from>
    <xdr:to>
      <xdr:col>76</xdr:col>
      <xdr:colOff>114300</xdr:colOff>
      <xdr:row>78</xdr:row>
      <xdr:rowOff>20659</xdr:rowOff>
    </xdr:to>
    <xdr:cxnSp macro="">
      <xdr:nvCxnSpPr>
        <xdr:cNvPr id="647" name="直線コネクタ 646"/>
        <xdr:cNvCxnSpPr/>
      </xdr:nvCxnSpPr>
      <xdr:spPr>
        <a:xfrm flipV="1">
          <a:off x="13703300" y="13380797"/>
          <a:ext cx="8890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20659</xdr:rowOff>
    </xdr:from>
    <xdr:to>
      <xdr:col>71</xdr:col>
      <xdr:colOff>177800</xdr:colOff>
      <xdr:row>78</xdr:row>
      <xdr:rowOff>26273</xdr:rowOff>
    </xdr:to>
    <xdr:cxnSp macro="">
      <xdr:nvCxnSpPr>
        <xdr:cNvPr id="650" name="直線コネクタ 649"/>
        <xdr:cNvCxnSpPr/>
      </xdr:nvCxnSpPr>
      <xdr:spPr>
        <a:xfrm flipV="1">
          <a:off x="12814300" y="13393759"/>
          <a:ext cx="8890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131671</xdr:rowOff>
    </xdr:from>
    <xdr:to>
      <xdr:col>85</xdr:col>
      <xdr:colOff>177800</xdr:colOff>
      <xdr:row>78</xdr:row>
      <xdr:rowOff>61821</xdr:rowOff>
    </xdr:to>
    <xdr:sp macro="" textlink="">
      <xdr:nvSpPr>
        <xdr:cNvPr id="660" name="楕円 659"/>
        <xdr:cNvSpPr/>
      </xdr:nvSpPr>
      <xdr:spPr>
        <a:xfrm>
          <a:off x="16268700" y="1333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46598</xdr:rowOff>
    </xdr:from>
    <xdr:ext cx="534377" cy="259045"/>
    <xdr:sp macro="" textlink="">
      <xdr:nvSpPr>
        <xdr:cNvPr id="661" name="公債費該当値テキスト"/>
        <xdr:cNvSpPr txBox="1"/>
      </xdr:nvSpPr>
      <xdr:spPr>
        <a:xfrm>
          <a:off x="16370300" y="1324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129989</xdr:rowOff>
    </xdr:from>
    <xdr:to>
      <xdr:col>81</xdr:col>
      <xdr:colOff>101600</xdr:colOff>
      <xdr:row>78</xdr:row>
      <xdr:rowOff>60139</xdr:rowOff>
    </xdr:to>
    <xdr:sp macro="" textlink="">
      <xdr:nvSpPr>
        <xdr:cNvPr id="662" name="楕円 661"/>
        <xdr:cNvSpPr/>
      </xdr:nvSpPr>
      <xdr:spPr>
        <a:xfrm>
          <a:off x="15430500" y="1333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51266</xdr:rowOff>
    </xdr:from>
    <xdr:ext cx="534377" cy="259045"/>
    <xdr:sp macro="" textlink="">
      <xdr:nvSpPr>
        <xdr:cNvPr id="663" name="テキスト ボックス 662"/>
        <xdr:cNvSpPr txBox="1"/>
      </xdr:nvSpPr>
      <xdr:spPr>
        <a:xfrm>
          <a:off x="15214111" y="1342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128347</xdr:rowOff>
    </xdr:from>
    <xdr:to>
      <xdr:col>76</xdr:col>
      <xdr:colOff>165100</xdr:colOff>
      <xdr:row>78</xdr:row>
      <xdr:rowOff>58497</xdr:rowOff>
    </xdr:to>
    <xdr:sp macro="" textlink="">
      <xdr:nvSpPr>
        <xdr:cNvPr id="664" name="楕円 663"/>
        <xdr:cNvSpPr/>
      </xdr:nvSpPr>
      <xdr:spPr>
        <a:xfrm>
          <a:off x="14541500" y="1332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49624</xdr:rowOff>
    </xdr:from>
    <xdr:ext cx="534377" cy="259045"/>
    <xdr:sp macro="" textlink="">
      <xdr:nvSpPr>
        <xdr:cNvPr id="665" name="テキスト ボックス 664"/>
        <xdr:cNvSpPr txBox="1"/>
      </xdr:nvSpPr>
      <xdr:spPr>
        <a:xfrm>
          <a:off x="14325111" y="1342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141309</xdr:rowOff>
    </xdr:from>
    <xdr:to>
      <xdr:col>72</xdr:col>
      <xdr:colOff>38100</xdr:colOff>
      <xdr:row>78</xdr:row>
      <xdr:rowOff>71459</xdr:rowOff>
    </xdr:to>
    <xdr:sp macro="" textlink="">
      <xdr:nvSpPr>
        <xdr:cNvPr id="666" name="楕円 665"/>
        <xdr:cNvSpPr/>
      </xdr:nvSpPr>
      <xdr:spPr>
        <a:xfrm>
          <a:off x="13652500" y="1334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62586</xdr:rowOff>
    </xdr:from>
    <xdr:ext cx="534377" cy="259045"/>
    <xdr:sp macro="" textlink="">
      <xdr:nvSpPr>
        <xdr:cNvPr id="667" name="テキスト ボックス 666"/>
        <xdr:cNvSpPr txBox="1"/>
      </xdr:nvSpPr>
      <xdr:spPr>
        <a:xfrm>
          <a:off x="13436111" y="134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146923</xdr:rowOff>
    </xdr:from>
    <xdr:to>
      <xdr:col>67</xdr:col>
      <xdr:colOff>101600</xdr:colOff>
      <xdr:row>78</xdr:row>
      <xdr:rowOff>77073</xdr:rowOff>
    </xdr:to>
    <xdr:sp macro="" textlink="">
      <xdr:nvSpPr>
        <xdr:cNvPr id="668" name="楕円 667"/>
        <xdr:cNvSpPr/>
      </xdr:nvSpPr>
      <xdr:spPr>
        <a:xfrm>
          <a:off x="12763500" y="1334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68200</xdr:rowOff>
    </xdr:from>
    <xdr:ext cx="534377" cy="259045"/>
    <xdr:sp macro="" textlink="">
      <xdr:nvSpPr>
        <xdr:cNvPr id="669" name="テキスト ボックス 668"/>
        <xdr:cNvSpPr txBox="1"/>
      </xdr:nvSpPr>
      <xdr:spPr>
        <a:xfrm>
          <a:off x="12547111" y="1344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79184</xdr:rowOff>
    </xdr:from>
    <xdr:to>
      <xdr:col>85</xdr:col>
      <xdr:colOff>127000</xdr:colOff>
      <xdr:row>98</xdr:row>
      <xdr:rowOff>158978</xdr:rowOff>
    </xdr:to>
    <xdr:cxnSp macro="">
      <xdr:nvCxnSpPr>
        <xdr:cNvPr id="698" name="直線コネクタ 697"/>
        <xdr:cNvCxnSpPr/>
      </xdr:nvCxnSpPr>
      <xdr:spPr>
        <a:xfrm flipV="1">
          <a:off x="15481300" y="16881284"/>
          <a:ext cx="838200" cy="7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90779</xdr:rowOff>
    </xdr:from>
    <xdr:to>
      <xdr:col>81</xdr:col>
      <xdr:colOff>50800</xdr:colOff>
      <xdr:row>98</xdr:row>
      <xdr:rowOff>158978</xdr:rowOff>
    </xdr:to>
    <xdr:cxnSp macro="">
      <xdr:nvCxnSpPr>
        <xdr:cNvPr id="701" name="直線コネクタ 700"/>
        <xdr:cNvCxnSpPr/>
      </xdr:nvCxnSpPr>
      <xdr:spPr>
        <a:xfrm>
          <a:off x="14592300" y="16892879"/>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25882</xdr:rowOff>
    </xdr:from>
    <xdr:to>
      <xdr:col>76</xdr:col>
      <xdr:colOff>114300</xdr:colOff>
      <xdr:row>98</xdr:row>
      <xdr:rowOff>90779</xdr:rowOff>
    </xdr:to>
    <xdr:cxnSp macro="">
      <xdr:nvCxnSpPr>
        <xdr:cNvPr id="704" name="直線コネクタ 703"/>
        <xdr:cNvCxnSpPr/>
      </xdr:nvCxnSpPr>
      <xdr:spPr>
        <a:xfrm>
          <a:off x="13703300" y="16827982"/>
          <a:ext cx="889000" cy="6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25882</xdr:rowOff>
    </xdr:from>
    <xdr:to>
      <xdr:col>71</xdr:col>
      <xdr:colOff>177800</xdr:colOff>
      <xdr:row>98</xdr:row>
      <xdr:rowOff>70269</xdr:rowOff>
    </xdr:to>
    <xdr:cxnSp macro="">
      <xdr:nvCxnSpPr>
        <xdr:cNvPr id="707" name="直線コネクタ 706"/>
        <xdr:cNvCxnSpPr/>
      </xdr:nvCxnSpPr>
      <xdr:spPr>
        <a:xfrm flipV="1">
          <a:off x="12814300" y="16827982"/>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9" name="テキスト ボックス 708"/>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4132</xdr:rowOff>
    </xdr:from>
    <xdr:ext cx="534377" cy="259045"/>
    <xdr:sp macro="" textlink="">
      <xdr:nvSpPr>
        <xdr:cNvPr id="711" name="テキスト ボックス 710"/>
        <xdr:cNvSpPr txBox="1"/>
      </xdr:nvSpPr>
      <xdr:spPr>
        <a:xfrm>
          <a:off x="12547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28384</xdr:rowOff>
    </xdr:from>
    <xdr:to>
      <xdr:col>85</xdr:col>
      <xdr:colOff>177800</xdr:colOff>
      <xdr:row>98</xdr:row>
      <xdr:rowOff>129984</xdr:rowOff>
    </xdr:to>
    <xdr:sp macro="" textlink="">
      <xdr:nvSpPr>
        <xdr:cNvPr id="717" name="楕円 716"/>
        <xdr:cNvSpPr/>
      </xdr:nvSpPr>
      <xdr:spPr>
        <a:xfrm>
          <a:off x="16268700" y="1683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6811</xdr:rowOff>
    </xdr:from>
    <xdr:ext cx="534377" cy="259045"/>
    <xdr:sp macro="" textlink="">
      <xdr:nvSpPr>
        <xdr:cNvPr id="718" name="積立金該当値テキスト"/>
        <xdr:cNvSpPr txBox="1"/>
      </xdr:nvSpPr>
      <xdr:spPr>
        <a:xfrm>
          <a:off x="16370300" y="1680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108178</xdr:rowOff>
    </xdr:from>
    <xdr:to>
      <xdr:col>81</xdr:col>
      <xdr:colOff>101600</xdr:colOff>
      <xdr:row>99</xdr:row>
      <xdr:rowOff>38328</xdr:rowOff>
    </xdr:to>
    <xdr:sp macro="" textlink="">
      <xdr:nvSpPr>
        <xdr:cNvPr id="719" name="楕円 718"/>
        <xdr:cNvSpPr/>
      </xdr:nvSpPr>
      <xdr:spPr>
        <a:xfrm>
          <a:off x="15430500" y="1691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29455</xdr:rowOff>
    </xdr:from>
    <xdr:ext cx="469744" cy="259045"/>
    <xdr:sp macro="" textlink="">
      <xdr:nvSpPr>
        <xdr:cNvPr id="720" name="テキスト ボックス 719"/>
        <xdr:cNvSpPr txBox="1"/>
      </xdr:nvSpPr>
      <xdr:spPr>
        <a:xfrm>
          <a:off x="15246428" y="1700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39979</xdr:rowOff>
    </xdr:from>
    <xdr:to>
      <xdr:col>76</xdr:col>
      <xdr:colOff>165100</xdr:colOff>
      <xdr:row>98</xdr:row>
      <xdr:rowOff>141579</xdr:rowOff>
    </xdr:to>
    <xdr:sp macro="" textlink="">
      <xdr:nvSpPr>
        <xdr:cNvPr id="721" name="楕円 720"/>
        <xdr:cNvSpPr/>
      </xdr:nvSpPr>
      <xdr:spPr>
        <a:xfrm>
          <a:off x="14541500" y="1684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132706</xdr:rowOff>
    </xdr:from>
    <xdr:ext cx="469744" cy="259045"/>
    <xdr:sp macro="" textlink="">
      <xdr:nvSpPr>
        <xdr:cNvPr id="722" name="テキスト ボックス 721"/>
        <xdr:cNvSpPr txBox="1"/>
      </xdr:nvSpPr>
      <xdr:spPr>
        <a:xfrm>
          <a:off x="14357428" y="1693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146532</xdr:rowOff>
    </xdr:from>
    <xdr:to>
      <xdr:col>72</xdr:col>
      <xdr:colOff>38100</xdr:colOff>
      <xdr:row>98</xdr:row>
      <xdr:rowOff>76682</xdr:rowOff>
    </xdr:to>
    <xdr:sp macro="" textlink="">
      <xdr:nvSpPr>
        <xdr:cNvPr id="723" name="楕円 722"/>
        <xdr:cNvSpPr/>
      </xdr:nvSpPr>
      <xdr:spPr>
        <a:xfrm>
          <a:off x="13652500" y="167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67809</xdr:rowOff>
    </xdr:from>
    <xdr:ext cx="534377" cy="259045"/>
    <xdr:sp macro="" textlink="">
      <xdr:nvSpPr>
        <xdr:cNvPr id="724" name="テキスト ボックス 723"/>
        <xdr:cNvSpPr txBox="1"/>
      </xdr:nvSpPr>
      <xdr:spPr>
        <a:xfrm>
          <a:off x="13436111" y="1686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19469</xdr:rowOff>
    </xdr:from>
    <xdr:to>
      <xdr:col>67</xdr:col>
      <xdr:colOff>101600</xdr:colOff>
      <xdr:row>98</xdr:row>
      <xdr:rowOff>121069</xdr:rowOff>
    </xdr:to>
    <xdr:sp macro="" textlink="">
      <xdr:nvSpPr>
        <xdr:cNvPr id="725" name="楕円 724"/>
        <xdr:cNvSpPr/>
      </xdr:nvSpPr>
      <xdr:spPr>
        <a:xfrm>
          <a:off x="12763500" y="1682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112196</xdr:rowOff>
    </xdr:from>
    <xdr:ext cx="534377" cy="259045"/>
    <xdr:sp macro="" textlink="">
      <xdr:nvSpPr>
        <xdr:cNvPr id="726" name="テキスト ボックス 725"/>
        <xdr:cNvSpPr txBox="1"/>
      </xdr:nvSpPr>
      <xdr:spPr>
        <a:xfrm>
          <a:off x="12547111" y="1691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130921</xdr:rowOff>
    </xdr:from>
    <xdr:to>
      <xdr:col>102</xdr:col>
      <xdr:colOff>114300</xdr:colOff>
      <xdr:row>38</xdr:row>
      <xdr:rowOff>139700</xdr:rowOff>
    </xdr:to>
    <xdr:cxnSp macro="">
      <xdr:nvCxnSpPr>
        <xdr:cNvPr id="762" name="直線コネクタ 761"/>
        <xdr:cNvCxnSpPr/>
      </xdr:nvCxnSpPr>
      <xdr:spPr>
        <a:xfrm>
          <a:off x="18656300" y="6646021"/>
          <a:ext cx="8890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80121</xdr:rowOff>
    </xdr:from>
    <xdr:to>
      <xdr:col>98</xdr:col>
      <xdr:colOff>38100</xdr:colOff>
      <xdr:row>39</xdr:row>
      <xdr:rowOff>10271</xdr:rowOff>
    </xdr:to>
    <xdr:sp macro="" textlink="">
      <xdr:nvSpPr>
        <xdr:cNvPr id="780" name="楕円 779"/>
        <xdr:cNvSpPr/>
      </xdr:nvSpPr>
      <xdr:spPr>
        <a:xfrm>
          <a:off x="18605500" y="659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1398</xdr:rowOff>
    </xdr:from>
    <xdr:ext cx="313932" cy="259045"/>
    <xdr:sp macro="" textlink="">
      <xdr:nvSpPr>
        <xdr:cNvPr id="781" name="テキスト ボックス 780"/>
        <xdr:cNvSpPr txBox="1"/>
      </xdr:nvSpPr>
      <xdr:spPr>
        <a:xfrm>
          <a:off x="18499333" y="66879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30658</xdr:rowOff>
    </xdr:from>
    <xdr:to>
      <xdr:col>116</xdr:col>
      <xdr:colOff>63500</xdr:colOff>
      <xdr:row>59</xdr:row>
      <xdr:rowOff>38126</xdr:rowOff>
    </xdr:to>
    <xdr:cxnSp macro="">
      <xdr:nvCxnSpPr>
        <xdr:cNvPr id="810" name="直線コネクタ 809"/>
        <xdr:cNvCxnSpPr/>
      </xdr:nvCxnSpPr>
      <xdr:spPr>
        <a:xfrm flipV="1">
          <a:off x="21323300" y="10146208"/>
          <a:ext cx="8382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38126</xdr:rowOff>
    </xdr:from>
    <xdr:to>
      <xdr:col>111</xdr:col>
      <xdr:colOff>177800</xdr:colOff>
      <xdr:row>59</xdr:row>
      <xdr:rowOff>38278</xdr:rowOff>
    </xdr:to>
    <xdr:cxnSp macro="">
      <xdr:nvCxnSpPr>
        <xdr:cNvPr id="813" name="直線コネクタ 812"/>
        <xdr:cNvCxnSpPr/>
      </xdr:nvCxnSpPr>
      <xdr:spPr>
        <a:xfrm flipV="1">
          <a:off x="20434300" y="10153676"/>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33401</xdr:rowOff>
    </xdr:from>
    <xdr:to>
      <xdr:col>107</xdr:col>
      <xdr:colOff>50800</xdr:colOff>
      <xdr:row>59</xdr:row>
      <xdr:rowOff>38278</xdr:rowOff>
    </xdr:to>
    <xdr:cxnSp macro="">
      <xdr:nvCxnSpPr>
        <xdr:cNvPr id="816" name="直線コネクタ 815"/>
        <xdr:cNvCxnSpPr/>
      </xdr:nvCxnSpPr>
      <xdr:spPr>
        <a:xfrm>
          <a:off x="19545300" y="10148951"/>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30353</xdr:rowOff>
    </xdr:from>
    <xdr:to>
      <xdr:col>102</xdr:col>
      <xdr:colOff>114300</xdr:colOff>
      <xdr:row>59</xdr:row>
      <xdr:rowOff>33401</xdr:rowOff>
    </xdr:to>
    <xdr:cxnSp macro="">
      <xdr:nvCxnSpPr>
        <xdr:cNvPr id="819" name="直線コネクタ 818"/>
        <xdr:cNvCxnSpPr/>
      </xdr:nvCxnSpPr>
      <xdr:spPr>
        <a:xfrm>
          <a:off x="18656300" y="1014590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3" name="テキスト ボックス 822"/>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151308</xdr:rowOff>
    </xdr:from>
    <xdr:to>
      <xdr:col>116</xdr:col>
      <xdr:colOff>114300</xdr:colOff>
      <xdr:row>59</xdr:row>
      <xdr:rowOff>81458</xdr:rowOff>
    </xdr:to>
    <xdr:sp macro="" textlink="">
      <xdr:nvSpPr>
        <xdr:cNvPr id="829" name="楕円 828"/>
        <xdr:cNvSpPr/>
      </xdr:nvSpPr>
      <xdr:spPr>
        <a:xfrm>
          <a:off x="22110700" y="1009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66235</xdr:rowOff>
    </xdr:from>
    <xdr:ext cx="378565" cy="259045"/>
    <xdr:sp macro="" textlink="">
      <xdr:nvSpPr>
        <xdr:cNvPr id="830" name="貸付金該当値テキスト"/>
        <xdr:cNvSpPr txBox="1"/>
      </xdr:nvSpPr>
      <xdr:spPr>
        <a:xfrm>
          <a:off x="22212300" y="10010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158776</xdr:rowOff>
    </xdr:from>
    <xdr:to>
      <xdr:col>112</xdr:col>
      <xdr:colOff>38100</xdr:colOff>
      <xdr:row>59</xdr:row>
      <xdr:rowOff>88926</xdr:rowOff>
    </xdr:to>
    <xdr:sp macro="" textlink="">
      <xdr:nvSpPr>
        <xdr:cNvPr id="831" name="楕円 830"/>
        <xdr:cNvSpPr/>
      </xdr:nvSpPr>
      <xdr:spPr>
        <a:xfrm>
          <a:off x="21272500" y="1010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80053</xdr:rowOff>
    </xdr:from>
    <xdr:ext cx="313932" cy="259045"/>
    <xdr:sp macro="" textlink="">
      <xdr:nvSpPr>
        <xdr:cNvPr id="832" name="テキスト ボックス 831"/>
        <xdr:cNvSpPr txBox="1"/>
      </xdr:nvSpPr>
      <xdr:spPr>
        <a:xfrm>
          <a:off x="21166333" y="10195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158928</xdr:rowOff>
    </xdr:from>
    <xdr:to>
      <xdr:col>107</xdr:col>
      <xdr:colOff>101600</xdr:colOff>
      <xdr:row>59</xdr:row>
      <xdr:rowOff>89078</xdr:rowOff>
    </xdr:to>
    <xdr:sp macro="" textlink="">
      <xdr:nvSpPr>
        <xdr:cNvPr id="833" name="楕円 832"/>
        <xdr:cNvSpPr/>
      </xdr:nvSpPr>
      <xdr:spPr>
        <a:xfrm>
          <a:off x="20383500" y="101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80205</xdr:rowOff>
    </xdr:from>
    <xdr:ext cx="313932" cy="259045"/>
    <xdr:sp macro="" textlink="">
      <xdr:nvSpPr>
        <xdr:cNvPr id="834" name="テキスト ボックス 833"/>
        <xdr:cNvSpPr txBox="1"/>
      </xdr:nvSpPr>
      <xdr:spPr>
        <a:xfrm>
          <a:off x="20277333" y="10195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154051</xdr:rowOff>
    </xdr:from>
    <xdr:to>
      <xdr:col>102</xdr:col>
      <xdr:colOff>165100</xdr:colOff>
      <xdr:row>59</xdr:row>
      <xdr:rowOff>84201</xdr:rowOff>
    </xdr:to>
    <xdr:sp macro="" textlink="">
      <xdr:nvSpPr>
        <xdr:cNvPr id="835" name="楕円 834"/>
        <xdr:cNvSpPr/>
      </xdr:nvSpPr>
      <xdr:spPr>
        <a:xfrm>
          <a:off x="19494500" y="100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75328</xdr:rowOff>
    </xdr:from>
    <xdr:ext cx="378565" cy="259045"/>
    <xdr:sp macro="" textlink="">
      <xdr:nvSpPr>
        <xdr:cNvPr id="836" name="テキスト ボックス 835"/>
        <xdr:cNvSpPr txBox="1"/>
      </xdr:nvSpPr>
      <xdr:spPr>
        <a:xfrm>
          <a:off x="19356017" y="10190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151003</xdr:rowOff>
    </xdr:from>
    <xdr:to>
      <xdr:col>98</xdr:col>
      <xdr:colOff>38100</xdr:colOff>
      <xdr:row>59</xdr:row>
      <xdr:rowOff>81153</xdr:rowOff>
    </xdr:to>
    <xdr:sp macro="" textlink="">
      <xdr:nvSpPr>
        <xdr:cNvPr id="837" name="楕円 836"/>
        <xdr:cNvSpPr/>
      </xdr:nvSpPr>
      <xdr:spPr>
        <a:xfrm>
          <a:off x="18605500" y="1009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72280</xdr:rowOff>
    </xdr:from>
    <xdr:ext cx="378565" cy="259045"/>
    <xdr:sp macro="" textlink="">
      <xdr:nvSpPr>
        <xdr:cNvPr id="838" name="テキスト ボックス 837"/>
        <xdr:cNvSpPr txBox="1"/>
      </xdr:nvSpPr>
      <xdr:spPr>
        <a:xfrm>
          <a:off x="18467017" y="1018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68659</xdr:rowOff>
    </xdr:from>
    <xdr:to>
      <xdr:col>116</xdr:col>
      <xdr:colOff>63500</xdr:colOff>
      <xdr:row>78</xdr:row>
      <xdr:rowOff>88396</xdr:rowOff>
    </xdr:to>
    <xdr:cxnSp macro="">
      <xdr:nvCxnSpPr>
        <xdr:cNvPr id="870" name="直線コネクタ 869"/>
        <xdr:cNvCxnSpPr/>
      </xdr:nvCxnSpPr>
      <xdr:spPr>
        <a:xfrm flipV="1">
          <a:off x="21323300" y="13441759"/>
          <a:ext cx="838200" cy="1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71" name="繰出金平均値テキスト"/>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88243</xdr:rowOff>
    </xdr:from>
    <xdr:to>
      <xdr:col>111</xdr:col>
      <xdr:colOff>177800</xdr:colOff>
      <xdr:row>78</xdr:row>
      <xdr:rowOff>88396</xdr:rowOff>
    </xdr:to>
    <xdr:cxnSp macro="">
      <xdr:nvCxnSpPr>
        <xdr:cNvPr id="873" name="直線コネクタ 872"/>
        <xdr:cNvCxnSpPr/>
      </xdr:nvCxnSpPr>
      <xdr:spPr>
        <a:xfrm>
          <a:off x="20434300" y="13461343"/>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5" name="テキスト ボックス 874"/>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88243</xdr:rowOff>
    </xdr:from>
    <xdr:to>
      <xdr:col>107</xdr:col>
      <xdr:colOff>50800</xdr:colOff>
      <xdr:row>78</xdr:row>
      <xdr:rowOff>103375</xdr:rowOff>
    </xdr:to>
    <xdr:cxnSp macro="">
      <xdr:nvCxnSpPr>
        <xdr:cNvPr id="876" name="直線コネクタ 875"/>
        <xdr:cNvCxnSpPr/>
      </xdr:nvCxnSpPr>
      <xdr:spPr>
        <a:xfrm flipV="1">
          <a:off x="19545300" y="13461343"/>
          <a:ext cx="889000" cy="1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8" name="テキスト ボックス 877"/>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103375</xdr:rowOff>
    </xdr:from>
    <xdr:to>
      <xdr:col>102</xdr:col>
      <xdr:colOff>114300</xdr:colOff>
      <xdr:row>78</xdr:row>
      <xdr:rowOff>154516</xdr:rowOff>
    </xdr:to>
    <xdr:cxnSp macro="">
      <xdr:nvCxnSpPr>
        <xdr:cNvPr id="879" name="直線コネクタ 878"/>
        <xdr:cNvCxnSpPr/>
      </xdr:nvCxnSpPr>
      <xdr:spPr>
        <a:xfrm flipV="1">
          <a:off x="18656300" y="13476475"/>
          <a:ext cx="8890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81" name="テキスト ボックス 880"/>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3" name="テキスト ボックス 882"/>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17859</xdr:rowOff>
    </xdr:from>
    <xdr:to>
      <xdr:col>116</xdr:col>
      <xdr:colOff>114300</xdr:colOff>
      <xdr:row>78</xdr:row>
      <xdr:rowOff>119459</xdr:rowOff>
    </xdr:to>
    <xdr:sp macro="" textlink="">
      <xdr:nvSpPr>
        <xdr:cNvPr id="889" name="楕円 888"/>
        <xdr:cNvSpPr/>
      </xdr:nvSpPr>
      <xdr:spPr>
        <a:xfrm>
          <a:off x="22110700" y="1339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167736</xdr:rowOff>
    </xdr:from>
    <xdr:ext cx="534377" cy="259045"/>
    <xdr:sp macro="" textlink="">
      <xdr:nvSpPr>
        <xdr:cNvPr id="890" name="繰出金該当値テキスト"/>
        <xdr:cNvSpPr txBox="1"/>
      </xdr:nvSpPr>
      <xdr:spPr>
        <a:xfrm>
          <a:off x="22212300" y="1336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37596</xdr:rowOff>
    </xdr:from>
    <xdr:to>
      <xdr:col>112</xdr:col>
      <xdr:colOff>38100</xdr:colOff>
      <xdr:row>78</xdr:row>
      <xdr:rowOff>139196</xdr:rowOff>
    </xdr:to>
    <xdr:sp macro="" textlink="">
      <xdr:nvSpPr>
        <xdr:cNvPr id="891" name="楕円 890"/>
        <xdr:cNvSpPr/>
      </xdr:nvSpPr>
      <xdr:spPr>
        <a:xfrm>
          <a:off x="21272500" y="1341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130323</xdr:rowOff>
    </xdr:from>
    <xdr:ext cx="534377" cy="259045"/>
    <xdr:sp macro="" textlink="">
      <xdr:nvSpPr>
        <xdr:cNvPr id="892" name="テキスト ボックス 891"/>
        <xdr:cNvSpPr txBox="1"/>
      </xdr:nvSpPr>
      <xdr:spPr>
        <a:xfrm>
          <a:off x="21056111" y="1350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37443</xdr:rowOff>
    </xdr:from>
    <xdr:to>
      <xdr:col>107</xdr:col>
      <xdr:colOff>101600</xdr:colOff>
      <xdr:row>78</xdr:row>
      <xdr:rowOff>139043</xdr:rowOff>
    </xdr:to>
    <xdr:sp macro="" textlink="">
      <xdr:nvSpPr>
        <xdr:cNvPr id="893" name="楕円 892"/>
        <xdr:cNvSpPr/>
      </xdr:nvSpPr>
      <xdr:spPr>
        <a:xfrm>
          <a:off x="20383500" y="1341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130170</xdr:rowOff>
    </xdr:from>
    <xdr:ext cx="534377" cy="259045"/>
    <xdr:sp macro="" textlink="">
      <xdr:nvSpPr>
        <xdr:cNvPr id="894" name="テキスト ボックス 893"/>
        <xdr:cNvSpPr txBox="1"/>
      </xdr:nvSpPr>
      <xdr:spPr>
        <a:xfrm>
          <a:off x="20167111" y="135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52575</xdr:rowOff>
    </xdr:from>
    <xdr:to>
      <xdr:col>102</xdr:col>
      <xdr:colOff>165100</xdr:colOff>
      <xdr:row>78</xdr:row>
      <xdr:rowOff>154175</xdr:rowOff>
    </xdr:to>
    <xdr:sp macro="" textlink="">
      <xdr:nvSpPr>
        <xdr:cNvPr id="895" name="楕円 894"/>
        <xdr:cNvSpPr/>
      </xdr:nvSpPr>
      <xdr:spPr>
        <a:xfrm>
          <a:off x="19494500" y="1342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145302</xdr:rowOff>
    </xdr:from>
    <xdr:ext cx="534377" cy="259045"/>
    <xdr:sp macro="" textlink="">
      <xdr:nvSpPr>
        <xdr:cNvPr id="896" name="テキスト ボックス 895"/>
        <xdr:cNvSpPr txBox="1"/>
      </xdr:nvSpPr>
      <xdr:spPr>
        <a:xfrm>
          <a:off x="19278111" y="1351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103716</xdr:rowOff>
    </xdr:from>
    <xdr:to>
      <xdr:col>98</xdr:col>
      <xdr:colOff>38100</xdr:colOff>
      <xdr:row>79</xdr:row>
      <xdr:rowOff>33866</xdr:rowOff>
    </xdr:to>
    <xdr:sp macro="" textlink="">
      <xdr:nvSpPr>
        <xdr:cNvPr id="897" name="楕円 896"/>
        <xdr:cNvSpPr/>
      </xdr:nvSpPr>
      <xdr:spPr>
        <a:xfrm>
          <a:off x="18605500" y="134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24993</xdr:rowOff>
    </xdr:from>
    <xdr:ext cx="534377" cy="259045"/>
    <xdr:sp macro="" textlink="">
      <xdr:nvSpPr>
        <xdr:cNvPr id="898" name="テキスト ボックス 897"/>
        <xdr:cNvSpPr txBox="1"/>
      </xdr:nvSpPr>
      <xdr:spPr>
        <a:xfrm>
          <a:off x="18389111" y="1356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本町の住民一人当たりのコストを性質別決算で見ると、人件費が類似団体内平均値を上回っている。本町は町域が山で東西に分割されており、東西それぞれの地域に施設を配置したことや、職員の高齢化に伴い、人件費が高い傾向にある。ここ数年にわたり職員数の削減を行い、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年度には箕面市との消防広域化事業を開始し、人件費が大幅に減少した。令和元年度には水道事業を大阪広域水道企業団に統合した。</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令和元年度に人件費が増加した主な原因は、昭和</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年代の人口急増期に入庁した職員が順次定年退職を迎えたことで、退職手当が増加したためである。この傾向は令和</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年度まで続く見込みであり、本町の人件費は退職手当の金額に左右されるところも大きいため、令和</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年度以降の人件費は減少傾向となることが予想される。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また、本町の公共施設は老朽化が進んでおり、大規模改修を行う必要のある施設が多く存在する。普通建設事業、維持補修費、物件費などの適正水準を維持する観点からも、公共施設の再編・再配置を行っていく必要がある。加えて、再任用職員の活用など、人員の適正化を図り、人件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19,339
19,239
34.34
7,075,611
6,934,525
64,920
4,517,998
5,856,881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8,992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71120</xdr:rowOff>
    </xdr:from>
    <xdr:to>
      <xdr:col>24</xdr:col>
      <xdr:colOff>63500</xdr:colOff>
      <xdr:row>36</xdr:row>
      <xdr:rowOff>82321</xdr:rowOff>
    </xdr:to>
    <xdr:cxnSp macro="">
      <xdr:nvCxnSpPr>
        <xdr:cNvPr id="59" name="直線コネクタ 58"/>
        <xdr:cNvCxnSpPr/>
      </xdr:nvCxnSpPr>
      <xdr:spPr>
        <a:xfrm flipV="1">
          <a:off x="3797300" y="6243320"/>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39768</xdr:rowOff>
    </xdr:from>
    <xdr:ext cx="469744" cy="259045"/>
    <xdr:sp macro="" textlink="">
      <xdr:nvSpPr>
        <xdr:cNvPr id="60" name="議会費平均値テキスト"/>
        <xdr:cNvSpPr txBox="1"/>
      </xdr:nvSpPr>
      <xdr:spPr>
        <a:xfrm>
          <a:off x="4686300" y="604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81636</xdr:rowOff>
    </xdr:from>
    <xdr:to>
      <xdr:col>19</xdr:col>
      <xdr:colOff>177800</xdr:colOff>
      <xdr:row>36</xdr:row>
      <xdr:rowOff>82321</xdr:rowOff>
    </xdr:to>
    <xdr:cxnSp macro="">
      <xdr:nvCxnSpPr>
        <xdr:cNvPr id="62" name="直線コネクタ 61"/>
        <xdr:cNvCxnSpPr/>
      </xdr:nvCxnSpPr>
      <xdr:spPr>
        <a:xfrm>
          <a:off x="2908300" y="625383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135678</xdr:rowOff>
    </xdr:from>
    <xdr:ext cx="469744" cy="259045"/>
    <xdr:sp macro="" textlink="">
      <xdr:nvSpPr>
        <xdr:cNvPr id="64" name="テキスト ボックス 63"/>
        <xdr:cNvSpPr txBox="1"/>
      </xdr:nvSpPr>
      <xdr:spPr>
        <a:xfrm>
          <a:off x="3562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59690</xdr:rowOff>
    </xdr:from>
    <xdr:to>
      <xdr:col>15</xdr:col>
      <xdr:colOff>50800</xdr:colOff>
      <xdr:row>36</xdr:row>
      <xdr:rowOff>81636</xdr:rowOff>
    </xdr:to>
    <xdr:cxnSp macro="">
      <xdr:nvCxnSpPr>
        <xdr:cNvPr id="65" name="直線コネクタ 64"/>
        <xdr:cNvCxnSpPr/>
      </xdr:nvCxnSpPr>
      <xdr:spPr>
        <a:xfrm>
          <a:off x="2019300" y="6231890"/>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101752</xdr:rowOff>
    </xdr:from>
    <xdr:to>
      <xdr:col>10</xdr:col>
      <xdr:colOff>114300</xdr:colOff>
      <xdr:row>36</xdr:row>
      <xdr:rowOff>59690</xdr:rowOff>
    </xdr:to>
    <xdr:cxnSp macro="">
      <xdr:nvCxnSpPr>
        <xdr:cNvPr id="68" name="直線コネクタ 67"/>
        <xdr:cNvCxnSpPr/>
      </xdr:nvCxnSpPr>
      <xdr:spPr>
        <a:xfrm>
          <a:off x="1130300" y="6102502"/>
          <a:ext cx="889000" cy="12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126534</xdr:rowOff>
    </xdr:from>
    <xdr:ext cx="469744" cy="259045"/>
    <xdr:sp macro="" textlink="">
      <xdr:nvSpPr>
        <xdr:cNvPr id="70" name="テキスト ボックス 69"/>
        <xdr:cNvSpPr txBox="1"/>
      </xdr:nvSpPr>
      <xdr:spPr>
        <a:xfrm>
          <a:off x="1784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11777</xdr:rowOff>
    </xdr:from>
    <xdr:ext cx="469744" cy="259045"/>
    <xdr:sp macro="" textlink="">
      <xdr:nvSpPr>
        <xdr:cNvPr id="72" name="テキスト ボックス 71"/>
        <xdr:cNvSpPr txBox="1"/>
      </xdr:nvSpPr>
      <xdr:spPr>
        <a:xfrm>
          <a:off x="895428" y="61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20320</xdr:rowOff>
    </xdr:from>
    <xdr:to>
      <xdr:col>24</xdr:col>
      <xdr:colOff>114300</xdr:colOff>
      <xdr:row>36</xdr:row>
      <xdr:rowOff>121920</xdr:rowOff>
    </xdr:to>
    <xdr:sp macro="" textlink="">
      <xdr:nvSpPr>
        <xdr:cNvPr id="78" name="楕円 77"/>
        <xdr:cNvSpPr/>
      </xdr:nvSpPr>
      <xdr:spPr>
        <a:xfrm>
          <a:off x="45847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170197</xdr:rowOff>
    </xdr:from>
    <xdr:ext cx="469744" cy="259045"/>
    <xdr:sp macro="" textlink="">
      <xdr:nvSpPr>
        <xdr:cNvPr id="79" name="議会費該当値テキスト"/>
        <xdr:cNvSpPr txBox="1"/>
      </xdr:nvSpPr>
      <xdr:spPr>
        <a:xfrm>
          <a:off x="4686300"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31521</xdr:rowOff>
    </xdr:from>
    <xdr:to>
      <xdr:col>20</xdr:col>
      <xdr:colOff>38100</xdr:colOff>
      <xdr:row>36</xdr:row>
      <xdr:rowOff>133121</xdr:rowOff>
    </xdr:to>
    <xdr:sp macro="" textlink="">
      <xdr:nvSpPr>
        <xdr:cNvPr id="80" name="楕円 79"/>
        <xdr:cNvSpPr/>
      </xdr:nvSpPr>
      <xdr:spPr>
        <a:xfrm>
          <a:off x="3746500" y="620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149648</xdr:rowOff>
    </xdr:from>
    <xdr:ext cx="469744" cy="259045"/>
    <xdr:sp macro="" textlink="">
      <xdr:nvSpPr>
        <xdr:cNvPr id="81" name="テキスト ボックス 80"/>
        <xdr:cNvSpPr txBox="1"/>
      </xdr:nvSpPr>
      <xdr:spPr>
        <a:xfrm>
          <a:off x="3562428" y="597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30836</xdr:rowOff>
    </xdr:from>
    <xdr:to>
      <xdr:col>15</xdr:col>
      <xdr:colOff>101600</xdr:colOff>
      <xdr:row>36</xdr:row>
      <xdr:rowOff>132436</xdr:rowOff>
    </xdr:to>
    <xdr:sp macro="" textlink="">
      <xdr:nvSpPr>
        <xdr:cNvPr id="82" name="楕円 81"/>
        <xdr:cNvSpPr/>
      </xdr:nvSpPr>
      <xdr:spPr>
        <a:xfrm>
          <a:off x="2857500" y="620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123563</xdr:rowOff>
    </xdr:from>
    <xdr:ext cx="469744" cy="259045"/>
    <xdr:sp macro="" textlink="">
      <xdr:nvSpPr>
        <xdr:cNvPr id="83" name="テキスト ボックス 82"/>
        <xdr:cNvSpPr txBox="1"/>
      </xdr:nvSpPr>
      <xdr:spPr>
        <a:xfrm>
          <a:off x="2673428" y="629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8890</xdr:rowOff>
    </xdr:from>
    <xdr:to>
      <xdr:col>10</xdr:col>
      <xdr:colOff>165100</xdr:colOff>
      <xdr:row>36</xdr:row>
      <xdr:rowOff>110490</xdr:rowOff>
    </xdr:to>
    <xdr:sp macro="" textlink="">
      <xdr:nvSpPr>
        <xdr:cNvPr id="84" name="楕円 83"/>
        <xdr:cNvSpPr/>
      </xdr:nvSpPr>
      <xdr:spPr>
        <a:xfrm>
          <a:off x="1968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127017</xdr:rowOff>
    </xdr:from>
    <xdr:ext cx="469744" cy="259045"/>
    <xdr:sp macro="" textlink="">
      <xdr:nvSpPr>
        <xdr:cNvPr id="85" name="テキスト ボックス 84"/>
        <xdr:cNvSpPr txBox="1"/>
      </xdr:nvSpPr>
      <xdr:spPr>
        <a:xfrm>
          <a:off x="1784428" y="595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50952</xdr:rowOff>
    </xdr:from>
    <xdr:to>
      <xdr:col>6</xdr:col>
      <xdr:colOff>38100</xdr:colOff>
      <xdr:row>35</xdr:row>
      <xdr:rowOff>152552</xdr:rowOff>
    </xdr:to>
    <xdr:sp macro="" textlink="">
      <xdr:nvSpPr>
        <xdr:cNvPr id="86" name="楕円 85"/>
        <xdr:cNvSpPr/>
      </xdr:nvSpPr>
      <xdr:spPr>
        <a:xfrm>
          <a:off x="1079500" y="60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169079</xdr:rowOff>
    </xdr:from>
    <xdr:ext cx="469744" cy="259045"/>
    <xdr:sp macro="" textlink="">
      <xdr:nvSpPr>
        <xdr:cNvPr id="87" name="テキスト ボックス 86"/>
        <xdr:cNvSpPr txBox="1"/>
      </xdr:nvSpPr>
      <xdr:spPr>
        <a:xfrm>
          <a:off x="895428" y="582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291,742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166972</xdr:rowOff>
    </xdr:from>
    <xdr:to>
      <xdr:col>24</xdr:col>
      <xdr:colOff>63500</xdr:colOff>
      <xdr:row>57</xdr:row>
      <xdr:rowOff>35925</xdr:rowOff>
    </xdr:to>
    <xdr:cxnSp macro="">
      <xdr:nvCxnSpPr>
        <xdr:cNvPr id="114" name="直線コネクタ 113"/>
        <xdr:cNvCxnSpPr/>
      </xdr:nvCxnSpPr>
      <xdr:spPr>
        <a:xfrm flipV="1">
          <a:off x="3797300" y="9768172"/>
          <a:ext cx="838200" cy="4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35925</xdr:rowOff>
    </xdr:from>
    <xdr:to>
      <xdr:col>19</xdr:col>
      <xdr:colOff>177800</xdr:colOff>
      <xdr:row>57</xdr:row>
      <xdr:rowOff>49499</xdr:rowOff>
    </xdr:to>
    <xdr:cxnSp macro="">
      <xdr:nvCxnSpPr>
        <xdr:cNvPr id="117" name="直線コネクタ 116"/>
        <xdr:cNvCxnSpPr/>
      </xdr:nvCxnSpPr>
      <xdr:spPr>
        <a:xfrm flipV="1">
          <a:off x="2908300" y="9808575"/>
          <a:ext cx="889000" cy="1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23507</xdr:rowOff>
    </xdr:from>
    <xdr:to>
      <xdr:col>15</xdr:col>
      <xdr:colOff>50800</xdr:colOff>
      <xdr:row>57</xdr:row>
      <xdr:rowOff>49499</xdr:rowOff>
    </xdr:to>
    <xdr:cxnSp macro="">
      <xdr:nvCxnSpPr>
        <xdr:cNvPr id="120" name="直線コネクタ 119"/>
        <xdr:cNvCxnSpPr/>
      </xdr:nvCxnSpPr>
      <xdr:spPr>
        <a:xfrm>
          <a:off x="2019300" y="9796157"/>
          <a:ext cx="889000" cy="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23507</xdr:rowOff>
    </xdr:from>
    <xdr:to>
      <xdr:col>10</xdr:col>
      <xdr:colOff>114300</xdr:colOff>
      <xdr:row>57</xdr:row>
      <xdr:rowOff>33753</xdr:rowOff>
    </xdr:to>
    <xdr:cxnSp macro="">
      <xdr:nvCxnSpPr>
        <xdr:cNvPr id="123" name="直線コネクタ 122"/>
        <xdr:cNvCxnSpPr/>
      </xdr:nvCxnSpPr>
      <xdr:spPr>
        <a:xfrm flipV="1">
          <a:off x="1130300" y="9796157"/>
          <a:ext cx="889000" cy="1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14478</xdr:rowOff>
    </xdr:from>
    <xdr:ext cx="534377" cy="259045"/>
    <xdr:sp macro="" textlink="">
      <xdr:nvSpPr>
        <xdr:cNvPr id="127" name="テキスト ボックス 126"/>
        <xdr:cNvSpPr txBox="1"/>
      </xdr:nvSpPr>
      <xdr:spPr>
        <a:xfrm>
          <a:off x="863111" y="9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116172</xdr:rowOff>
    </xdr:from>
    <xdr:to>
      <xdr:col>24</xdr:col>
      <xdr:colOff>114300</xdr:colOff>
      <xdr:row>57</xdr:row>
      <xdr:rowOff>46322</xdr:rowOff>
    </xdr:to>
    <xdr:sp macro="" textlink="">
      <xdr:nvSpPr>
        <xdr:cNvPr id="133" name="楕円 132"/>
        <xdr:cNvSpPr/>
      </xdr:nvSpPr>
      <xdr:spPr>
        <a:xfrm>
          <a:off x="4584700" y="971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94599</xdr:rowOff>
    </xdr:from>
    <xdr:ext cx="534377" cy="259045"/>
    <xdr:sp macro="" textlink="">
      <xdr:nvSpPr>
        <xdr:cNvPr id="134" name="総務費該当値テキスト"/>
        <xdr:cNvSpPr txBox="1"/>
      </xdr:nvSpPr>
      <xdr:spPr>
        <a:xfrm>
          <a:off x="4686300" y="969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156575</xdr:rowOff>
    </xdr:from>
    <xdr:to>
      <xdr:col>20</xdr:col>
      <xdr:colOff>38100</xdr:colOff>
      <xdr:row>57</xdr:row>
      <xdr:rowOff>86725</xdr:rowOff>
    </xdr:to>
    <xdr:sp macro="" textlink="">
      <xdr:nvSpPr>
        <xdr:cNvPr id="135" name="楕円 134"/>
        <xdr:cNvSpPr/>
      </xdr:nvSpPr>
      <xdr:spPr>
        <a:xfrm>
          <a:off x="3746500" y="975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77852</xdr:rowOff>
    </xdr:from>
    <xdr:ext cx="534377" cy="259045"/>
    <xdr:sp macro="" textlink="">
      <xdr:nvSpPr>
        <xdr:cNvPr id="136" name="テキスト ボックス 135"/>
        <xdr:cNvSpPr txBox="1"/>
      </xdr:nvSpPr>
      <xdr:spPr>
        <a:xfrm>
          <a:off x="3530111" y="985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170149</xdr:rowOff>
    </xdr:from>
    <xdr:to>
      <xdr:col>15</xdr:col>
      <xdr:colOff>101600</xdr:colOff>
      <xdr:row>57</xdr:row>
      <xdr:rowOff>100299</xdr:rowOff>
    </xdr:to>
    <xdr:sp macro="" textlink="">
      <xdr:nvSpPr>
        <xdr:cNvPr id="137" name="楕円 136"/>
        <xdr:cNvSpPr/>
      </xdr:nvSpPr>
      <xdr:spPr>
        <a:xfrm>
          <a:off x="2857500" y="977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91426</xdr:rowOff>
    </xdr:from>
    <xdr:ext cx="534377" cy="259045"/>
    <xdr:sp macro="" textlink="">
      <xdr:nvSpPr>
        <xdr:cNvPr id="138" name="テキスト ボックス 137"/>
        <xdr:cNvSpPr txBox="1"/>
      </xdr:nvSpPr>
      <xdr:spPr>
        <a:xfrm>
          <a:off x="2641111" y="986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144157</xdr:rowOff>
    </xdr:from>
    <xdr:to>
      <xdr:col>10</xdr:col>
      <xdr:colOff>165100</xdr:colOff>
      <xdr:row>57</xdr:row>
      <xdr:rowOff>74307</xdr:rowOff>
    </xdr:to>
    <xdr:sp macro="" textlink="">
      <xdr:nvSpPr>
        <xdr:cNvPr id="139" name="楕円 138"/>
        <xdr:cNvSpPr/>
      </xdr:nvSpPr>
      <xdr:spPr>
        <a:xfrm>
          <a:off x="1968500" y="974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65434</xdr:rowOff>
    </xdr:from>
    <xdr:ext cx="534377" cy="259045"/>
    <xdr:sp macro="" textlink="">
      <xdr:nvSpPr>
        <xdr:cNvPr id="140" name="テキスト ボックス 139"/>
        <xdr:cNvSpPr txBox="1"/>
      </xdr:nvSpPr>
      <xdr:spPr>
        <a:xfrm>
          <a:off x="1752111" y="983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154403</xdr:rowOff>
    </xdr:from>
    <xdr:to>
      <xdr:col>6</xdr:col>
      <xdr:colOff>38100</xdr:colOff>
      <xdr:row>57</xdr:row>
      <xdr:rowOff>84553</xdr:rowOff>
    </xdr:to>
    <xdr:sp macro="" textlink="">
      <xdr:nvSpPr>
        <xdr:cNvPr id="141" name="楕円 140"/>
        <xdr:cNvSpPr/>
      </xdr:nvSpPr>
      <xdr:spPr>
        <a:xfrm>
          <a:off x="1079500" y="975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75680</xdr:rowOff>
    </xdr:from>
    <xdr:ext cx="534377" cy="259045"/>
    <xdr:sp macro="" textlink="">
      <xdr:nvSpPr>
        <xdr:cNvPr id="142" name="テキスト ボックス 141"/>
        <xdr:cNvSpPr txBox="1"/>
      </xdr:nvSpPr>
      <xdr:spPr>
        <a:xfrm>
          <a:off x="863111" y="984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3" name="テキスト ボックス 152"/>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137703</xdr:rowOff>
    </xdr:from>
    <xdr:to>
      <xdr:col>24</xdr:col>
      <xdr:colOff>62865</xdr:colOff>
      <xdr:row>77</xdr:row>
      <xdr:rowOff>51056</xdr:rowOff>
    </xdr:to>
    <xdr:cxnSp macro="">
      <xdr:nvCxnSpPr>
        <xdr:cNvPr id="167" name="直線コネクタ 166"/>
        <xdr:cNvCxnSpPr/>
      </xdr:nvCxnSpPr>
      <xdr:spPr>
        <a:xfrm flipV="1">
          <a:off x="4633595" y="12139203"/>
          <a:ext cx="1270" cy="1113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54883</xdr:rowOff>
    </xdr:from>
    <xdr:ext cx="534377" cy="259045"/>
    <xdr:sp macro="" textlink="">
      <xdr:nvSpPr>
        <xdr:cNvPr id="168" name="民生費最小値テキスト"/>
        <xdr:cNvSpPr txBox="1"/>
      </xdr:nvSpPr>
      <xdr:spPr>
        <a:xfrm>
          <a:off x="4686300" y="1325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51056</xdr:rowOff>
    </xdr:from>
    <xdr:to>
      <xdr:col>24</xdr:col>
      <xdr:colOff>152400</xdr:colOff>
      <xdr:row>77</xdr:row>
      <xdr:rowOff>51056</xdr:rowOff>
    </xdr:to>
    <xdr:cxnSp macro="">
      <xdr:nvCxnSpPr>
        <xdr:cNvPr id="169" name="直線コネクタ 168"/>
        <xdr:cNvCxnSpPr/>
      </xdr:nvCxnSpPr>
      <xdr:spPr>
        <a:xfrm>
          <a:off x="4546600" y="1325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84380</xdr:rowOff>
    </xdr:from>
    <xdr:ext cx="599010" cy="259045"/>
    <xdr:sp macro="" textlink="">
      <xdr:nvSpPr>
        <xdr:cNvPr id="170" name="民生費最大値テキスト"/>
        <xdr:cNvSpPr txBox="1"/>
      </xdr:nvSpPr>
      <xdr:spPr>
        <a:xfrm>
          <a:off x="4686300" y="1191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240,262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137703</xdr:rowOff>
    </xdr:from>
    <xdr:to>
      <xdr:col>24</xdr:col>
      <xdr:colOff>152400</xdr:colOff>
      <xdr:row>70</xdr:row>
      <xdr:rowOff>137703</xdr:rowOff>
    </xdr:to>
    <xdr:cxnSp macro="">
      <xdr:nvCxnSpPr>
        <xdr:cNvPr id="171" name="直線コネクタ 170"/>
        <xdr:cNvCxnSpPr/>
      </xdr:nvCxnSpPr>
      <xdr:spPr>
        <a:xfrm>
          <a:off x="4546600" y="1213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164381</xdr:rowOff>
    </xdr:from>
    <xdr:to>
      <xdr:col>24</xdr:col>
      <xdr:colOff>63500</xdr:colOff>
      <xdr:row>77</xdr:row>
      <xdr:rowOff>29035</xdr:rowOff>
    </xdr:to>
    <xdr:cxnSp macro="">
      <xdr:nvCxnSpPr>
        <xdr:cNvPr id="172" name="直線コネクタ 171"/>
        <xdr:cNvCxnSpPr/>
      </xdr:nvCxnSpPr>
      <xdr:spPr>
        <a:xfrm flipV="1">
          <a:off x="3797300" y="13194581"/>
          <a:ext cx="838200" cy="3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116448</xdr:rowOff>
    </xdr:from>
    <xdr:ext cx="599010" cy="259045"/>
    <xdr:sp macro="" textlink="">
      <xdr:nvSpPr>
        <xdr:cNvPr id="173" name="民生費平均値テキスト"/>
        <xdr:cNvSpPr txBox="1"/>
      </xdr:nvSpPr>
      <xdr:spPr>
        <a:xfrm>
          <a:off x="4686300" y="126322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93571</xdr:rowOff>
    </xdr:from>
    <xdr:to>
      <xdr:col>24</xdr:col>
      <xdr:colOff>114300</xdr:colOff>
      <xdr:row>75</xdr:row>
      <xdr:rowOff>23721</xdr:rowOff>
    </xdr:to>
    <xdr:sp macro="" textlink="">
      <xdr:nvSpPr>
        <xdr:cNvPr id="174" name="フローチャート: 判断 173"/>
        <xdr:cNvSpPr/>
      </xdr:nvSpPr>
      <xdr:spPr>
        <a:xfrm>
          <a:off x="4584700" y="1278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29035</xdr:rowOff>
    </xdr:from>
    <xdr:to>
      <xdr:col>19</xdr:col>
      <xdr:colOff>177800</xdr:colOff>
      <xdr:row>77</xdr:row>
      <xdr:rowOff>42377</xdr:rowOff>
    </xdr:to>
    <xdr:cxnSp macro="">
      <xdr:nvCxnSpPr>
        <xdr:cNvPr id="175" name="直線コネクタ 174"/>
        <xdr:cNvCxnSpPr/>
      </xdr:nvCxnSpPr>
      <xdr:spPr>
        <a:xfrm flipV="1">
          <a:off x="2908300" y="13230685"/>
          <a:ext cx="889000" cy="1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135817</xdr:rowOff>
    </xdr:from>
    <xdr:to>
      <xdr:col>20</xdr:col>
      <xdr:colOff>38100</xdr:colOff>
      <xdr:row>75</xdr:row>
      <xdr:rowOff>65967</xdr:rowOff>
    </xdr:to>
    <xdr:sp macro="" textlink="">
      <xdr:nvSpPr>
        <xdr:cNvPr id="176" name="フローチャート: 判断 175"/>
        <xdr:cNvSpPr/>
      </xdr:nvSpPr>
      <xdr:spPr>
        <a:xfrm>
          <a:off x="3746500" y="128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82494</xdr:rowOff>
    </xdr:from>
    <xdr:ext cx="599010" cy="259045"/>
    <xdr:sp macro="" textlink="">
      <xdr:nvSpPr>
        <xdr:cNvPr id="177" name="テキスト ボックス 176"/>
        <xdr:cNvSpPr txBox="1"/>
      </xdr:nvSpPr>
      <xdr:spPr>
        <a:xfrm>
          <a:off x="3497795" y="1259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42377</xdr:rowOff>
    </xdr:from>
    <xdr:to>
      <xdr:col>15</xdr:col>
      <xdr:colOff>50800</xdr:colOff>
      <xdr:row>77</xdr:row>
      <xdr:rowOff>60978</xdr:rowOff>
    </xdr:to>
    <xdr:cxnSp macro="">
      <xdr:nvCxnSpPr>
        <xdr:cNvPr id="178" name="直線コネクタ 177"/>
        <xdr:cNvCxnSpPr/>
      </xdr:nvCxnSpPr>
      <xdr:spPr>
        <a:xfrm flipV="1">
          <a:off x="2019300" y="13244027"/>
          <a:ext cx="889000" cy="1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150447</xdr:rowOff>
    </xdr:from>
    <xdr:to>
      <xdr:col>15</xdr:col>
      <xdr:colOff>101600</xdr:colOff>
      <xdr:row>75</xdr:row>
      <xdr:rowOff>80597</xdr:rowOff>
    </xdr:to>
    <xdr:sp macro="" textlink="">
      <xdr:nvSpPr>
        <xdr:cNvPr id="179" name="フローチャート: 判断 178"/>
        <xdr:cNvSpPr/>
      </xdr:nvSpPr>
      <xdr:spPr>
        <a:xfrm>
          <a:off x="2857500" y="1283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97124</xdr:rowOff>
    </xdr:from>
    <xdr:ext cx="599010" cy="259045"/>
    <xdr:sp macro="" textlink="">
      <xdr:nvSpPr>
        <xdr:cNvPr id="180" name="テキスト ボックス 179"/>
        <xdr:cNvSpPr txBox="1"/>
      </xdr:nvSpPr>
      <xdr:spPr>
        <a:xfrm>
          <a:off x="2608795" y="1261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60978</xdr:rowOff>
    </xdr:from>
    <xdr:to>
      <xdr:col>10</xdr:col>
      <xdr:colOff>114300</xdr:colOff>
      <xdr:row>77</xdr:row>
      <xdr:rowOff>111483</xdr:rowOff>
    </xdr:to>
    <xdr:cxnSp macro="">
      <xdr:nvCxnSpPr>
        <xdr:cNvPr id="181" name="直線コネクタ 180"/>
        <xdr:cNvCxnSpPr/>
      </xdr:nvCxnSpPr>
      <xdr:spPr>
        <a:xfrm flipV="1">
          <a:off x="1130300" y="13262628"/>
          <a:ext cx="889000" cy="5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159591</xdr:rowOff>
    </xdr:from>
    <xdr:to>
      <xdr:col>10</xdr:col>
      <xdr:colOff>165100</xdr:colOff>
      <xdr:row>75</xdr:row>
      <xdr:rowOff>89741</xdr:rowOff>
    </xdr:to>
    <xdr:sp macro="" textlink="">
      <xdr:nvSpPr>
        <xdr:cNvPr id="182" name="フローチャート: 判断 181"/>
        <xdr:cNvSpPr/>
      </xdr:nvSpPr>
      <xdr:spPr>
        <a:xfrm>
          <a:off x="1968500" y="12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106268</xdr:rowOff>
    </xdr:from>
    <xdr:ext cx="599010" cy="259045"/>
    <xdr:sp macro="" textlink="">
      <xdr:nvSpPr>
        <xdr:cNvPr id="183" name="テキスト ボックス 182"/>
        <xdr:cNvSpPr txBox="1"/>
      </xdr:nvSpPr>
      <xdr:spPr>
        <a:xfrm>
          <a:off x="1719795" y="1262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60309</xdr:rowOff>
    </xdr:from>
    <xdr:to>
      <xdr:col>6</xdr:col>
      <xdr:colOff>38100</xdr:colOff>
      <xdr:row>75</xdr:row>
      <xdr:rowOff>161909</xdr:rowOff>
    </xdr:to>
    <xdr:sp macro="" textlink="">
      <xdr:nvSpPr>
        <xdr:cNvPr id="184" name="フローチャート: 判断 183"/>
        <xdr:cNvSpPr/>
      </xdr:nvSpPr>
      <xdr:spPr>
        <a:xfrm>
          <a:off x="1079500" y="1291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6986</xdr:rowOff>
    </xdr:from>
    <xdr:ext cx="599010" cy="259045"/>
    <xdr:sp macro="" textlink="">
      <xdr:nvSpPr>
        <xdr:cNvPr id="185" name="テキスト ボックス 184"/>
        <xdr:cNvSpPr txBox="1"/>
      </xdr:nvSpPr>
      <xdr:spPr>
        <a:xfrm>
          <a:off x="830795" y="1269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113581</xdr:rowOff>
    </xdr:from>
    <xdr:to>
      <xdr:col>24</xdr:col>
      <xdr:colOff>114300</xdr:colOff>
      <xdr:row>77</xdr:row>
      <xdr:rowOff>43731</xdr:rowOff>
    </xdr:to>
    <xdr:sp macro="" textlink="">
      <xdr:nvSpPr>
        <xdr:cNvPr id="191" name="楕円 190"/>
        <xdr:cNvSpPr/>
      </xdr:nvSpPr>
      <xdr:spPr>
        <a:xfrm>
          <a:off x="4584700" y="1314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28508</xdr:rowOff>
    </xdr:from>
    <xdr:ext cx="599010" cy="259045"/>
    <xdr:sp macro="" textlink="">
      <xdr:nvSpPr>
        <xdr:cNvPr id="192" name="民生費該当値テキスト"/>
        <xdr:cNvSpPr txBox="1"/>
      </xdr:nvSpPr>
      <xdr:spPr>
        <a:xfrm>
          <a:off x="4686300" y="13058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149685</xdr:rowOff>
    </xdr:from>
    <xdr:to>
      <xdr:col>20</xdr:col>
      <xdr:colOff>38100</xdr:colOff>
      <xdr:row>77</xdr:row>
      <xdr:rowOff>79835</xdr:rowOff>
    </xdr:to>
    <xdr:sp macro="" textlink="">
      <xdr:nvSpPr>
        <xdr:cNvPr id="193" name="楕円 192"/>
        <xdr:cNvSpPr/>
      </xdr:nvSpPr>
      <xdr:spPr>
        <a:xfrm>
          <a:off x="3746500" y="1317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70962</xdr:rowOff>
    </xdr:from>
    <xdr:ext cx="534377" cy="259045"/>
    <xdr:sp macro="" textlink="">
      <xdr:nvSpPr>
        <xdr:cNvPr id="194" name="テキスト ボックス 193"/>
        <xdr:cNvSpPr txBox="1"/>
      </xdr:nvSpPr>
      <xdr:spPr>
        <a:xfrm>
          <a:off x="3530111" y="1327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163027</xdr:rowOff>
    </xdr:from>
    <xdr:to>
      <xdr:col>15</xdr:col>
      <xdr:colOff>101600</xdr:colOff>
      <xdr:row>77</xdr:row>
      <xdr:rowOff>93177</xdr:rowOff>
    </xdr:to>
    <xdr:sp macro="" textlink="">
      <xdr:nvSpPr>
        <xdr:cNvPr id="195" name="楕円 194"/>
        <xdr:cNvSpPr/>
      </xdr:nvSpPr>
      <xdr:spPr>
        <a:xfrm>
          <a:off x="2857500" y="1319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84304</xdr:rowOff>
    </xdr:from>
    <xdr:ext cx="534377" cy="259045"/>
    <xdr:sp macro="" textlink="">
      <xdr:nvSpPr>
        <xdr:cNvPr id="196" name="テキスト ボックス 195"/>
        <xdr:cNvSpPr txBox="1"/>
      </xdr:nvSpPr>
      <xdr:spPr>
        <a:xfrm>
          <a:off x="2641111" y="1328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10178</xdr:rowOff>
    </xdr:from>
    <xdr:to>
      <xdr:col>10</xdr:col>
      <xdr:colOff>165100</xdr:colOff>
      <xdr:row>77</xdr:row>
      <xdr:rowOff>111778</xdr:rowOff>
    </xdr:to>
    <xdr:sp macro="" textlink="">
      <xdr:nvSpPr>
        <xdr:cNvPr id="197" name="楕円 196"/>
        <xdr:cNvSpPr/>
      </xdr:nvSpPr>
      <xdr:spPr>
        <a:xfrm>
          <a:off x="1968500" y="132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102905</xdr:rowOff>
    </xdr:from>
    <xdr:ext cx="534377" cy="259045"/>
    <xdr:sp macro="" textlink="">
      <xdr:nvSpPr>
        <xdr:cNvPr id="198" name="テキスト ボックス 197"/>
        <xdr:cNvSpPr txBox="1"/>
      </xdr:nvSpPr>
      <xdr:spPr>
        <a:xfrm>
          <a:off x="1752111" y="1330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60683</xdr:rowOff>
    </xdr:from>
    <xdr:to>
      <xdr:col>6</xdr:col>
      <xdr:colOff>38100</xdr:colOff>
      <xdr:row>77</xdr:row>
      <xdr:rowOff>162283</xdr:rowOff>
    </xdr:to>
    <xdr:sp macro="" textlink="">
      <xdr:nvSpPr>
        <xdr:cNvPr id="199" name="楕円 198"/>
        <xdr:cNvSpPr/>
      </xdr:nvSpPr>
      <xdr:spPr>
        <a:xfrm>
          <a:off x="1079500" y="1326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153410</xdr:rowOff>
    </xdr:from>
    <xdr:ext cx="534377" cy="259045"/>
    <xdr:sp macro="" textlink="">
      <xdr:nvSpPr>
        <xdr:cNvPr id="200" name="テキスト ボックス 199"/>
        <xdr:cNvSpPr txBox="1"/>
      </xdr:nvSpPr>
      <xdr:spPr>
        <a:xfrm>
          <a:off x="863111" y="1335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7" name="直線コネクタ 226"/>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28" name="衛生費最小値テキスト"/>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29" name="直線コネクタ 228"/>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0" name="衛生費最大値テキスト"/>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118,864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1" name="直線コネクタ 230"/>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35671</xdr:rowOff>
    </xdr:from>
    <xdr:to>
      <xdr:col>24</xdr:col>
      <xdr:colOff>63500</xdr:colOff>
      <xdr:row>97</xdr:row>
      <xdr:rowOff>67120</xdr:rowOff>
    </xdr:to>
    <xdr:cxnSp macro="">
      <xdr:nvCxnSpPr>
        <xdr:cNvPr id="232" name="直線コネクタ 231"/>
        <xdr:cNvCxnSpPr/>
      </xdr:nvCxnSpPr>
      <xdr:spPr>
        <a:xfrm>
          <a:off x="3797300" y="16666321"/>
          <a:ext cx="838200" cy="3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3" name="衛生費平均値テキスト"/>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4" name="フローチャート: 判断 233"/>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35671</xdr:rowOff>
    </xdr:from>
    <xdr:to>
      <xdr:col>19</xdr:col>
      <xdr:colOff>177800</xdr:colOff>
      <xdr:row>97</xdr:row>
      <xdr:rowOff>65176</xdr:rowOff>
    </xdr:to>
    <xdr:cxnSp macro="">
      <xdr:nvCxnSpPr>
        <xdr:cNvPr id="235" name="直線コネクタ 234"/>
        <xdr:cNvCxnSpPr/>
      </xdr:nvCxnSpPr>
      <xdr:spPr>
        <a:xfrm flipV="1">
          <a:off x="2908300" y="16666321"/>
          <a:ext cx="889000" cy="2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6" name="フローチャート: 判断 235"/>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7" name="テキスト ボックス 236"/>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27343</xdr:rowOff>
    </xdr:from>
    <xdr:to>
      <xdr:col>15</xdr:col>
      <xdr:colOff>50800</xdr:colOff>
      <xdr:row>97</xdr:row>
      <xdr:rowOff>65176</xdr:rowOff>
    </xdr:to>
    <xdr:cxnSp macro="">
      <xdr:nvCxnSpPr>
        <xdr:cNvPr id="238" name="直線コネクタ 237"/>
        <xdr:cNvCxnSpPr/>
      </xdr:nvCxnSpPr>
      <xdr:spPr>
        <a:xfrm>
          <a:off x="2019300" y="16657993"/>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39" name="フローチャート: 判断 238"/>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0" name="テキスト ボックス 239"/>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27343</xdr:rowOff>
    </xdr:from>
    <xdr:to>
      <xdr:col>10</xdr:col>
      <xdr:colOff>114300</xdr:colOff>
      <xdr:row>97</xdr:row>
      <xdr:rowOff>41304</xdr:rowOff>
    </xdr:to>
    <xdr:cxnSp macro="">
      <xdr:nvCxnSpPr>
        <xdr:cNvPr id="241" name="直線コネクタ 240"/>
        <xdr:cNvCxnSpPr/>
      </xdr:nvCxnSpPr>
      <xdr:spPr>
        <a:xfrm flipV="1">
          <a:off x="1130300" y="16657993"/>
          <a:ext cx="889000" cy="1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2" name="フローチャート: 判断 241"/>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3" name="テキスト ボックス 242"/>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4" name="フローチャート: 判断 243"/>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100049</xdr:rowOff>
    </xdr:from>
    <xdr:ext cx="534377" cy="259045"/>
    <xdr:sp macro="" textlink="">
      <xdr:nvSpPr>
        <xdr:cNvPr id="245" name="テキスト ボックス 244"/>
        <xdr:cNvSpPr txBox="1"/>
      </xdr:nvSpPr>
      <xdr:spPr>
        <a:xfrm>
          <a:off x="863111" y="167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16320</xdr:rowOff>
    </xdr:from>
    <xdr:to>
      <xdr:col>24</xdr:col>
      <xdr:colOff>114300</xdr:colOff>
      <xdr:row>97</xdr:row>
      <xdr:rowOff>117920</xdr:rowOff>
    </xdr:to>
    <xdr:sp macro="" textlink="">
      <xdr:nvSpPr>
        <xdr:cNvPr id="251" name="楕円 250"/>
        <xdr:cNvSpPr/>
      </xdr:nvSpPr>
      <xdr:spPr>
        <a:xfrm>
          <a:off x="4584700" y="166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166197</xdr:rowOff>
    </xdr:from>
    <xdr:ext cx="534377" cy="259045"/>
    <xdr:sp macro="" textlink="">
      <xdr:nvSpPr>
        <xdr:cNvPr id="252" name="衛生費該当値テキスト"/>
        <xdr:cNvSpPr txBox="1"/>
      </xdr:nvSpPr>
      <xdr:spPr>
        <a:xfrm>
          <a:off x="4686300" y="1662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156321</xdr:rowOff>
    </xdr:from>
    <xdr:to>
      <xdr:col>20</xdr:col>
      <xdr:colOff>38100</xdr:colOff>
      <xdr:row>97</xdr:row>
      <xdr:rowOff>86471</xdr:rowOff>
    </xdr:to>
    <xdr:sp macro="" textlink="">
      <xdr:nvSpPr>
        <xdr:cNvPr id="253" name="楕円 252"/>
        <xdr:cNvSpPr/>
      </xdr:nvSpPr>
      <xdr:spPr>
        <a:xfrm>
          <a:off x="3746500" y="166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77598</xdr:rowOff>
    </xdr:from>
    <xdr:ext cx="534377" cy="259045"/>
    <xdr:sp macro="" textlink="">
      <xdr:nvSpPr>
        <xdr:cNvPr id="254" name="テキスト ボックス 253"/>
        <xdr:cNvSpPr txBox="1"/>
      </xdr:nvSpPr>
      <xdr:spPr>
        <a:xfrm>
          <a:off x="3530111" y="1670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14376</xdr:rowOff>
    </xdr:from>
    <xdr:to>
      <xdr:col>15</xdr:col>
      <xdr:colOff>101600</xdr:colOff>
      <xdr:row>97</xdr:row>
      <xdr:rowOff>115976</xdr:rowOff>
    </xdr:to>
    <xdr:sp macro="" textlink="">
      <xdr:nvSpPr>
        <xdr:cNvPr id="255" name="楕円 254"/>
        <xdr:cNvSpPr/>
      </xdr:nvSpPr>
      <xdr:spPr>
        <a:xfrm>
          <a:off x="2857500" y="166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107103</xdr:rowOff>
    </xdr:from>
    <xdr:ext cx="534377" cy="259045"/>
    <xdr:sp macro="" textlink="">
      <xdr:nvSpPr>
        <xdr:cNvPr id="256" name="テキスト ボックス 255"/>
        <xdr:cNvSpPr txBox="1"/>
      </xdr:nvSpPr>
      <xdr:spPr>
        <a:xfrm>
          <a:off x="2641111" y="1673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147993</xdr:rowOff>
    </xdr:from>
    <xdr:to>
      <xdr:col>10</xdr:col>
      <xdr:colOff>165100</xdr:colOff>
      <xdr:row>97</xdr:row>
      <xdr:rowOff>78143</xdr:rowOff>
    </xdr:to>
    <xdr:sp macro="" textlink="">
      <xdr:nvSpPr>
        <xdr:cNvPr id="257" name="楕円 256"/>
        <xdr:cNvSpPr/>
      </xdr:nvSpPr>
      <xdr:spPr>
        <a:xfrm>
          <a:off x="1968500" y="1660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69270</xdr:rowOff>
    </xdr:from>
    <xdr:ext cx="534377" cy="259045"/>
    <xdr:sp macro="" textlink="">
      <xdr:nvSpPr>
        <xdr:cNvPr id="258" name="テキスト ボックス 257"/>
        <xdr:cNvSpPr txBox="1"/>
      </xdr:nvSpPr>
      <xdr:spPr>
        <a:xfrm>
          <a:off x="1752111" y="166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161954</xdr:rowOff>
    </xdr:from>
    <xdr:to>
      <xdr:col>6</xdr:col>
      <xdr:colOff>38100</xdr:colOff>
      <xdr:row>97</xdr:row>
      <xdr:rowOff>92104</xdr:rowOff>
    </xdr:to>
    <xdr:sp macro="" textlink="">
      <xdr:nvSpPr>
        <xdr:cNvPr id="259" name="楕円 258"/>
        <xdr:cNvSpPr/>
      </xdr:nvSpPr>
      <xdr:spPr>
        <a:xfrm>
          <a:off x="1079500" y="166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108631</xdr:rowOff>
    </xdr:from>
    <xdr:ext cx="534377" cy="259045"/>
    <xdr:sp macro="" textlink="">
      <xdr:nvSpPr>
        <xdr:cNvPr id="260" name="テキスト ボックス 259"/>
        <xdr:cNvSpPr txBox="1"/>
      </xdr:nvSpPr>
      <xdr:spPr>
        <a:xfrm>
          <a:off x="863111" y="1639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2" name="直線コネクタ 281"/>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5" name="労働費最大値テキスト"/>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5,435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6" name="直線コネクタ 285"/>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67005</xdr:rowOff>
    </xdr:from>
    <xdr:to>
      <xdr:col>55</xdr:col>
      <xdr:colOff>0</xdr:colOff>
      <xdr:row>38</xdr:row>
      <xdr:rowOff>92837</xdr:rowOff>
    </xdr:to>
    <xdr:cxnSp macro="">
      <xdr:nvCxnSpPr>
        <xdr:cNvPr id="287" name="直線コネクタ 286"/>
        <xdr:cNvCxnSpPr/>
      </xdr:nvCxnSpPr>
      <xdr:spPr>
        <a:xfrm flipV="1">
          <a:off x="9639300" y="6582105"/>
          <a:ext cx="8382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88" name="労働費平均値テキスト"/>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89" name="フローチャート: 判断 288"/>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92837</xdr:rowOff>
    </xdr:from>
    <xdr:to>
      <xdr:col>50</xdr:col>
      <xdr:colOff>114300</xdr:colOff>
      <xdr:row>38</xdr:row>
      <xdr:rowOff>93294</xdr:rowOff>
    </xdr:to>
    <xdr:cxnSp macro="">
      <xdr:nvCxnSpPr>
        <xdr:cNvPr id="290" name="直線コネクタ 289"/>
        <xdr:cNvCxnSpPr/>
      </xdr:nvCxnSpPr>
      <xdr:spPr>
        <a:xfrm flipV="1">
          <a:off x="8750300" y="660793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1" name="フローチャート: 判断 290"/>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2" name="テキスト ボックス 291"/>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93294</xdr:rowOff>
    </xdr:from>
    <xdr:to>
      <xdr:col>45</xdr:col>
      <xdr:colOff>177800</xdr:colOff>
      <xdr:row>38</xdr:row>
      <xdr:rowOff>93752</xdr:rowOff>
    </xdr:to>
    <xdr:cxnSp macro="">
      <xdr:nvCxnSpPr>
        <xdr:cNvPr id="293" name="直線コネクタ 292"/>
        <xdr:cNvCxnSpPr/>
      </xdr:nvCxnSpPr>
      <xdr:spPr>
        <a:xfrm flipV="1">
          <a:off x="7861300" y="660839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4" name="フローチャート: 判断 293"/>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5" name="テキスト ボックス 294"/>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93752</xdr:rowOff>
    </xdr:from>
    <xdr:to>
      <xdr:col>41</xdr:col>
      <xdr:colOff>50800</xdr:colOff>
      <xdr:row>38</xdr:row>
      <xdr:rowOff>94437</xdr:rowOff>
    </xdr:to>
    <xdr:cxnSp macro="">
      <xdr:nvCxnSpPr>
        <xdr:cNvPr id="296" name="直線コネクタ 295"/>
        <xdr:cNvCxnSpPr/>
      </xdr:nvCxnSpPr>
      <xdr:spPr>
        <a:xfrm flipV="1">
          <a:off x="6972300" y="6608852"/>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7" name="フローチャート: 判断 296"/>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298" name="テキスト ボックス 297"/>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299" name="フローチャート: 判断 298"/>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300" name="テキスト ボックス 299"/>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16205</xdr:rowOff>
    </xdr:from>
    <xdr:to>
      <xdr:col>55</xdr:col>
      <xdr:colOff>50800</xdr:colOff>
      <xdr:row>38</xdr:row>
      <xdr:rowOff>117805</xdr:rowOff>
    </xdr:to>
    <xdr:sp macro="" textlink="">
      <xdr:nvSpPr>
        <xdr:cNvPr id="306" name="楕円 305"/>
        <xdr:cNvSpPr/>
      </xdr:nvSpPr>
      <xdr:spPr>
        <a:xfrm>
          <a:off x="104267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126991</xdr:rowOff>
    </xdr:from>
    <xdr:ext cx="378565" cy="259045"/>
    <xdr:sp macro="" textlink="">
      <xdr:nvSpPr>
        <xdr:cNvPr id="307" name="労働費該当値テキスト"/>
        <xdr:cNvSpPr txBox="1"/>
      </xdr:nvSpPr>
      <xdr:spPr>
        <a:xfrm>
          <a:off x="10528300" y="6470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42037</xdr:rowOff>
    </xdr:from>
    <xdr:to>
      <xdr:col>50</xdr:col>
      <xdr:colOff>165100</xdr:colOff>
      <xdr:row>38</xdr:row>
      <xdr:rowOff>143637</xdr:rowOff>
    </xdr:to>
    <xdr:sp macro="" textlink="">
      <xdr:nvSpPr>
        <xdr:cNvPr id="308" name="楕円 307"/>
        <xdr:cNvSpPr/>
      </xdr:nvSpPr>
      <xdr:spPr>
        <a:xfrm>
          <a:off x="95885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134764</xdr:rowOff>
    </xdr:from>
    <xdr:ext cx="378565" cy="259045"/>
    <xdr:sp macro="" textlink="">
      <xdr:nvSpPr>
        <xdr:cNvPr id="309" name="テキスト ボックス 308"/>
        <xdr:cNvSpPr txBox="1"/>
      </xdr:nvSpPr>
      <xdr:spPr>
        <a:xfrm>
          <a:off x="9450017" y="6649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42494</xdr:rowOff>
    </xdr:from>
    <xdr:to>
      <xdr:col>46</xdr:col>
      <xdr:colOff>38100</xdr:colOff>
      <xdr:row>38</xdr:row>
      <xdr:rowOff>144094</xdr:rowOff>
    </xdr:to>
    <xdr:sp macro="" textlink="">
      <xdr:nvSpPr>
        <xdr:cNvPr id="310" name="楕円 309"/>
        <xdr:cNvSpPr/>
      </xdr:nvSpPr>
      <xdr:spPr>
        <a:xfrm>
          <a:off x="8699500" y="65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135221</xdr:rowOff>
    </xdr:from>
    <xdr:ext cx="378565" cy="259045"/>
    <xdr:sp macro="" textlink="">
      <xdr:nvSpPr>
        <xdr:cNvPr id="311" name="テキスト ボックス 310"/>
        <xdr:cNvSpPr txBox="1"/>
      </xdr:nvSpPr>
      <xdr:spPr>
        <a:xfrm>
          <a:off x="8561017" y="6650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42952</xdr:rowOff>
    </xdr:from>
    <xdr:to>
      <xdr:col>41</xdr:col>
      <xdr:colOff>101600</xdr:colOff>
      <xdr:row>38</xdr:row>
      <xdr:rowOff>144552</xdr:rowOff>
    </xdr:to>
    <xdr:sp macro="" textlink="">
      <xdr:nvSpPr>
        <xdr:cNvPr id="312" name="楕円 311"/>
        <xdr:cNvSpPr/>
      </xdr:nvSpPr>
      <xdr:spPr>
        <a:xfrm>
          <a:off x="7810500" y="65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135679</xdr:rowOff>
    </xdr:from>
    <xdr:ext cx="378565" cy="259045"/>
    <xdr:sp macro="" textlink="">
      <xdr:nvSpPr>
        <xdr:cNvPr id="313" name="テキスト ボックス 312"/>
        <xdr:cNvSpPr txBox="1"/>
      </xdr:nvSpPr>
      <xdr:spPr>
        <a:xfrm>
          <a:off x="7672017" y="6650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43637</xdr:rowOff>
    </xdr:from>
    <xdr:to>
      <xdr:col>36</xdr:col>
      <xdr:colOff>165100</xdr:colOff>
      <xdr:row>38</xdr:row>
      <xdr:rowOff>145237</xdr:rowOff>
    </xdr:to>
    <xdr:sp macro="" textlink="">
      <xdr:nvSpPr>
        <xdr:cNvPr id="314" name="楕円 313"/>
        <xdr:cNvSpPr/>
      </xdr:nvSpPr>
      <xdr:spPr>
        <a:xfrm>
          <a:off x="69215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136364</xdr:rowOff>
    </xdr:from>
    <xdr:ext cx="378565" cy="259045"/>
    <xdr:sp macro="" textlink="">
      <xdr:nvSpPr>
        <xdr:cNvPr id="315" name="テキスト ボックス 314"/>
        <xdr:cNvSpPr txBox="1"/>
      </xdr:nvSpPr>
      <xdr:spPr>
        <a:xfrm>
          <a:off x="6783017" y="6651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39" name="直線コネクタ 338"/>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0" name="農林水産業費最小値テキスト"/>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1" name="直線コネクタ 340"/>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2" name="農林水産業費最大値テキスト"/>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126,465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3" name="直線コネクタ 342"/>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127026</xdr:rowOff>
    </xdr:from>
    <xdr:to>
      <xdr:col>55</xdr:col>
      <xdr:colOff>0</xdr:colOff>
      <xdr:row>58</xdr:row>
      <xdr:rowOff>163538</xdr:rowOff>
    </xdr:to>
    <xdr:cxnSp macro="">
      <xdr:nvCxnSpPr>
        <xdr:cNvPr id="344" name="直線コネクタ 343"/>
        <xdr:cNvCxnSpPr/>
      </xdr:nvCxnSpPr>
      <xdr:spPr>
        <a:xfrm flipV="1">
          <a:off x="9639300" y="10071126"/>
          <a:ext cx="838200" cy="3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5" name="農林水産業費平均値テキスト"/>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6" name="フローチャート: 判断 345"/>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145974</xdr:rowOff>
    </xdr:from>
    <xdr:to>
      <xdr:col>50</xdr:col>
      <xdr:colOff>114300</xdr:colOff>
      <xdr:row>58</xdr:row>
      <xdr:rowOff>163538</xdr:rowOff>
    </xdr:to>
    <xdr:cxnSp macro="">
      <xdr:nvCxnSpPr>
        <xdr:cNvPr id="347" name="直線コネクタ 346"/>
        <xdr:cNvCxnSpPr/>
      </xdr:nvCxnSpPr>
      <xdr:spPr>
        <a:xfrm>
          <a:off x="8750300" y="10090074"/>
          <a:ext cx="8890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48" name="フローチャート: 判断 347"/>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49" name="テキスト ボックス 348"/>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143891</xdr:rowOff>
    </xdr:from>
    <xdr:to>
      <xdr:col>45</xdr:col>
      <xdr:colOff>177800</xdr:colOff>
      <xdr:row>58</xdr:row>
      <xdr:rowOff>145974</xdr:rowOff>
    </xdr:to>
    <xdr:cxnSp macro="">
      <xdr:nvCxnSpPr>
        <xdr:cNvPr id="350" name="直線コネクタ 349"/>
        <xdr:cNvCxnSpPr/>
      </xdr:nvCxnSpPr>
      <xdr:spPr>
        <a:xfrm>
          <a:off x="7861300" y="10087991"/>
          <a:ext cx="889000" cy="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1" name="フローチャート: 判断 350"/>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2" name="テキスト ボックス 351"/>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143891</xdr:rowOff>
    </xdr:from>
    <xdr:to>
      <xdr:col>41</xdr:col>
      <xdr:colOff>50800</xdr:colOff>
      <xdr:row>58</xdr:row>
      <xdr:rowOff>167056</xdr:rowOff>
    </xdr:to>
    <xdr:cxnSp macro="">
      <xdr:nvCxnSpPr>
        <xdr:cNvPr id="353" name="直線コネクタ 352"/>
        <xdr:cNvCxnSpPr/>
      </xdr:nvCxnSpPr>
      <xdr:spPr>
        <a:xfrm flipV="1">
          <a:off x="6972300" y="10087991"/>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4" name="フローチャート: 判断 353"/>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5" name="テキスト ボックス 354"/>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6" name="フローチャート: 判断 355"/>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5198</xdr:rowOff>
    </xdr:from>
    <xdr:ext cx="534377" cy="259045"/>
    <xdr:sp macro="" textlink="">
      <xdr:nvSpPr>
        <xdr:cNvPr id="357" name="テキスト ボックス 356"/>
        <xdr:cNvSpPr txBox="1"/>
      </xdr:nvSpPr>
      <xdr:spPr>
        <a:xfrm>
          <a:off x="6705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76226</xdr:rowOff>
    </xdr:from>
    <xdr:to>
      <xdr:col>55</xdr:col>
      <xdr:colOff>50800</xdr:colOff>
      <xdr:row>59</xdr:row>
      <xdr:rowOff>6376</xdr:rowOff>
    </xdr:to>
    <xdr:sp macro="" textlink="">
      <xdr:nvSpPr>
        <xdr:cNvPr id="363" name="楕円 362"/>
        <xdr:cNvSpPr/>
      </xdr:nvSpPr>
      <xdr:spPr>
        <a:xfrm>
          <a:off x="10426700" y="1002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162603</xdr:rowOff>
    </xdr:from>
    <xdr:ext cx="469744" cy="259045"/>
    <xdr:sp macro="" textlink="">
      <xdr:nvSpPr>
        <xdr:cNvPr id="364" name="農林水産業費該当値テキスト"/>
        <xdr:cNvSpPr txBox="1"/>
      </xdr:nvSpPr>
      <xdr:spPr>
        <a:xfrm>
          <a:off x="10528300" y="993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112738</xdr:rowOff>
    </xdr:from>
    <xdr:to>
      <xdr:col>50</xdr:col>
      <xdr:colOff>165100</xdr:colOff>
      <xdr:row>59</xdr:row>
      <xdr:rowOff>42888</xdr:rowOff>
    </xdr:to>
    <xdr:sp macro="" textlink="">
      <xdr:nvSpPr>
        <xdr:cNvPr id="365" name="楕円 364"/>
        <xdr:cNvSpPr/>
      </xdr:nvSpPr>
      <xdr:spPr>
        <a:xfrm>
          <a:off x="9588500" y="100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34015</xdr:rowOff>
    </xdr:from>
    <xdr:ext cx="469744" cy="259045"/>
    <xdr:sp macro="" textlink="">
      <xdr:nvSpPr>
        <xdr:cNvPr id="366" name="テキスト ボックス 365"/>
        <xdr:cNvSpPr txBox="1"/>
      </xdr:nvSpPr>
      <xdr:spPr>
        <a:xfrm>
          <a:off x="9404428" y="1014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95174</xdr:rowOff>
    </xdr:from>
    <xdr:to>
      <xdr:col>46</xdr:col>
      <xdr:colOff>38100</xdr:colOff>
      <xdr:row>59</xdr:row>
      <xdr:rowOff>25324</xdr:rowOff>
    </xdr:to>
    <xdr:sp macro="" textlink="">
      <xdr:nvSpPr>
        <xdr:cNvPr id="367" name="楕円 366"/>
        <xdr:cNvSpPr/>
      </xdr:nvSpPr>
      <xdr:spPr>
        <a:xfrm>
          <a:off x="8699500" y="100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16451</xdr:rowOff>
    </xdr:from>
    <xdr:ext cx="469744" cy="259045"/>
    <xdr:sp macro="" textlink="">
      <xdr:nvSpPr>
        <xdr:cNvPr id="368" name="テキスト ボックス 367"/>
        <xdr:cNvSpPr txBox="1"/>
      </xdr:nvSpPr>
      <xdr:spPr>
        <a:xfrm>
          <a:off x="8515428" y="1013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93091</xdr:rowOff>
    </xdr:from>
    <xdr:to>
      <xdr:col>41</xdr:col>
      <xdr:colOff>101600</xdr:colOff>
      <xdr:row>59</xdr:row>
      <xdr:rowOff>23241</xdr:rowOff>
    </xdr:to>
    <xdr:sp macro="" textlink="">
      <xdr:nvSpPr>
        <xdr:cNvPr id="369" name="楕円 368"/>
        <xdr:cNvSpPr/>
      </xdr:nvSpPr>
      <xdr:spPr>
        <a:xfrm>
          <a:off x="7810500" y="100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14368</xdr:rowOff>
    </xdr:from>
    <xdr:ext cx="469744" cy="259045"/>
    <xdr:sp macro="" textlink="">
      <xdr:nvSpPr>
        <xdr:cNvPr id="370" name="テキスト ボックス 369"/>
        <xdr:cNvSpPr txBox="1"/>
      </xdr:nvSpPr>
      <xdr:spPr>
        <a:xfrm>
          <a:off x="7626428" y="1012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116256</xdr:rowOff>
    </xdr:from>
    <xdr:to>
      <xdr:col>36</xdr:col>
      <xdr:colOff>165100</xdr:colOff>
      <xdr:row>59</xdr:row>
      <xdr:rowOff>46406</xdr:rowOff>
    </xdr:to>
    <xdr:sp macro="" textlink="">
      <xdr:nvSpPr>
        <xdr:cNvPr id="371" name="楕円 370"/>
        <xdr:cNvSpPr/>
      </xdr:nvSpPr>
      <xdr:spPr>
        <a:xfrm>
          <a:off x="6921500" y="1006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37533</xdr:rowOff>
    </xdr:from>
    <xdr:ext cx="469744" cy="259045"/>
    <xdr:sp macro="" textlink="">
      <xdr:nvSpPr>
        <xdr:cNvPr id="372" name="テキスト ボックス 371"/>
        <xdr:cNvSpPr txBox="1"/>
      </xdr:nvSpPr>
      <xdr:spPr>
        <a:xfrm>
          <a:off x="6737428" y="1015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398" name="直線コネクタ 397"/>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399" name="商工費最小値テキスト"/>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0" name="直線コネクタ 399"/>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1" name="商工費最大値テキスト"/>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141,599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2" name="直線コネクタ 401"/>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65611</xdr:rowOff>
    </xdr:from>
    <xdr:to>
      <xdr:col>55</xdr:col>
      <xdr:colOff>0</xdr:colOff>
      <xdr:row>79</xdr:row>
      <xdr:rowOff>87742</xdr:rowOff>
    </xdr:to>
    <xdr:cxnSp macro="">
      <xdr:nvCxnSpPr>
        <xdr:cNvPr id="403" name="直線コネクタ 402"/>
        <xdr:cNvCxnSpPr/>
      </xdr:nvCxnSpPr>
      <xdr:spPr>
        <a:xfrm flipV="1">
          <a:off x="9639300" y="13610161"/>
          <a:ext cx="838200" cy="2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4" name="商工費平均値テキスト"/>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5" name="フローチャート: 判断 404"/>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85054</xdr:rowOff>
    </xdr:from>
    <xdr:to>
      <xdr:col>50</xdr:col>
      <xdr:colOff>114300</xdr:colOff>
      <xdr:row>79</xdr:row>
      <xdr:rowOff>87742</xdr:rowOff>
    </xdr:to>
    <xdr:cxnSp macro="">
      <xdr:nvCxnSpPr>
        <xdr:cNvPr id="406" name="直線コネクタ 405"/>
        <xdr:cNvCxnSpPr/>
      </xdr:nvCxnSpPr>
      <xdr:spPr>
        <a:xfrm>
          <a:off x="8750300" y="13629604"/>
          <a:ext cx="889000" cy="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7" name="フローチャート: 判断 406"/>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08" name="テキスト ボックス 407"/>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85054</xdr:rowOff>
    </xdr:from>
    <xdr:to>
      <xdr:col>45</xdr:col>
      <xdr:colOff>177800</xdr:colOff>
      <xdr:row>79</xdr:row>
      <xdr:rowOff>85489</xdr:rowOff>
    </xdr:to>
    <xdr:cxnSp macro="">
      <xdr:nvCxnSpPr>
        <xdr:cNvPr id="409" name="直線コネクタ 408"/>
        <xdr:cNvCxnSpPr/>
      </xdr:nvCxnSpPr>
      <xdr:spPr>
        <a:xfrm flipV="1">
          <a:off x="7861300" y="13629604"/>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0" name="フローチャート: 判断 409"/>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1" name="テキスト ボックス 410"/>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62607</xdr:rowOff>
    </xdr:from>
    <xdr:to>
      <xdr:col>41</xdr:col>
      <xdr:colOff>50800</xdr:colOff>
      <xdr:row>79</xdr:row>
      <xdr:rowOff>85489</xdr:rowOff>
    </xdr:to>
    <xdr:cxnSp macro="">
      <xdr:nvCxnSpPr>
        <xdr:cNvPr id="412" name="直線コネクタ 411"/>
        <xdr:cNvCxnSpPr/>
      </xdr:nvCxnSpPr>
      <xdr:spPr>
        <a:xfrm>
          <a:off x="6972300" y="13607157"/>
          <a:ext cx="889000" cy="2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3" name="フローチャート: 判断 412"/>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4" name="テキスト ボックス 413"/>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5" name="フローチャート: 判断 414"/>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47747</xdr:rowOff>
    </xdr:from>
    <xdr:ext cx="534377" cy="259045"/>
    <xdr:sp macro="" textlink="">
      <xdr:nvSpPr>
        <xdr:cNvPr id="416" name="テキスト ボックス 415"/>
        <xdr:cNvSpPr txBox="1"/>
      </xdr:nvSpPr>
      <xdr:spPr>
        <a:xfrm>
          <a:off x="6705111" y="132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14811</xdr:rowOff>
    </xdr:from>
    <xdr:to>
      <xdr:col>55</xdr:col>
      <xdr:colOff>50800</xdr:colOff>
      <xdr:row>79</xdr:row>
      <xdr:rowOff>116411</xdr:rowOff>
    </xdr:to>
    <xdr:sp macro="" textlink="">
      <xdr:nvSpPr>
        <xdr:cNvPr id="422" name="楕円 421"/>
        <xdr:cNvSpPr/>
      </xdr:nvSpPr>
      <xdr:spPr>
        <a:xfrm>
          <a:off x="10426700" y="1355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101188</xdr:rowOff>
    </xdr:from>
    <xdr:ext cx="469744" cy="259045"/>
    <xdr:sp macro="" textlink="">
      <xdr:nvSpPr>
        <xdr:cNvPr id="423" name="商工費該当値テキスト"/>
        <xdr:cNvSpPr txBox="1"/>
      </xdr:nvSpPr>
      <xdr:spPr>
        <a:xfrm>
          <a:off x="10528300" y="1347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36942</xdr:rowOff>
    </xdr:from>
    <xdr:to>
      <xdr:col>50</xdr:col>
      <xdr:colOff>165100</xdr:colOff>
      <xdr:row>79</xdr:row>
      <xdr:rowOff>138542</xdr:rowOff>
    </xdr:to>
    <xdr:sp macro="" textlink="">
      <xdr:nvSpPr>
        <xdr:cNvPr id="424" name="楕円 423"/>
        <xdr:cNvSpPr/>
      </xdr:nvSpPr>
      <xdr:spPr>
        <a:xfrm>
          <a:off x="9588500" y="1358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129669</xdr:rowOff>
    </xdr:from>
    <xdr:ext cx="469744" cy="259045"/>
    <xdr:sp macro="" textlink="">
      <xdr:nvSpPr>
        <xdr:cNvPr id="425" name="テキスト ボックス 424"/>
        <xdr:cNvSpPr txBox="1"/>
      </xdr:nvSpPr>
      <xdr:spPr>
        <a:xfrm>
          <a:off x="9404428" y="1367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34254</xdr:rowOff>
    </xdr:from>
    <xdr:to>
      <xdr:col>46</xdr:col>
      <xdr:colOff>38100</xdr:colOff>
      <xdr:row>79</xdr:row>
      <xdr:rowOff>135854</xdr:rowOff>
    </xdr:to>
    <xdr:sp macro="" textlink="">
      <xdr:nvSpPr>
        <xdr:cNvPr id="426" name="楕円 425"/>
        <xdr:cNvSpPr/>
      </xdr:nvSpPr>
      <xdr:spPr>
        <a:xfrm>
          <a:off x="8699500" y="135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126981</xdr:rowOff>
    </xdr:from>
    <xdr:ext cx="469744" cy="259045"/>
    <xdr:sp macro="" textlink="">
      <xdr:nvSpPr>
        <xdr:cNvPr id="427" name="テキスト ボックス 426"/>
        <xdr:cNvSpPr txBox="1"/>
      </xdr:nvSpPr>
      <xdr:spPr>
        <a:xfrm>
          <a:off x="8515428" y="136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34689</xdr:rowOff>
    </xdr:from>
    <xdr:to>
      <xdr:col>41</xdr:col>
      <xdr:colOff>101600</xdr:colOff>
      <xdr:row>79</xdr:row>
      <xdr:rowOff>136289</xdr:rowOff>
    </xdr:to>
    <xdr:sp macro="" textlink="">
      <xdr:nvSpPr>
        <xdr:cNvPr id="428" name="楕円 427"/>
        <xdr:cNvSpPr/>
      </xdr:nvSpPr>
      <xdr:spPr>
        <a:xfrm>
          <a:off x="7810500" y="1357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127416</xdr:rowOff>
    </xdr:from>
    <xdr:ext cx="469744" cy="259045"/>
    <xdr:sp macro="" textlink="">
      <xdr:nvSpPr>
        <xdr:cNvPr id="429" name="テキスト ボックス 428"/>
        <xdr:cNvSpPr txBox="1"/>
      </xdr:nvSpPr>
      <xdr:spPr>
        <a:xfrm>
          <a:off x="7626428" y="1367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11807</xdr:rowOff>
    </xdr:from>
    <xdr:to>
      <xdr:col>36</xdr:col>
      <xdr:colOff>165100</xdr:colOff>
      <xdr:row>79</xdr:row>
      <xdr:rowOff>113407</xdr:rowOff>
    </xdr:to>
    <xdr:sp macro="" textlink="">
      <xdr:nvSpPr>
        <xdr:cNvPr id="430" name="楕円 429"/>
        <xdr:cNvSpPr/>
      </xdr:nvSpPr>
      <xdr:spPr>
        <a:xfrm>
          <a:off x="6921500" y="1355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104534</xdr:rowOff>
    </xdr:from>
    <xdr:ext cx="469744" cy="259045"/>
    <xdr:sp macro="" textlink="">
      <xdr:nvSpPr>
        <xdr:cNvPr id="431" name="テキスト ボックス 430"/>
        <xdr:cNvSpPr txBox="1"/>
      </xdr:nvSpPr>
      <xdr:spPr>
        <a:xfrm>
          <a:off x="6737428" y="1364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1" name="直線コネクタ 450"/>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2" name="土木費最小値テキスト"/>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3" name="直線コネクタ 452"/>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4" name="土木費最大値テキスト"/>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219,343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5" name="直線コネクタ 454"/>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63536</xdr:rowOff>
    </xdr:from>
    <xdr:to>
      <xdr:col>55</xdr:col>
      <xdr:colOff>0</xdr:colOff>
      <xdr:row>97</xdr:row>
      <xdr:rowOff>73766</xdr:rowOff>
    </xdr:to>
    <xdr:cxnSp macro="">
      <xdr:nvCxnSpPr>
        <xdr:cNvPr id="456" name="直線コネクタ 455"/>
        <xdr:cNvCxnSpPr/>
      </xdr:nvCxnSpPr>
      <xdr:spPr>
        <a:xfrm flipV="1">
          <a:off x="9639300" y="16694186"/>
          <a:ext cx="8382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7" name="土木費平均値テキスト"/>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58" name="フローチャート: 判断 457"/>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71783</xdr:rowOff>
    </xdr:from>
    <xdr:to>
      <xdr:col>50</xdr:col>
      <xdr:colOff>114300</xdr:colOff>
      <xdr:row>97</xdr:row>
      <xdr:rowOff>73766</xdr:rowOff>
    </xdr:to>
    <xdr:cxnSp macro="">
      <xdr:nvCxnSpPr>
        <xdr:cNvPr id="459" name="直線コネクタ 458"/>
        <xdr:cNvCxnSpPr/>
      </xdr:nvCxnSpPr>
      <xdr:spPr>
        <a:xfrm>
          <a:off x="8750300" y="16702433"/>
          <a:ext cx="889000" cy="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0" name="フローチャート: 判断 459"/>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1" name="テキスト ボックス 460"/>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71783</xdr:rowOff>
    </xdr:from>
    <xdr:to>
      <xdr:col>45</xdr:col>
      <xdr:colOff>177800</xdr:colOff>
      <xdr:row>97</xdr:row>
      <xdr:rowOff>82076</xdr:rowOff>
    </xdr:to>
    <xdr:cxnSp macro="">
      <xdr:nvCxnSpPr>
        <xdr:cNvPr id="462" name="直線コネクタ 461"/>
        <xdr:cNvCxnSpPr/>
      </xdr:nvCxnSpPr>
      <xdr:spPr>
        <a:xfrm flipV="1">
          <a:off x="7861300" y="16702433"/>
          <a:ext cx="889000" cy="1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3" name="フローチャート: 判断 462"/>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4" name="テキスト ボックス 463"/>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82076</xdr:rowOff>
    </xdr:from>
    <xdr:to>
      <xdr:col>41</xdr:col>
      <xdr:colOff>50800</xdr:colOff>
      <xdr:row>97</xdr:row>
      <xdr:rowOff>94842</xdr:rowOff>
    </xdr:to>
    <xdr:cxnSp macro="">
      <xdr:nvCxnSpPr>
        <xdr:cNvPr id="465" name="直線コネクタ 464"/>
        <xdr:cNvCxnSpPr/>
      </xdr:nvCxnSpPr>
      <xdr:spPr>
        <a:xfrm flipV="1">
          <a:off x="6972300" y="16712726"/>
          <a:ext cx="889000" cy="1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6" name="フローチャート: 判断 465"/>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7" name="テキスト ボックス 466"/>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68" name="フローチャート: 判断 467"/>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154706</xdr:rowOff>
    </xdr:from>
    <xdr:ext cx="534377" cy="259045"/>
    <xdr:sp macro="" textlink="">
      <xdr:nvSpPr>
        <xdr:cNvPr id="469" name="テキスト ボックス 468"/>
        <xdr:cNvSpPr txBox="1"/>
      </xdr:nvSpPr>
      <xdr:spPr>
        <a:xfrm>
          <a:off x="6705111" y="162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12736</xdr:rowOff>
    </xdr:from>
    <xdr:to>
      <xdr:col>55</xdr:col>
      <xdr:colOff>50800</xdr:colOff>
      <xdr:row>97</xdr:row>
      <xdr:rowOff>114336</xdr:rowOff>
    </xdr:to>
    <xdr:sp macro="" textlink="">
      <xdr:nvSpPr>
        <xdr:cNvPr id="475" name="楕円 474"/>
        <xdr:cNvSpPr/>
      </xdr:nvSpPr>
      <xdr:spPr>
        <a:xfrm>
          <a:off x="10426700" y="166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99113</xdr:rowOff>
    </xdr:from>
    <xdr:ext cx="534377" cy="259045"/>
    <xdr:sp macro="" textlink="">
      <xdr:nvSpPr>
        <xdr:cNvPr id="476" name="土木費該当値テキスト"/>
        <xdr:cNvSpPr txBox="1"/>
      </xdr:nvSpPr>
      <xdr:spPr>
        <a:xfrm>
          <a:off x="10528300" y="1655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22966</xdr:rowOff>
    </xdr:from>
    <xdr:to>
      <xdr:col>50</xdr:col>
      <xdr:colOff>165100</xdr:colOff>
      <xdr:row>97</xdr:row>
      <xdr:rowOff>124566</xdr:rowOff>
    </xdr:to>
    <xdr:sp macro="" textlink="">
      <xdr:nvSpPr>
        <xdr:cNvPr id="477" name="楕円 476"/>
        <xdr:cNvSpPr/>
      </xdr:nvSpPr>
      <xdr:spPr>
        <a:xfrm>
          <a:off x="9588500" y="1665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115693</xdr:rowOff>
    </xdr:from>
    <xdr:ext cx="534377" cy="259045"/>
    <xdr:sp macro="" textlink="">
      <xdr:nvSpPr>
        <xdr:cNvPr id="478" name="テキスト ボックス 477"/>
        <xdr:cNvSpPr txBox="1"/>
      </xdr:nvSpPr>
      <xdr:spPr>
        <a:xfrm>
          <a:off x="9372111" y="1674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20983</xdr:rowOff>
    </xdr:from>
    <xdr:to>
      <xdr:col>46</xdr:col>
      <xdr:colOff>38100</xdr:colOff>
      <xdr:row>97</xdr:row>
      <xdr:rowOff>122583</xdr:rowOff>
    </xdr:to>
    <xdr:sp macro="" textlink="">
      <xdr:nvSpPr>
        <xdr:cNvPr id="479" name="楕円 478"/>
        <xdr:cNvSpPr/>
      </xdr:nvSpPr>
      <xdr:spPr>
        <a:xfrm>
          <a:off x="8699500" y="1665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113710</xdr:rowOff>
    </xdr:from>
    <xdr:ext cx="534377" cy="259045"/>
    <xdr:sp macro="" textlink="">
      <xdr:nvSpPr>
        <xdr:cNvPr id="480" name="テキスト ボックス 479"/>
        <xdr:cNvSpPr txBox="1"/>
      </xdr:nvSpPr>
      <xdr:spPr>
        <a:xfrm>
          <a:off x="8483111" y="1674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31276</xdr:rowOff>
    </xdr:from>
    <xdr:to>
      <xdr:col>41</xdr:col>
      <xdr:colOff>101600</xdr:colOff>
      <xdr:row>97</xdr:row>
      <xdr:rowOff>132876</xdr:rowOff>
    </xdr:to>
    <xdr:sp macro="" textlink="">
      <xdr:nvSpPr>
        <xdr:cNvPr id="481" name="楕円 480"/>
        <xdr:cNvSpPr/>
      </xdr:nvSpPr>
      <xdr:spPr>
        <a:xfrm>
          <a:off x="7810500" y="1666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124003</xdr:rowOff>
    </xdr:from>
    <xdr:ext cx="534377" cy="259045"/>
    <xdr:sp macro="" textlink="">
      <xdr:nvSpPr>
        <xdr:cNvPr id="482" name="テキスト ボックス 481"/>
        <xdr:cNvSpPr txBox="1"/>
      </xdr:nvSpPr>
      <xdr:spPr>
        <a:xfrm>
          <a:off x="7594111" y="1675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44042</xdr:rowOff>
    </xdr:from>
    <xdr:to>
      <xdr:col>36</xdr:col>
      <xdr:colOff>165100</xdr:colOff>
      <xdr:row>97</xdr:row>
      <xdr:rowOff>145642</xdr:rowOff>
    </xdr:to>
    <xdr:sp macro="" textlink="">
      <xdr:nvSpPr>
        <xdr:cNvPr id="483" name="楕円 482"/>
        <xdr:cNvSpPr/>
      </xdr:nvSpPr>
      <xdr:spPr>
        <a:xfrm>
          <a:off x="6921500" y="1667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136769</xdr:rowOff>
    </xdr:from>
    <xdr:ext cx="534377" cy="259045"/>
    <xdr:sp macro="" textlink="">
      <xdr:nvSpPr>
        <xdr:cNvPr id="484" name="テキスト ボックス 483"/>
        <xdr:cNvSpPr txBox="1"/>
      </xdr:nvSpPr>
      <xdr:spPr>
        <a:xfrm>
          <a:off x="6705111" y="1676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7" name="テキスト ボックス 496"/>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5" name="テキスト ボックス 50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7" name="テキスト ボックス 50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1" name="直線コネクタ 510"/>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2" name="消防費最小値テキスト"/>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3" name="直線コネクタ 512"/>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4" name="消防費最大値テキスト"/>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56,717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5" name="直線コネクタ 514"/>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56588</xdr:rowOff>
    </xdr:from>
    <xdr:to>
      <xdr:col>85</xdr:col>
      <xdr:colOff>127000</xdr:colOff>
      <xdr:row>37</xdr:row>
      <xdr:rowOff>150216</xdr:rowOff>
    </xdr:to>
    <xdr:cxnSp macro="">
      <xdr:nvCxnSpPr>
        <xdr:cNvPr id="516" name="直線コネクタ 515"/>
        <xdr:cNvCxnSpPr/>
      </xdr:nvCxnSpPr>
      <xdr:spPr>
        <a:xfrm flipV="1">
          <a:off x="15481300" y="6400238"/>
          <a:ext cx="838200" cy="9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7" name="消防費平均値テキスト"/>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18" name="フローチャート: 判断 517"/>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52767</xdr:rowOff>
    </xdr:from>
    <xdr:to>
      <xdr:col>81</xdr:col>
      <xdr:colOff>50800</xdr:colOff>
      <xdr:row>37</xdr:row>
      <xdr:rowOff>150216</xdr:rowOff>
    </xdr:to>
    <xdr:cxnSp macro="">
      <xdr:nvCxnSpPr>
        <xdr:cNvPr id="519" name="直線コネクタ 518"/>
        <xdr:cNvCxnSpPr/>
      </xdr:nvCxnSpPr>
      <xdr:spPr>
        <a:xfrm>
          <a:off x="14592300" y="6053517"/>
          <a:ext cx="889000" cy="44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0" name="フローチャート: 判断 519"/>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1" name="テキスト ボックス 520"/>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52767</xdr:rowOff>
    </xdr:from>
    <xdr:to>
      <xdr:col>76</xdr:col>
      <xdr:colOff>114300</xdr:colOff>
      <xdr:row>38</xdr:row>
      <xdr:rowOff>16811</xdr:rowOff>
    </xdr:to>
    <xdr:cxnSp macro="">
      <xdr:nvCxnSpPr>
        <xdr:cNvPr id="522" name="直線コネクタ 521"/>
        <xdr:cNvCxnSpPr/>
      </xdr:nvCxnSpPr>
      <xdr:spPr>
        <a:xfrm flipV="1">
          <a:off x="13703300" y="6053517"/>
          <a:ext cx="889000" cy="47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3" name="フローチャート: 判断 522"/>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35976</xdr:rowOff>
    </xdr:from>
    <xdr:ext cx="534377" cy="259045"/>
    <xdr:sp macro="" textlink="">
      <xdr:nvSpPr>
        <xdr:cNvPr id="524" name="テキスト ボックス 523"/>
        <xdr:cNvSpPr txBox="1"/>
      </xdr:nvSpPr>
      <xdr:spPr>
        <a:xfrm>
          <a:off x="14325111" y="63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145219</xdr:rowOff>
    </xdr:from>
    <xdr:to>
      <xdr:col>71</xdr:col>
      <xdr:colOff>177800</xdr:colOff>
      <xdr:row>38</xdr:row>
      <xdr:rowOff>16811</xdr:rowOff>
    </xdr:to>
    <xdr:cxnSp macro="">
      <xdr:nvCxnSpPr>
        <xdr:cNvPr id="525" name="直線コネクタ 524"/>
        <xdr:cNvCxnSpPr/>
      </xdr:nvCxnSpPr>
      <xdr:spPr>
        <a:xfrm>
          <a:off x="12814300" y="6317419"/>
          <a:ext cx="889000" cy="21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6" name="フローチャート: 判断 525"/>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7" name="テキスト ボックス 526"/>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28" name="フローチャート: 判断 527"/>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42769</xdr:rowOff>
    </xdr:from>
    <xdr:ext cx="534377" cy="259045"/>
    <xdr:sp macro="" textlink="">
      <xdr:nvSpPr>
        <xdr:cNvPr id="529" name="テキスト ボックス 528"/>
        <xdr:cNvSpPr txBox="1"/>
      </xdr:nvSpPr>
      <xdr:spPr>
        <a:xfrm>
          <a:off x="12547111" y="63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5788</xdr:rowOff>
    </xdr:from>
    <xdr:to>
      <xdr:col>85</xdr:col>
      <xdr:colOff>177800</xdr:colOff>
      <xdr:row>37</xdr:row>
      <xdr:rowOff>107388</xdr:rowOff>
    </xdr:to>
    <xdr:sp macro="" textlink="">
      <xdr:nvSpPr>
        <xdr:cNvPr id="535" name="楕円 534"/>
        <xdr:cNvSpPr/>
      </xdr:nvSpPr>
      <xdr:spPr>
        <a:xfrm>
          <a:off x="16268700" y="634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155665</xdr:rowOff>
    </xdr:from>
    <xdr:ext cx="534377" cy="259045"/>
    <xdr:sp macro="" textlink="">
      <xdr:nvSpPr>
        <xdr:cNvPr id="536" name="消防費該当値テキスト"/>
        <xdr:cNvSpPr txBox="1"/>
      </xdr:nvSpPr>
      <xdr:spPr>
        <a:xfrm>
          <a:off x="16370300" y="63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99416</xdr:rowOff>
    </xdr:from>
    <xdr:to>
      <xdr:col>81</xdr:col>
      <xdr:colOff>101600</xdr:colOff>
      <xdr:row>38</xdr:row>
      <xdr:rowOff>29566</xdr:rowOff>
    </xdr:to>
    <xdr:sp macro="" textlink="">
      <xdr:nvSpPr>
        <xdr:cNvPr id="537" name="楕円 536"/>
        <xdr:cNvSpPr/>
      </xdr:nvSpPr>
      <xdr:spPr>
        <a:xfrm>
          <a:off x="15430500" y="64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20693</xdr:rowOff>
    </xdr:from>
    <xdr:ext cx="534377" cy="259045"/>
    <xdr:sp macro="" textlink="">
      <xdr:nvSpPr>
        <xdr:cNvPr id="538" name="テキスト ボックス 537"/>
        <xdr:cNvSpPr txBox="1"/>
      </xdr:nvSpPr>
      <xdr:spPr>
        <a:xfrm>
          <a:off x="15214111" y="65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1967</xdr:rowOff>
    </xdr:from>
    <xdr:to>
      <xdr:col>76</xdr:col>
      <xdr:colOff>165100</xdr:colOff>
      <xdr:row>35</xdr:row>
      <xdr:rowOff>103567</xdr:rowOff>
    </xdr:to>
    <xdr:sp macro="" textlink="">
      <xdr:nvSpPr>
        <xdr:cNvPr id="539" name="楕円 538"/>
        <xdr:cNvSpPr/>
      </xdr:nvSpPr>
      <xdr:spPr>
        <a:xfrm>
          <a:off x="14541500" y="600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120094</xdr:rowOff>
    </xdr:from>
    <xdr:ext cx="534377" cy="259045"/>
    <xdr:sp macro="" textlink="">
      <xdr:nvSpPr>
        <xdr:cNvPr id="540" name="テキスト ボックス 539"/>
        <xdr:cNvSpPr txBox="1"/>
      </xdr:nvSpPr>
      <xdr:spPr>
        <a:xfrm>
          <a:off x="14325111" y="577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137461</xdr:rowOff>
    </xdr:from>
    <xdr:to>
      <xdr:col>72</xdr:col>
      <xdr:colOff>38100</xdr:colOff>
      <xdr:row>38</xdr:row>
      <xdr:rowOff>67611</xdr:rowOff>
    </xdr:to>
    <xdr:sp macro="" textlink="">
      <xdr:nvSpPr>
        <xdr:cNvPr id="541" name="楕円 540"/>
        <xdr:cNvSpPr/>
      </xdr:nvSpPr>
      <xdr:spPr>
        <a:xfrm>
          <a:off x="13652500" y="648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58738</xdr:rowOff>
    </xdr:from>
    <xdr:ext cx="534377" cy="259045"/>
    <xdr:sp macro="" textlink="">
      <xdr:nvSpPr>
        <xdr:cNvPr id="542" name="テキスト ボックス 541"/>
        <xdr:cNvSpPr txBox="1"/>
      </xdr:nvSpPr>
      <xdr:spPr>
        <a:xfrm>
          <a:off x="13436111" y="657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94419</xdr:rowOff>
    </xdr:from>
    <xdr:to>
      <xdr:col>67</xdr:col>
      <xdr:colOff>101600</xdr:colOff>
      <xdr:row>37</xdr:row>
      <xdr:rowOff>24569</xdr:rowOff>
    </xdr:to>
    <xdr:sp macro="" textlink="">
      <xdr:nvSpPr>
        <xdr:cNvPr id="543" name="楕円 542"/>
        <xdr:cNvSpPr/>
      </xdr:nvSpPr>
      <xdr:spPr>
        <a:xfrm>
          <a:off x="12763500" y="626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41096</xdr:rowOff>
    </xdr:from>
    <xdr:ext cx="534377" cy="259045"/>
    <xdr:sp macro="" textlink="">
      <xdr:nvSpPr>
        <xdr:cNvPr id="544" name="テキスト ボックス 543"/>
        <xdr:cNvSpPr txBox="1"/>
      </xdr:nvSpPr>
      <xdr:spPr>
        <a:xfrm>
          <a:off x="12547111" y="60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68" name="直線コネクタ 567"/>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69" name="教育費最小値テキスト"/>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0" name="直線コネクタ 569"/>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1" name="教育費最大値テキスト"/>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180,241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2" name="直線コネクタ 571"/>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13513</xdr:rowOff>
    </xdr:from>
    <xdr:to>
      <xdr:col>85</xdr:col>
      <xdr:colOff>127000</xdr:colOff>
      <xdr:row>57</xdr:row>
      <xdr:rowOff>104046</xdr:rowOff>
    </xdr:to>
    <xdr:cxnSp macro="">
      <xdr:nvCxnSpPr>
        <xdr:cNvPr id="573" name="直線コネクタ 572"/>
        <xdr:cNvCxnSpPr/>
      </xdr:nvCxnSpPr>
      <xdr:spPr>
        <a:xfrm flipV="1">
          <a:off x="15481300" y="9786163"/>
          <a:ext cx="838200" cy="9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4" name="教育費平均値テキスト"/>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5" name="フローチャート: 判断 574"/>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93675</xdr:rowOff>
    </xdr:from>
    <xdr:to>
      <xdr:col>81</xdr:col>
      <xdr:colOff>50800</xdr:colOff>
      <xdr:row>57</xdr:row>
      <xdr:rowOff>104046</xdr:rowOff>
    </xdr:to>
    <xdr:cxnSp macro="">
      <xdr:nvCxnSpPr>
        <xdr:cNvPr id="576" name="直線コネクタ 575"/>
        <xdr:cNvCxnSpPr/>
      </xdr:nvCxnSpPr>
      <xdr:spPr>
        <a:xfrm>
          <a:off x="14592300" y="9866325"/>
          <a:ext cx="889000" cy="1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7" name="フローチャート: 判断 576"/>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78" name="テキスト ボックス 577"/>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80028</xdr:rowOff>
    </xdr:from>
    <xdr:to>
      <xdr:col>76</xdr:col>
      <xdr:colOff>114300</xdr:colOff>
      <xdr:row>57</xdr:row>
      <xdr:rowOff>93675</xdr:rowOff>
    </xdr:to>
    <xdr:cxnSp macro="">
      <xdr:nvCxnSpPr>
        <xdr:cNvPr id="579" name="直線コネクタ 578"/>
        <xdr:cNvCxnSpPr/>
      </xdr:nvCxnSpPr>
      <xdr:spPr>
        <a:xfrm>
          <a:off x="13703300" y="9852678"/>
          <a:ext cx="889000" cy="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0" name="フローチャート: 判断 579"/>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1" name="テキスト ボックス 580"/>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80028</xdr:rowOff>
    </xdr:from>
    <xdr:to>
      <xdr:col>71</xdr:col>
      <xdr:colOff>177800</xdr:colOff>
      <xdr:row>57</xdr:row>
      <xdr:rowOff>110592</xdr:rowOff>
    </xdr:to>
    <xdr:cxnSp macro="">
      <xdr:nvCxnSpPr>
        <xdr:cNvPr id="582" name="直線コネクタ 581"/>
        <xdr:cNvCxnSpPr/>
      </xdr:nvCxnSpPr>
      <xdr:spPr>
        <a:xfrm flipV="1">
          <a:off x="12814300" y="9852678"/>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3" name="フローチャート: 判断 582"/>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4" name="テキスト ボックス 583"/>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5" name="フローチャート: 判断 584"/>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6" name="テキスト ボックス 585"/>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134163</xdr:rowOff>
    </xdr:from>
    <xdr:to>
      <xdr:col>85</xdr:col>
      <xdr:colOff>177800</xdr:colOff>
      <xdr:row>57</xdr:row>
      <xdr:rowOff>64313</xdr:rowOff>
    </xdr:to>
    <xdr:sp macro="" textlink="">
      <xdr:nvSpPr>
        <xdr:cNvPr id="592" name="楕円 591"/>
        <xdr:cNvSpPr/>
      </xdr:nvSpPr>
      <xdr:spPr>
        <a:xfrm>
          <a:off x="16268700" y="973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112590</xdr:rowOff>
    </xdr:from>
    <xdr:ext cx="534377" cy="259045"/>
    <xdr:sp macro="" textlink="">
      <xdr:nvSpPr>
        <xdr:cNvPr id="593" name="教育費該当値テキスト"/>
        <xdr:cNvSpPr txBox="1"/>
      </xdr:nvSpPr>
      <xdr:spPr>
        <a:xfrm>
          <a:off x="16370300" y="971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53246</xdr:rowOff>
    </xdr:from>
    <xdr:to>
      <xdr:col>81</xdr:col>
      <xdr:colOff>101600</xdr:colOff>
      <xdr:row>57</xdr:row>
      <xdr:rowOff>154846</xdr:rowOff>
    </xdr:to>
    <xdr:sp macro="" textlink="">
      <xdr:nvSpPr>
        <xdr:cNvPr id="594" name="楕円 593"/>
        <xdr:cNvSpPr/>
      </xdr:nvSpPr>
      <xdr:spPr>
        <a:xfrm>
          <a:off x="15430500" y="98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145973</xdr:rowOff>
    </xdr:from>
    <xdr:ext cx="534377" cy="259045"/>
    <xdr:sp macro="" textlink="">
      <xdr:nvSpPr>
        <xdr:cNvPr id="595" name="テキスト ボックス 594"/>
        <xdr:cNvSpPr txBox="1"/>
      </xdr:nvSpPr>
      <xdr:spPr>
        <a:xfrm>
          <a:off x="15214111" y="991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42875</xdr:rowOff>
    </xdr:from>
    <xdr:to>
      <xdr:col>76</xdr:col>
      <xdr:colOff>165100</xdr:colOff>
      <xdr:row>57</xdr:row>
      <xdr:rowOff>144475</xdr:rowOff>
    </xdr:to>
    <xdr:sp macro="" textlink="">
      <xdr:nvSpPr>
        <xdr:cNvPr id="596" name="楕円 595"/>
        <xdr:cNvSpPr/>
      </xdr:nvSpPr>
      <xdr:spPr>
        <a:xfrm>
          <a:off x="14541500" y="98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135602</xdr:rowOff>
    </xdr:from>
    <xdr:ext cx="534377" cy="259045"/>
    <xdr:sp macro="" textlink="">
      <xdr:nvSpPr>
        <xdr:cNvPr id="597" name="テキスト ボックス 596"/>
        <xdr:cNvSpPr txBox="1"/>
      </xdr:nvSpPr>
      <xdr:spPr>
        <a:xfrm>
          <a:off x="14325111" y="990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29228</xdr:rowOff>
    </xdr:from>
    <xdr:to>
      <xdr:col>72</xdr:col>
      <xdr:colOff>38100</xdr:colOff>
      <xdr:row>57</xdr:row>
      <xdr:rowOff>130828</xdr:rowOff>
    </xdr:to>
    <xdr:sp macro="" textlink="">
      <xdr:nvSpPr>
        <xdr:cNvPr id="598" name="楕円 597"/>
        <xdr:cNvSpPr/>
      </xdr:nvSpPr>
      <xdr:spPr>
        <a:xfrm>
          <a:off x="13652500" y="980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121955</xdr:rowOff>
    </xdr:from>
    <xdr:ext cx="534377" cy="259045"/>
    <xdr:sp macro="" textlink="">
      <xdr:nvSpPr>
        <xdr:cNvPr id="599" name="テキスト ボックス 598"/>
        <xdr:cNvSpPr txBox="1"/>
      </xdr:nvSpPr>
      <xdr:spPr>
        <a:xfrm>
          <a:off x="13436111" y="989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59792</xdr:rowOff>
    </xdr:from>
    <xdr:to>
      <xdr:col>67</xdr:col>
      <xdr:colOff>101600</xdr:colOff>
      <xdr:row>57</xdr:row>
      <xdr:rowOff>161392</xdr:rowOff>
    </xdr:to>
    <xdr:sp macro="" textlink="">
      <xdr:nvSpPr>
        <xdr:cNvPr id="600" name="楕円 599"/>
        <xdr:cNvSpPr/>
      </xdr:nvSpPr>
      <xdr:spPr>
        <a:xfrm>
          <a:off x="12763500" y="98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152519</xdr:rowOff>
    </xdr:from>
    <xdr:ext cx="534377" cy="259045"/>
    <xdr:sp macro="" textlink="">
      <xdr:nvSpPr>
        <xdr:cNvPr id="601" name="テキスト ボックス 600"/>
        <xdr:cNvSpPr txBox="1"/>
      </xdr:nvSpPr>
      <xdr:spPr>
        <a:xfrm>
          <a:off x="12547111" y="992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7" name="直線コネクタ 626"/>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0" name="災害復旧費最大値テキスト"/>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135,955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1" name="直線コネクタ 630"/>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29885</xdr:rowOff>
    </xdr:from>
    <xdr:to>
      <xdr:col>85</xdr:col>
      <xdr:colOff>127000</xdr:colOff>
      <xdr:row>79</xdr:row>
      <xdr:rowOff>44461</xdr:rowOff>
    </xdr:to>
    <xdr:cxnSp macro="">
      <xdr:nvCxnSpPr>
        <xdr:cNvPr id="632" name="直線コネクタ 631"/>
        <xdr:cNvCxnSpPr/>
      </xdr:nvCxnSpPr>
      <xdr:spPr>
        <a:xfrm flipV="1">
          <a:off x="15481300" y="13574435"/>
          <a:ext cx="838200" cy="1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131891</xdr:rowOff>
    </xdr:from>
    <xdr:ext cx="469744" cy="259045"/>
    <xdr:sp macro="" textlink="">
      <xdr:nvSpPr>
        <xdr:cNvPr id="633" name="災害復旧費平均値テキスト"/>
        <xdr:cNvSpPr txBox="1"/>
      </xdr:nvSpPr>
      <xdr:spPr>
        <a:xfrm>
          <a:off x="16370300" y="13504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4" name="フローチャート: 判断 633"/>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44461</xdr:rowOff>
    </xdr:from>
    <xdr:to>
      <xdr:col>81</xdr:col>
      <xdr:colOff>50800</xdr:colOff>
      <xdr:row>79</xdr:row>
      <xdr:rowOff>96887</xdr:rowOff>
    </xdr:to>
    <xdr:cxnSp macro="">
      <xdr:nvCxnSpPr>
        <xdr:cNvPr id="635" name="直線コネクタ 634"/>
        <xdr:cNvCxnSpPr/>
      </xdr:nvCxnSpPr>
      <xdr:spPr>
        <a:xfrm flipV="1">
          <a:off x="14592300" y="13589011"/>
          <a:ext cx="889000" cy="5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6" name="フローチャート: 判断 635"/>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99418</xdr:rowOff>
    </xdr:from>
    <xdr:ext cx="469744" cy="259045"/>
    <xdr:sp macro="" textlink="">
      <xdr:nvSpPr>
        <xdr:cNvPr id="637" name="テキスト ボックス 636"/>
        <xdr:cNvSpPr txBox="1"/>
      </xdr:nvSpPr>
      <xdr:spPr>
        <a:xfrm>
          <a:off x="15246428" y="1364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71284</xdr:rowOff>
    </xdr:from>
    <xdr:to>
      <xdr:col>76</xdr:col>
      <xdr:colOff>114300</xdr:colOff>
      <xdr:row>79</xdr:row>
      <xdr:rowOff>96887</xdr:rowOff>
    </xdr:to>
    <xdr:cxnSp macro="">
      <xdr:nvCxnSpPr>
        <xdr:cNvPr id="638" name="直線コネクタ 637"/>
        <xdr:cNvCxnSpPr/>
      </xdr:nvCxnSpPr>
      <xdr:spPr>
        <a:xfrm>
          <a:off x="13703300" y="13615834"/>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39" name="フローチャート: 判断 638"/>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0" name="テキスト ボックス 639"/>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70565</xdr:rowOff>
    </xdr:from>
    <xdr:to>
      <xdr:col>71</xdr:col>
      <xdr:colOff>177800</xdr:colOff>
      <xdr:row>79</xdr:row>
      <xdr:rowOff>71284</xdr:rowOff>
    </xdr:to>
    <xdr:cxnSp macro="">
      <xdr:nvCxnSpPr>
        <xdr:cNvPr id="641" name="直線コネクタ 640"/>
        <xdr:cNvCxnSpPr/>
      </xdr:nvCxnSpPr>
      <xdr:spPr>
        <a:xfrm>
          <a:off x="12814300" y="13615115"/>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2" name="フローチャート: 判断 641"/>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3" name="テキスト ボックス 642"/>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4" name="フローチャート: 判断 643"/>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123313</xdr:rowOff>
    </xdr:from>
    <xdr:ext cx="469744" cy="259045"/>
    <xdr:sp macro="" textlink="">
      <xdr:nvSpPr>
        <xdr:cNvPr id="645" name="テキスト ボックス 644"/>
        <xdr:cNvSpPr txBox="1"/>
      </xdr:nvSpPr>
      <xdr:spPr>
        <a:xfrm>
          <a:off x="12579428" y="1366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150535</xdr:rowOff>
    </xdr:from>
    <xdr:to>
      <xdr:col>85</xdr:col>
      <xdr:colOff>177800</xdr:colOff>
      <xdr:row>79</xdr:row>
      <xdr:rowOff>80685</xdr:rowOff>
    </xdr:to>
    <xdr:sp macro="" textlink="">
      <xdr:nvSpPr>
        <xdr:cNvPr id="651" name="楕円 650"/>
        <xdr:cNvSpPr/>
      </xdr:nvSpPr>
      <xdr:spPr>
        <a:xfrm>
          <a:off x="16268700" y="1352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109912</xdr:rowOff>
    </xdr:from>
    <xdr:ext cx="469744" cy="259045"/>
    <xdr:sp macro="" textlink="">
      <xdr:nvSpPr>
        <xdr:cNvPr id="652" name="災害復旧費該当値テキスト"/>
        <xdr:cNvSpPr txBox="1"/>
      </xdr:nvSpPr>
      <xdr:spPr>
        <a:xfrm>
          <a:off x="16370300" y="1331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165111</xdr:rowOff>
    </xdr:from>
    <xdr:to>
      <xdr:col>81</xdr:col>
      <xdr:colOff>101600</xdr:colOff>
      <xdr:row>79</xdr:row>
      <xdr:rowOff>95261</xdr:rowOff>
    </xdr:to>
    <xdr:sp macro="" textlink="">
      <xdr:nvSpPr>
        <xdr:cNvPr id="653" name="楕円 652"/>
        <xdr:cNvSpPr/>
      </xdr:nvSpPr>
      <xdr:spPr>
        <a:xfrm>
          <a:off x="15430500" y="1353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111788</xdr:rowOff>
    </xdr:from>
    <xdr:ext cx="469744" cy="259045"/>
    <xdr:sp macro="" textlink="">
      <xdr:nvSpPr>
        <xdr:cNvPr id="654" name="テキスト ボックス 653"/>
        <xdr:cNvSpPr txBox="1"/>
      </xdr:nvSpPr>
      <xdr:spPr>
        <a:xfrm>
          <a:off x="15246428" y="1331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46087</xdr:rowOff>
    </xdr:from>
    <xdr:to>
      <xdr:col>76</xdr:col>
      <xdr:colOff>165100</xdr:colOff>
      <xdr:row>79</xdr:row>
      <xdr:rowOff>147687</xdr:rowOff>
    </xdr:to>
    <xdr:sp macro="" textlink="">
      <xdr:nvSpPr>
        <xdr:cNvPr id="655" name="楕円 654"/>
        <xdr:cNvSpPr/>
      </xdr:nvSpPr>
      <xdr:spPr>
        <a:xfrm>
          <a:off x="14541500" y="1359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138814</xdr:rowOff>
    </xdr:from>
    <xdr:ext cx="378565" cy="259045"/>
    <xdr:sp macro="" textlink="">
      <xdr:nvSpPr>
        <xdr:cNvPr id="656" name="テキスト ボックス 655"/>
        <xdr:cNvSpPr txBox="1"/>
      </xdr:nvSpPr>
      <xdr:spPr>
        <a:xfrm>
          <a:off x="14403017" y="1368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20484</xdr:rowOff>
    </xdr:from>
    <xdr:to>
      <xdr:col>72</xdr:col>
      <xdr:colOff>38100</xdr:colOff>
      <xdr:row>79</xdr:row>
      <xdr:rowOff>122084</xdr:rowOff>
    </xdr:to>
    <xdr:sp macro="" textlink="">
      <xdr:nvSpPr>
        <xdr:cNvPr id="657" name="楕円 656"/>
        <xdr:cNvSpPr/>
      </xdr:nvSpPr>
      <xdr:spPr>
        <a:xfrm>
          <a:off x="13652500" y="1356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113211</xdr:rowOff>
    </xdr:from>
    <xdr:ext cx="469744" cy="259045"/>
    <xdr:sp macro="" textlink="">
      <xdr:nvSpPr>
        <xdr:cNvPr id="658" name="テキスト ボックス 657"/>
        <xdr:cNvSpPr txBox="1"/>
      </xdr:nvSpPr>
      <xdr:spPr>
        <a:xfrm>
          <a:off x="13468428" y="1365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19765</xdr:rowOff>
    </xdr:from>
    <xdr:to>
      <xdr:col>67</xdr:col>
      <xdr:colOff>101600</xdr:colOff>
      <xdr:row>79</xdr:row>
      <xdr:rowOff>121365</xdr:rowOff>
    </xdr:to>
    <xdr:sp macro="" textlink="">
      <xdr:nvSpPr>
        <xdr:cNvPr id="659" name="楕円 658"/>
        <xdr:cNvSpPr/>
      </xdr:nvSpPr>
      <xdr:spPr>
        <a:xfrm>
          <a:off x="12763500" y="1356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137892</xdr:rowOff>
    </xdr:from>
    <xdr:ext cx="469744" cy="259045"/>
    <xdr:sp macro="" textlink="">
      <xdr:nvSpPr>
        <xdr:cNvPr id="660" name="テキスト ボックス 659"/>
        <xdr:cNvSpPr txBox="1"/>
      </xdr:nvSpPr>
      <xdr:spPr>
        <a:xfrm>
          <a:off x="12579428" y="1333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2" name="直線コネクタ 681"/>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3" name="公債費最小値テキスト"/>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4" name="直線コネクタ 683"/>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5" name="公債費最大値テキスト"/>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237,058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6" name="直線コネクタ 685"/>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9339</xdr:rowOff>
    </xdr:from>
    <xdr:to>
      <xdr:col>85</xdr:col>
      <xdr:colOff>127000</xdr:colOff>
      <xdr:row>98</xdr:row>
      <xdr:rowOff>11021</xdr:rowOff>
    </xdr:to>
    <xdr:cxnSp macro="">
      <xdr:nvCxnSpPr>
        <xdr:cNvPr id="687" name="直線コネクタ 686"/>
        <xdr:cNvCxnSpPr/>
      </xdr:nvCxnSpPr>
      <xdr:spPr>
        <a:xfrm>
          <a:off x="15481300" y="16811439"/>
          <a:ext cx="8382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88" name="公債費平均値テキスト"/>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89" name="フローチャート: 判断 688"/>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7697</xdr:rowOff>
    </xdr:from>
    <xdr:to>
      <xdr:col>81</xdr:col>
      <xdr:colOff>50800</xdr:colOff>
      <xdr:row>98</xdr:row>
      <xdr:rowOff>9339</xdr:rowOff>
    </xdr:to>
    <xdr:cxnSp macro="">
      <xdr:nvCxnSpPr>
        <xdr:cNvPr id="690" name="直線コネクタ 689"/>
        <xdr:cNvCxnSpPr/>
      </xdr:nvCxnSpPr>
      <xdr:spPr>
        <a:xfrm>
          <a:off x="14592300" y="16809797"/>
          <a:ext cx="8890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1" name="フローチャート: 判断 690"/>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2" name="テキスト ボックス 691"/>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7697</xdr:rowOff>
    </xdr:from>
    <xdr:to>
      <xdr:col>76</xdr:col>
      <xdr:colOff>114300</xdr:colOff>
      <xdr:row>98</xdr:row>
      <xdr:rowOff>20659</xdr:rowOff>
    </xdr:to>
    <xdr:cxnSp macro="">
      <xdr:nvCxnSpPr>
        <xdr:cNvPr id="693" name="直線コネクタ 692"/>
        <xdr:cNvCxnSpPr/>
      </xdr:nvCxnSpPr>
      <xdr:spPr>
        <a:xfrm flipV="1">
          <a:off x="13703300" y="16809797"/>
          <a:ext cx="8890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4" name="フローチャート: 判断 693"/>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5" name="テキスト ボックス 694"/>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20659</xdr:rowOff>
    </xdr:from>
    <xdr:to>
      <xdr:col>71</xdr:col>
      <xdr:colOff>177800</xdr:colOff>
      <xdr:row>98</xdr:row>
      <xdr:rowOff>26273</xdr:rowOff>
    </xdr:to>
    <xdr:cxnSp macro="">
      <xdr:nvCxnSpPr>
        <xdr:cNvPr id="696" name="直線コネクタ 695"/>
        <xdr:cNvCxnSpPr/>
      </xdr:nvCxnSpPr>
      <xdr:spPr>
        <a:xfrm flipV="1">
          <a:off x="12814300" y="16822759"/>
          <a:ext cx="8890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7" name="フローチャート: 判断 696"/>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698" name="テキスト ボックス 697"/>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699" name="フローチャート: 判断 698"/>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0" name="テキスト ボックス 699"/>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131671</xdr:rowOff>
    </xdr:from>
    <xdr:to>
      <xdr:col>85</xdr:col>
      <xdr:colOff>177800</xdr:colOff>
      <xdr:row>98</xdr:row>
      <xdr:rowOff>61821</xdr:rowOff>
    </xdr:to>
    <xdr:sp macro="" textlink="">
      <xdr:nvSpPr>
        <xdr:cNvPr id="706" name="楕円 705"/>
        <xdr:cNvSpPr/>
      </xdr:nvSpPr>
      <xdr:spPr>
        <a:xfrm>
          <a:off x="16268700" y="1676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46598</xdr:rowOff>
    </xdr:from>
    <xdr:ext cx="534377" cy="259045"/>
    <xdr:sp macro="" textlink="">
      <xdr:nvSpPr>
        <xdr:cNvPr id="707" name="公債費該当値テキスト"/>
        <xdr:cNvSpPr txBox="1"/>
      </xdr:nvSpPr>
      <xdr:spPr>
        <a:xfrm>
          <a:off x="16370300" y="1667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129989</xdr:rowOff>
    </xdr:from>
    <xdr:to>
      <xdr:col>81</xdr:col>
      <xdr:colOff>101600</xdr:colOff>
      <xdr:row>98</xdr:row>
      <xdr:rowOff>60139</xdr:rowOff>
    </xdr:to>
    <xdr:sp macro="" textlink="">
      <xdr:nvSpPr>
        <xdr:cNvPr id="708" name="楕円 707"/>
        <xdr:cNvSpPr/>
      </xdr:nvSpPr>
      <xdr:spPr>
        <a:xfrm>
          <a:off x="15430500" y="1676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51266</xdr:rowOff>
    </xdr:from>
    <xdr:ext cx="534377" cy="259045"/>
    <xdr:sp macro="" textlink="">
      <xdr:nvSpPr>
        <xdr:cNvPr id="709" name="テキスト ボックス 708"/>
        <xdr:cNvSpPr txBox="1"/>
      </xdr:nvSpPr>
      <xdr:spPr>
        <a:xfrm>
          <a:off x="15214111" y="1685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128347</xdr:rowOff>
    </xdr:from>
    <xdr:to>
      <xdr:col>76</xdr:col>
      <xdr:colOff>165100</xdr:colOff>
      <xdr:row>98</xdr:row>
      <xdr:rowOff>58497</xdr:rowOff>
    </xdr:to>
    <xdr:sp macro="" textlink="">
      <xdr:nvSpPr>
        <xdr:cNvPr id="710" name="楕円 709"/>
        <xdr:cNvSpPr/>
      </xdr:nvSpPr>
      <xdr:spPr>
        <a:xfrm>
          <a:off x="14541500" y="167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49624</xdr:rowOff>
    </xdr:from>
    <xdr:ext cx="534377" cy="259045"/>
    <xdr:sp macro="" textlink="">
      <xdr:nvSpPr>
        <xdr:cNvPr id="711" name="テキスト ボックス 710"/>
        <xdr:cNvSpPr txBox="1"/>
      </xdr:nvSpPr>
      <xdr:spPr>
        <a:xfrm>
          <a:off x="14325111" y="168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141309</xdr:rowOff>
    </xdr:from>
    <xdr:to>
      <xdr:col>72</xdr:col>
      <xdr:colOff>38100</xdr:colOff>
      <xdr:row>98</xdr:row>
      <xdr:rowOff>71459</xdr:rowOff>
    </xdr:to>
    <xdr:sp macro="" textlink="">
      <xdr:nvSpPr>
        <xdr:cNvPr id="712" name="楕円 711"/>
        <xdr:cNvSpPr/>
      </xdr:nvSpPr>
      <xdr:spPr>
        <a:xfrm>
          <a:off x="13652500" y="1677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62586</xdr:rowOff>
    </xdr:from>
    <xdr:ext cx="534377" cy="259045"/>
    <xdr:sp macro="" textlink="">
      <xdr:nvSpPr>
        <xdr:cNvPr id="713" name="テキスト ボックス 712"/>
        <xdr:cNvSpPr txBox="1"/>
      </xdr:nvSpPr>
      <xdr:spPr>
        <a:xfrm>
          <a:off x="13436111" y="168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146923</xdr:rowOff>
    </xdr:from>
    <xdr:to>
      <xdr:col>67</xdr:col>
      <xdr:colOff>101600</xdr:colOff>
      <xdr:row>98</xdr:row>
      <xdr:rowOff>77073</xdr:rowOff>
    </xdr:to>
    <xdr:sp macro="" textlink="">
      <xdr:nvSpPr>
        <xdr:cNvPr id="714" name="楕円 713"/>
        <xdr:cNvSpPr/>
      </xdr:nvSpPr>
      <xdr:spPr>
        <a:xfrm>
          <a:off x="12763500" y="1677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68200</xdr:rowOff>
    </xdr:from>
    <xdr:ext cx="534377" cy="259045"/>
    <xdr:sp macro="" textlink="">
      <xdr:nvSpPr>
        <xdr:cNvPr id="715" name="テキスト ボックス 714"/>
        <xdr:cNvSpPr txBox="1"/>
      </xdr:nvSpPr>
      <xdr:spPr>
        <a:xfrm>
          <a:off x="12547111" y="1687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9" name="テキスト ボックス 728"/>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1" name="テキスト ボックス 730"/>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3" name="テキスト ボックス 732"/>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5" name="テキスト ボックス 73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7" name="直線コネクタ 736"/>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8"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0" name="諸支出金最大値テキスト"/>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1" name="直線コネクタ 740"/>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3" name="諸支出金平均値テキスト"/>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4" name="フローチャート: 判断 743"/>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6" name="フローチャート: 判断 745"/>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7" name="テキスト ボックス 746"/>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49" name="フローチャート: 判断 748"/>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0" name="テキスト ボックス 749"/>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2" name="フローチャート: 判断 751"/>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3" name="テキスト ボックス 752"/>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4" name="フローチャート: 判断 753"/>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5" name="テキスト ボックス 754"/>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2"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類似団体内平均値と比べて、民生費がかなり低い水準で推移しているのは、民間保育所に係る扶助費が低いことによるものであると思われる。また、町域の大部分を山林と住宅が占めており、大規模な法人もないことなどから、労働費、農林水産業費、商工費もかなり低い水準で推移し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消防費の平成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決算額が類似団体内平均値と比べて突出しているのは、地域防災行政無線を整備したことによるものである。教育費に関しては、町内の児童生徒数の減少などにより低い水準で推移しているが、令和元年度にスポーツセンターシートスや小学校の空調設備を整備したことにより、決算額が増加し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今後は高齢化に伴い、医療・福祉関係の社会保障費が増加傾向にあり、民生費の増加が見込まれる。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令和元年度は町税の減少に加えて、退職手当や医療費などの社会保障費が増加したことにより、財政調整基金残高が減少した。結果、実質単年度収支がマイナスとなった。</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少子高齢化と人口減少により、町税の減少傾向はこれからも続くため、普通交付税や交付金などの金額次第で収支が左右される状況が続くと考えられる。そのため、人口増加策など安定した収入増加策と歳出削減策を継続することが、今後の課題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本町の特別会計は全ての会計において黒字の状態が続いているが、一般会計からの繰入金で黒字を維持している状況である。</a:t>
          </a:r>
          <a:endPar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本町は面積の大部分を山間部が占めており、家々が点在する集落も多い。結果として</a:t>
          </a:r>
          <a:r>
            <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戸あたりの下水道管路延長が比較的長くなり、施設の整備費や維持管理費が高くなる傾向にある。施設整備費などの軽減を図るため、施設の損傷や劣化が進行する前に適切な対策を行い、施設維持管理費にかかる総額を抑えていく必要がある。</a:t>
          </a:r>
          <a:endPar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また、本町では高齢化が急速に進む傾向にあり、それに伴い、今後も医療給付費や介護給付費などが増加する傾向にある。繰出金の軽減を図るため、疾病予防と健康増進、介護予防を推進する施策を考えていく必要がある。</a:t>
          </a:r>
          <a:endPar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a:t>
          </a:r>
          <a:endPar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その他会計（黒字）欄は、令和元年度に大阪広域水道企業団と統合したため、平成</a:t>
          </a:r>
          <a:r>
            <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年度までの水道事業会計の内容が表示されています。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35toyono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X53">
            <v>59.5</v>
          </cell>
          <cell r="CF53">
            <v>61.1</v>
          </cell>
        </row>
        <row r="55">
          <cell r="AN55" t="str">
            <v>類似団体内平均値</v>
          </cell>
          <cell r="BX55">
            <v>32.9</v>
          </cell>
          <cell r="CF55">
            <v>28.5</v>
          </cell>
        </row>
        <row r="57">
          <cell r="BX57">
            <v>57</v>
          </cell>
          <cell r="CF57">
            <v>59.7</v>
          </cell>
        </row>
        <row r="72">
          <cell r="BP72" t="str">
            <v>H27</v>
          </cell>
          <cell r="BX72" t="str">
            <v>H28</v>
          </cell>
          <cell r="CF72" t="str">
            <v>H29</v>
          </cell>
          <cell r="CN72" t="str">
            <v>H30</v>
          </cell>
          <cell r="CV72" t="str">
            <v>R01</v>
          </cell>
        </row>
        <row r="73">
          <cell r="AN73" t="str">
            <v>当該団体値</v>
          </cell>
          <cell r="BP73">
            <v>6.2</v>
          </cell>
        </row>
        <row r="75">
          <cell r="BP75">
            <v>5.8</v>
          </cell>
          <cell r="BX75">
            <v>5.6</v>
          </cell>
          <cell r="CF75">
            <v>6.2</v>
          </cell>
          <cell r="CN75">
            <v>6.7</v>
          </cell>
          <cell r="CV75">
            <v>6.5</v>
          </cell>
        </row>
        <row r="77">
          <cell r="AN77" t="str">
            <v>類似団体内平均値</v>
          </cell>
          <cell r="BP77">
            <v>36.5</v>
          </cell>
          <cell r="BX77">
            <v>32.9</v>
          </cell>
          <cell r="CF77">
            <v>28.5</v>
          </cell>
          <cell r="CN77">
            <v>20.5</v>
          </cell>
          <cell r="CV77">
            <v>21.4</v>
          </cell>
        </row>
        <row r="79">
          <cell r="BP79">
            <v>9</v>
          </cell>
          <cell r="BX79">
            <v>8.1999999999999993</v>
          </cell>
          <cell r="CF79">
            <v>8</v>
          </cell>
          <cell r="CN79">
            <v>7.9</v>
          </cell>
          <cell r="CV79">
            <v>7.7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2" customWidth="1"/>
    <col min="12" max="12" width="2.25" style="182" customWidth="1"/>
    <col min="13" max="17" width="2.375" style="182" customWidth="1"/>
    <col min="18" max="119" width="2.125" style="182" customWidth="1"/>
    <col min="120" max="16384" width="0" style="182" hidden="1"/>
  </cols>
  <sheetData>
    <row r="1" spans="1:119" ht="33" customHeight="1" x14ac:dyDescent="0.15">
      <c r="A1" s="180"/>
      <c r="B1" s="610" t="s">
        <v>76</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1"/>
      <c r="DK1" s="181"/>
      <c r="DL1" s="181"/>
      <c r="DM1" s="181"/>
      <c r="DN1" s="181"/>
      <c r="DO1" s="181"/>
    </row>
    <row r="2" spans="1:119" ht="24.75" thickBot="1" x14ac:dyDescent="0.2">
      <c r="A2" s="180"/>
      <c r="B2" s="183" t="s">
        <v>77</v>
      </c>
      <c r="C2" s="183"/>
      <c r="D2" s="184"/>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row>
    <row r="3" spans="1:119" ht="18.75" customHeight="1" thickBot="1" x14ac:dyDescent="0.2">
      <c r="A3" s="181"/>
      <c r="B3" s="611" t="s">
        <v>78</v>
      </c>
      <c r="C3" s="612"/>
      <c r="D3" s="612"/>
      <c r="E3" s="613"/>
      <c r="F3" s="613"/>
      <c r="G3" s="613"/>
      <c r="H3" s="613"/>
      <c r="I3" s="613"/>
      <c r="J3" s="613"/>
      <c r="K3" s="613"/>
      <c r="L3" s="613" t="s">
        <v>79</v>
      </c>
      <c r="M3" s="613"/>
      <c r="N3" s="613"/>
      <c r="O3" s="613"/>
      <c r="P3" s="613"/>
      <c r="Q3" s="613"/>
      <c r="R3" s="616"/>
      <c r="S3" s="616"/>
      <c r="T3" s="616"/>
      <c r="U3" s="616"/>
      <c r="V3" s="617"/>
      <c r="W3" s="507" t="s">
        <v>80</v>
      </c>
      <c r="X3" s="508"/>
      <c r="Y3" s="508"/>
      <c r="Z3" s="508"/>
      <c r="AA3" s="508"/>
      <c r="AB3" s="612"/>
      <c r="AC3" s="616" t="s">
        <v>81</v>
      </c>
      <c r="AD3" s="508"/>
      <c r="AE3" s="508"/>
      <c r="AF3" s="508"/>
      <c r="AG3" s="508"/>
      <c r="AH3" s="508"/>
      <c r="AI3" s="508"/>
      <c r="AJ3" s="508"/>
      <c r="AK3" s="508"/>
      <c r="AL3" s="578"/>
      <c r="AM3" s="507" t="s">
        <v>82</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83</v>
      </c>
      <c r="BO3" s="508"/>
      <c r="BP3" s="508"/>
      <c r="BQ3" s="508"/>
      <c r="BR3" s="508"/>
      <c r="BS3" s="508"/>
      <c r="BT3" s="508"/>
      <c r="BU3" s="578"/>
      <c r="BV3" s="507" t="s">
        <v>84</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85</v>
      </c>
      <c r="CU3" s="508"/>
      <c r="CV3" s="508"/>
      <c r="CW3" s="508"/>
      <c r="CX3" s="508"/>
      <c r="CY3" s="508"/>
      <c r="CZ3" s="508"/>
      <c r="DA3" s="578"/>
      <c r="DB3" s="507" t="s">
        <v>86</v>
      </c>
      <c r="DC3" s="508"/>
      <c r="DD3" s="508"/>
      <c r="DE3" s="508"/>
      <c r="DF3" s="508"/>
      <c r="DG3" s="508"/>
      <c r="DH3" s="508"/>
      <c r="DI3" s="578"/>
      <c r="DJ3" s="180"/>
      <c r="DK3" s="180"/>
      <c r="DL3" s="180"/>
      <c r="DM3" s="180"/>
      <c r="DN3" s="180"/>
      <c r="DO3" s="180"/>
    </row>
    <row r="4" spans="1:119" ht="18.75" customHeight="1" x14ac:dyDescent="0.15">
      <c r="A4" s="181"/>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87</v>
      </c>
      <c r="AZ4" s="421"/>
      <c r="BA4" s="421"/>
      <c r="BB4" s="421"/>
      <c r="BC4" s="421"/>
      <c r="BD4" s="421"/>
      <c r="BE4" s="421"/>
      <c r="BF4" s="421"/>
      <c r="BG4" s="421"/>
      <c r="BH4" s="421"/>
      <c r="BI4" s="421"/>
      <c r="BJ4" s="421"/>
      <c r="BK4" s="421"/>
      <c r="BL4" s="421"/>
      <c r="BM4" s="422"/>
      <c r="BN4" s="423">
        <v>7075611</v>
      </c>
      <c r="BO4" s="424"/>
      <c r="BP4" s="424"/>
      <c r="BQ4" s="424"/>
      <c r="BR4" s="424"/>
      <c r="BS4" s="424"/>
      <c r="BT4" s="424"/>
      <c r="BU4" s="425"/>
      <c r="BV4" s="423">
        <v>6664884</v>
      </c>
      <c r="BW4" s="424"/>
      <c r="BX4" s="424"/>
      <c r="BY4" s="424"/>
      <c r="BZ4" s="424"/>
      <c r="CA4" s="424"/>
      <c r="CB4" s="424"/>
      <c r="CC4" s="425"/>
      <c r="CD4" s="604" t="s">
        <v>88</v>
      </c>
      <c r="CE4" s="605"/>
      <c r="CF4" s="605"/>
      <c r="CG4" s="605"/>
      <c r="CH4" s="605"/>
      <c r="CI4" s="605"/>
      <c r="CJ4" s="605"/>
      <c r="CK4" s="605"/>
      <c r="CL4" s="605"/>
      <c r="CM4" s="605"/>
      <c r="CN4" s="605"/>
      <c r="CO4" s="605"/>
      <c r="CP4" s="605"/>
      <c r="CQ4" s="605"/>
      <c r="CR4" s="605"/>
      <c r="CS4" s="606"/>
      <c r="CT4" s="607">
        <v>1.4</v>
      </c>
      <c r="CU4" s="608"/>
      <c r="CV4" s="608"/>
      <c r="CW4" s="608"/>
      <c r="CX4" s="608"/>
      <c r="CY4" s="608"/>
      <c r="CZ4" s="608"/>
      <c r="DA4" s="609"/>
      <c r="DB4" s="607">
        <v>1</v>
      </c>
      <c r="DC4" s="608"/>
      <c r="DD4" s="608"/>
      <c r="DE4" s="608"/>
      <c r="DF4" s="608"/>
      <c r="DG4" s="608"/>
      <c r="DH4" s="608"/>
      <c r="DI4" s="609"/>
      <c r="DJ4" s="180"/>
      <c r="DK4" s="180"/>
      <c r="DL4" s="180"/>
      <c r="DM4" s="180"/>
      <c r="DN4" s="180"/>
      <c r="DO4" s="180"/>
    </row>
    <row r="5" spans="1:119" ht="18.75" customHeight="1" x14ac:dyDescent="0.15">
      <c r="A5" s="181"/>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89</v>
      </c>
      <c r="AN5" s="402"/>
      <c r="AO5" s="402"/>
      <c r="AP5" s="402"/>
      <c r="AQ5" s="402"/>
      <c r="AR5" s="402"/>
      <c r="AS5" s="402"/>
      <c r="AT5" s="403"/>
      <c r="AU5" s="485" t="s">
        <v>90</v>
      </c>
      <c r="AV5" s="486"/>
      <c r="AW5" s="486"/>
      <c r="AX5" s="486"/>
      <c r="AY5" s="408" t="s">
        <v>91</v>
      </c>
      <c r="AZ5" s="409"/>
      <c r="BA5" s="409"/>
      <c r="BB5" s="409"/>
      <c r="BC5" s="409"/>
      <c r="BD5" s="409"/>
      <c r="BE5" s="409"/>
      <c r="BF5" s="409"/>
      <c r="BG5" s="409"/>
      <c r="BH5" s="409"/>
      <c r="BI5" s="409"/>
      <c r="BJ5" s="409"/>
      <c r="BK5" s="409"/>
      <c r="BL5" s="409"/>
      <c r="BM5" s="410"/>
      <c r="BN5" s="428">
        <v>6934525</v>
      </c>
      <c r="BO5" s="429"/>
      <c r="BP5" s="429"/>
      <c r="BQ5" s="429"/>
      <c r="BR5" s="429"/>
      <c r="BS5" s="429"/>
      <c r="BT5" s="429"/>
      <c r="BU5" s="430"/>
      <c r="BV5" s="428">
        <v>6387728</v>
      </c>
      <c r="BW5" s="429"/>
      <c r="BX5" s="429"/>
      <c r="BY5" s="429"/>
      <c r="BZ5" s="429"/>
      <c r="CA5" s="429"/>
      <c r="CB5" s="429"/>
      <c r="CC5" s="430"/>
      <c r="CD5" s="437" t="s">
        <v>92</v>
      </c>
      <c r="CE5" s="438"/>
      <c r="CF5" s="438"/>
      <c r="CG5" s="438"/>
      <c r="CH5" s="438"/>
      <c r="CI5" s="438"/>
      <c r="CJ5" s="438"/>
      <c r="CK5" s="438"/>
      <c r="CL5" s="438"/>
      <c r="CM5" s="438"/>
      <c r="CN5" s="438"/>
      <c r="CO5" s="438"/>
      <c r="CP5" s="438"/>
      <c r="CQ5" s="438"/>
      <c r="CR5" s="438"/>
      <c r="CS5" s="439"/>
      <c r="CT5" s="398">
        <v>104.2</v>
      </c>
      <c r="CU5" s="399"/>
      <c r="CV5" s="399"/>
      <c r="CW5" s="399"/>
      <c r="CX5" s="399"/>
      <c r="CY5" s="399"/>
      <c r="CZ5" s="399"/>
      <c r="DA5" s="400"/>
      <c r="DB5" s="398">
        <v>101.2</v>
      </c>
      <c r="DC5" s="399"/>
      <c r="DD5" s="399"/>
      <c r="DE5" s="399"/>
      <c r="DF5" s="399"/>
      <c r="DG5" s="399"/>
      <c r="DH5" s="399"/>
      <c r="DI5" s="400"/>
      <c r="DJ5" s="180"/>
      <c r="DK5" s="180"/>
      <c r="DL5" s="180"/>
      <c r="DM5" s="180"/>
      <c r="DN5" s="180"/>
      <c r="DO5" s="180"/>
    </row>
    <row r="6" spans="1:119" ht="18.75" customHeight="1" x14ac:dyDescent="0.15">
      <c r="A6" s="181"/>
      <c r="B6" s="584" t="s">
        <v>93</v>
      </c>
      <c r="C6" s="442"/>
      <c r="D6" s="442"/>
      <c r="E6" s="585"/>
      <c r="F6" s="585"/>
      <c r="G6" s="585"/>
      <c r="H6" s="585"/>
      <c r="I6" s="585"/>
      <c r="J6" s="585"/>
      <c r="K6" s="585"/>
      <c r="L6" s="585" t="s">
        <v>94</v>
      </c>
      <c r="M6" s="585"/>
      <c r="N6" s="585"/>
      <c r="O6" s="585"/>
      <c r="P6" s="585"/>
      <c r="Q6" s="585"/>
      <c r="R6" s="466"/>
      <c r="S6" s="466"/>
      <c r="T6" s="466"/>
      <c r="U6" s="466"/>
      <c r="V6" s="591"/>
      <c r="W6" s="519" t="s">
        <v>95</v>
      </c>
      <c r="X6" s="441"/>
      <c r="Y6" s="441"/>
      <c r="Z6" s="441"/>
      <c r="AA6" s="441"/>
      <c r="AB6" s="442"/>
      <c r="AC6" s="596" t="s">
        <v>96</v>
      </c>
      <c r="AD6" s="597"/>
      <c r="AE6" s="597"/>
      <c r="AF6" s="597"/>
      <c r="AG6" s="597"/>
      <c r="AH6" s="597"/>
      <c r="AI6" s="597"/>
      <c r="AJ6" s="597"/>
      <c r="AK6" s="597"/>
      <c r="AL6" s="598"/>
      <c r="AM6" s="497" t="s">
        <v>97</v>
      </c>
      <c r="AN6" s="402"/>
      <c r="AO6" s="402"/>
      <c r="AP6" s="402"/>
      <c r="AQ6" s="402"/>
      <c r="AR6" s="402"/>
      <c r="AS6" s="402"/>
      <c r="AT6" s="403"/>
      <c r="AU6" s="485" t="s">
        <v>98</v>
      </c>
      <c r="AV6" s="486"/>
      <c r="AW6" s="486"/>
      <c r="AX6" s="486"/>
      <c r="AY6" s="408" t="s">
        <v>99</v>
      </c>
      <c r="AZ6" s="409"/>
      <c r="BA6" s="409"/>
      <c r="BB6" s="409"/>
      <c r="BC6" s="409"/>
      <c r="BD6" s="409"/>
      <c r="BE6" s="409"/>
      <c r="BF6" s="409"/>
      <c r="BG6" s="409"/>
      <c r="BH6" s="409"/>
      <c r="BI6" s="409"/>
      <c r="BJ6" s="409"/>
      <c r="BK6" s="409"/>
      <c r="BL6" s="409"/>
      <c r="BM6" s="410"/>
      <c r="BN6" s="428">
        <v>141086</v>
      </c>
      <c r="BO6" s="429"/>
      <c r="BP6" s="429"/>
      <c r="BQ6" s="429"/>
      <c r="BR6" s="429"/>
      <c r="BS6" s="429"/>
      <c r="BT6" s="429"/>
      <c r="BU6" s="430"/>
      <c r="BV6" s="428">
        <v>277156</v>
      </c>
      <c r="BW6" s="429"/>
      <c r="BX6" s="429"/>
      <c r="BY6" s="429"/>
      <c r="BZ6" s="429"/>
      <c r="CA6" s="429"/>
      <c r="CB6" s="429"/>
      <c r="CC6" s="430"/>
      <c r="CD6" s="437" t="s">
        <v>100</v>
      </c>
      <c r="CE6" s="438"/>
      <c r="CF6" s="438"/>
      <c r="CG6" s="438"/>
      <c r="CH6" s="438"/>
      <c r="CI6" s="438"/>
      <c r="CJ6" s="438"/>
      <c r="CK6" s="438"/>
      <c r="CL6" s="438"/>
      <c r="CM6" s="438"/>
      <c r="CN6" s="438"/>
      <c r="CO6" s="438"/>
      <c r="CP6" s="438"/>
      <c r="CQ6" s="438"/>
      <c r="CR6" s="438"/>
      <c r="CS6" s="439"/>
      <c r="CT6" s="581">
        <v>109.7</v>
      </c>
      <c r="CU6" s="582"/>
      <c r="CV6" s="582"/>
      <c r="CW6" s="582"/>
      <c r="CX6" s="582"/>
      <c r="CY6" s="582"/>
      <c r="CZ6" s="582"/>
      <c r="DA6" s="583"/>
      <c r="DB6" s="581">
        <v>108</v>
      </c>
      <c r="DC6" s="582"/>
      <c r="DD6" s="582"/>
      <c r="DE6" s="582"/>
      <c r="DF6" s="582"/>
      <c r="DG6" s="582"/>
      <c r="DH6" s="582"/>
      <c r="DI6" s="583"/>
      <c r="DJ6" s="180"/>
      <c r="DK6" s="180"/>
      <c r="DL6" s="180"/>
      <c r="DM6" s="180"/>
      <c r="DN6" s="180"/>
      <c r="DO6" s="180"/>
    </row>
    <row r="7" spans="1:119" ht="18.75" customHeight="1" x14ac:dyDescent="0.15">
      <c r="A7" s="181"/>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101</v>
      </c>
      <c r="AN7" s="402"/>
      <c r="AO7" s="402"/>
      <c r="AP7" s="402"/>
      <c r="AQ7" s="402"/>
      <c r="AR7" s="402"/>
      <c r="AS7" s="402"/>
      <c r="AT7" s="403"/>
      <c r="AU7" s="485" t="s">
        <v>90</v>
      </c>
      <c r="AV7" s="486"/>
      <c r="AW7" s="486"/>
      <c r="AX7" s="486"/>
      <c r="AY7" s="408" t="s">
        <v>102</v>
      </c>
      <c r="AZ7" s="409"/>
      <c r="BA7" s="409"/>
      <c r="BB7" s="409"/>
      <c r="BC7" s="409"/>
      <c r="BD7" s="409"/>
      <c r="BE7" s="409"/>
      <c r="BF7" s="409"/>
      <c r="BG7" s="409"/>
      <c r="BH7" s="409"/>
      <c r="BI7" s="409"/>
      <c r="BJ7" s="409"/>
      <c r="BK7" s="409"/>
      <c r="BL7" s="409"/>
      <c r="BM7" s="410"/>
      <c r="BN7" s="428">
        <v>76166</v>
      </c>
      <c r="BO7" s="429"/>
      <c r="BP7" s="429"/>
      <c r="BQ7" s="429"/>
      <c r="BR7" s="429"/>
      <c r="BS7" s="429"/>
      <c r="BT7" s="429"/>
      <c r="BU7" s="430"/>
      <c r="BV7" s="428">
        <v>230127</v>
      </c>
      <c r="BW7" s="429"/>
      <c r="BX7" s="429"/>
      <c r="BY7" s="429"/>
      <c r="BZ7" s="429"/>
      <c r="CA7" s="429"/>
      <c r="CB7" s="429"/>
      <c r="CC7" s="430"/>
      <c r="CD7" s="437" t="s">
        <v>103</v>
      </c>
      <c r="CE7" s="438"/>
      <c r="CF7" s="438"/>
      <c r="CG7" s="438"/>
      <c r="CH7" s="438"/>
      <c r="CI7" s="438"/>
      <c r="CJ7" s="438"/>
      <c r="CK7" s="438"/>
      <c r="CL7" s="438"/>
      <c r="CM7" s="438"/>
      <c r="CN7" s="438"/>
      <c r="CO7" s="438"/>
      <c r="CP7" s="438"/>
      <c r="CQ7" s="438"/>
      <c r="CR7" s="438"/>
      <c r="CS7" s="439"/>
      <c r="CT7" s="428">
        <v>4517998</v>
      </c>
      <c r="CU7" s="429"/>
      <c r="CV7" s="429"/>
      <c r="CW7" s="429"/>
      <c r="CX7" s="429"/>
      <c r="CY7" s="429"/>
      <c r="CZ7" s="429"/>
      <c r="DA7" s="430"/>
      <c r="DB7" s="428">
        <v>4522321</v>
      </c>
      <c r="DC7" s="429"/>
      <c r="DD7" s="429"/>
      <c r="DE7" s="429"/>
      <c r="DF7" s="429"/>
      <c r="DG7" s="429"/>
      <c r="DH7" s="429"/>
      <c r="DI7" s="430"/>
      <c r="DJ7" s="180"/>
      <c r="DK7" s="180"/>
      <c r="DL7" s="180"/>
      <c r="DM7" s="180"/>
      <c r="DN7" s="180"/>
      <c r="DO7" s="180"/>
    </row>
    <row r="8" spans="1:119" ht="18.75" customHeight="1" thickBot="1" x14ac:dyDescent="0.2">
      <c r="A8" s="181"/>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104</v>
      </c>
      <c r="AN8" s="402"/>
      <c r="AO8" s="402"/>
      <c r="AP8" s="402"/>
      <c r="AQ8" s="402"/>
      <c r="AR8" s="402"/>
      <c r="AS8" s="402"/>
      <c r="AT8" s="403"/>
      <c r="AU8" s="485" t="s">
        <v>105</v>
      </c>
      <c r="AV8" s="486"/>
      <c r="AW8" s="486"/>
      <c r="AX8" s="486"/>
      <c r="AY8" s="408" t="s">
        <v>106</v>
      </c>
      <c r="AZ8" s="409"/>
      <c r="BA8" s="409"/>
      <c r="BB8" s="409"/>
      <c r="BC8" s="409"/>
      <c r="BD8" s="409"/>
      <c r="BE8" s="409"/>
      <c r="BF8" s="409"/>
      <c r="BG8" s="409"/>
      <c r="BH8" s="409"/>
      <c r="BI8" s="409"/>
      <c r="BJ8" s="409"/>
      <c r="BK8" s="409"/>
      <c r="BL8" s="409"/>
      <c r="BM8" s="410"/>
      <c r="BN8" s="428">
        <v>64920</v>
      </c>
      <c r="BO8" s="429"/>
      <c r="BP8" s="429"/>
      <c r="BQ8" s="429"/>
      <c r="BR8" s="429"/>
      <c r="BS8" s="429"/>
      <c r="BT8" s="429"/>
      <c r="BU8" s="430"/>
      <c r="BV8" s="428">
        <v>47029</v>
      </c>
      <c r="BW8" s="429"/>
      <c r="BX8" s="429"/>
      <c r="BY8" s="429"/>
      <c r="BZ8" s="429"/>
      <c r="CA8" s="429"/>
      <c r="CB8" s="429"/>
      <c r="CC8" s="430"/>
      <c r="CD8" s="437" t="s">
        <v>107</v>
      </c>
      <c r="CE8" s="438"/>
      <c r="CF8" s="438"/>
      <c r="CG8" s="438"/>
      <c r="CH8" s="438"/>
      <c r="CI8" s="438"/>
      <c r="CJ8" s="438"/>
      <c r="CK8" s="438"/>
      <c r="CL8" s="438"/>
      <c r="CM8" s="438"/>
      <c r="CN8" s="438"/>
      <c r="CO8" s="438"/>
      <c r="CP8" s="438"/>
      <c r="CQ8" s="438"/>
      <c r="CR8" s="438"/>
      <c r="CS8" s="439"/>
      <c r="CT8" s="541">
        <v>0.47</v>
      </c>
      <c r="CU8" s="542"/>
      <c r="CV8" s="542"/>
      <c r="CW8" s="542"/>
      <c r="CX8" s="542"/>
      <c r="CY8" s="542"/>
      <c r="CZ8" s="542"/>
      <c r="DA8" s="543"/>
      <c r="DB8" s="541">
        <v>0.49</v>
      </c>
      <c r="DC8" s="542"/>
      <c r="DD8" s="542"/>
      <c r="DE8" s="542"/>
      <c r="DF8" s="542"/>
      <c r="DG8" s="542"/>
      <c r="DH8" s="542"/>
      <c r="DI8" s="543"/>
      <c r="DJ8" s="180"/>
      <c r="DK8" s="180"/>
      <c r="DL8" s="180"/>
      <c r="DM8" s="180"/>
      <c r="DN8" s="180"/>
      <c r="DO8" s="180"/>
    </row>
    <row r="9" spans="1:119" ht="18.75" customHeight="1" thickBot="1" x14ac:dyDescent="0.2">
      <c r="A9" s="181"/>
      <c r="B9" s="570" t="s">
        <v>108</v>
      </c>
      <c r="C9" s="571"/>
      <c r="D9" s="571"/>
      <c r="E9" s="571"/>
      <c r="F9" s="571"/>
      <c r="G9" s="571"/>
      <c r="H9" s="571"/>
      <c r="I9" s="571"/>
      <c r="J9" s="571"/>
      <c r="K9" s="491"/>
      <c r="L9" s="572" t="s">
        <v>109</v>
      </c>
      <c r="M9" s="573"/>
      <c r="N9" s="573"/>
      <c r="O9" s="573"/>
      <c r="P9" s="573"/>
      <c r="Q9" s="574"/>
      <c r="R9" s="575">
        <v>19934</v>
      </c>
      <c r="S9" s="576"/>
      <c r="T9" s="576"/>
      <c r="U9" s="576"/>
      <c r="V9" s="577"/>
      <c r="W9" s="507" t="s">
        <v>110</v>
      </c>
      <c r="X9" s="508"/>
      <c r="Y9" s="508"/>
      <c r="Z9" s="508"/>
      <c r="AA9" s="508"/>
      <c r="AB9" s="508"/>
      <c r="AC9" s="508"/>
      <c r="AD9" s="508"/>
      <c r="AE9" s="508"/>
      <c r="AF9" s="508"/>
      <c r="AG9" s="508"/>
      <c r="AH9" s="508"/>
      <c r="AI9" s="508"/>
      <c r="AJ9" s="508"/>
      <c r="AK9" s="508"/>
      <c r="AL9" s="578"/>
      <c r="AM9" s="497" t="s">
        <v>111</v>
      </c>
      <c r="AN9" s="402"/>
      <c r="AO9" s="402"/>
      <c r="AP9" s="402"/>
      <c r="AQ9" s="402"/>
      <c r="AR9" s="402"/>
      <c r="AS9" s="402"/>
      <c r="AT9" s="403"/>
      <c r="AU9" s="485" t="s">
        <v>90</v>
      </c>
      <c r="AV9" s="486"/>
      <c r="AW9" s="486"/>
      <c r="AX9" s="486"/>
      <c r="AY9" s="408" t="s">
        <v>112</v>
      </c>
      <c r="AZ9" s="409"/>
      <c r="BA9" s="409"/>
      <c r="BB9" s="409"/>
      <c r="BC9" s="409"/>
      <c r="BD9" s="409"/>
      <c r="BE9" s="409"/>
      <c r="BF9" s="409"/>
      <c r="BG9" s="409"/>
      <c r="BH9" s="409"/>
      <c r="BI9" s="409"/>
      <c r="BJ9" s="409"/>
      <c r="BK9" s="409"/>
      <c r="BL9" s="409"/>
      <c r="BM9" s="410"/>
      <c r="BN9" s="428">
        <v>17891</v>
      </c>
      <c r="BO9" s="429"/>
      <c r="BP9" s="429"/>
      <c r="BQ9" s="429"/>
      <c r="BR9" s="429"/>
      <c r="BS9" s="429"/>
      <c r="BT9" s="429"/>
      <c r="BU9" s="430"/>
      <c r="BV9" s="428">
        <v>-92489</v>
      </c>
      <c r="BW9" s="429"/>
      <c r="BX9" s="429"/>
      <c r="BY9" s="429"/>
      <c r="BZ9" s="429"/>
      <c r="CA9" s="429"/>
      <c r="CB9" s="429"/>
      <c r="CC9" s="430"/>
      <c r="CD9" s="437" t="s">
        <v>113</v>
      </c>
      <c r="CE9" s="438"/>
      <c r="CF9" s="438"/>
      <c r="CG9" s="438"/>
      <c r="CH9" s="438"/>
      <c r="CI9" s="438"/>
      <c r="CJ9" s="438"/>
      <c r="CK9" s="438"/>
      <c r="CL9" s="438"/>
      <c r="CM9" s="438"/>
      <c r="CN9" s="438"/>
      <c r="CO9" s="438"/>
      <c r="CP9" s="438"/>
      <c r="CQ9" s="438"/>
      <c r="CR9" s="438"/>
      <c r="CS9" s="439"/>
      <c r="CT9" s="398">
        <v>10.1</v>
      </c>
      <c r="CU9" s="399"/>
      <c r="CV9" s="399"/>
      <c r="CW9" s="399"/>
      <c r="CX9" s="399"/>
      <c r="CY9" s="399"/>
      <c r="CZ9" s="399"/>
      <c r="DA9" s="400"/>
      <c r="DB9" s="398">
        <v>10.199999999999999</v>
      </c>
      <c r="DC9" s="399"/>
      <c r="DD9" s="399"/>
      <c r="DE9" s="399"/>
      <c r="DF9" s="399"/>
      <c r="DG9" s="399"/>
      <c r="DH9" s="399"/>
      <c r="DI9" s="400"/>
      <c r="DJ9" s="180"/>
      <c r="DK9" s="180"/>
      <c r="DL9" s="180"/>
      <c r="DM9" s="180"/>
      <c r="DN9" s="180"/>
      <c r="DO9" s="180"/>
    </row>
    <row r="10" spans="1:119" ht="18.75" customHeight="1" thickBot="1" x14ac:dyDescent="0.2">
      <c r="A10" s="181"/>
      <c r="B10" s="570"/>
      <c r="C10" s="571"/>
      <c r="D10" s="571"/>
      <c r="E10" s="571"/>
      <c r="F10" s="571"/>
      <c r="G10" s="571"/>
      <c r="H10" s="571"/>
      <c r="I10" s="571"/>
      <c r="J10" s="571"/>
      <c r="K10" s="491"/>
      <c r="L10" s="401" t="s">
        <v>114</v>
      </c>
      <c r="M10" s="402"/>
      <c r="N10" s="402"/>
      <c r="O10" s="402"/>
      <c r="P10" s="402"/>
      <c r="Q10" s="403"/>
      <c r="R10" s="404">
        <v>21989</v>
      </c>
      <c r="S10" s="405"/>
      <c r="T10" s="405"/>
      <c r="U10" s="405"/>
      <c r="V10" s="407"/>
      <c r="W10" s="579"/>
      <c r="X10" s="390"/>
      <c r="Y10" s="390"/>
      <c r="Z10" s="390"/>
      <c r="AA10" s="390"/>
      <c r="AB10" s="390"/>
      <c r="AC10" s="390"/>
      <c r="AD10" s="390"/>
      <c r="AE10" s="390"/>
      <c r="AF10" s="390"/>
      <c r="AG10" s="390"/>
      <c r="AH10" s="390"/>
      <c r="AI10" s="390"/>
      <c r="AJ10" s="390"/>
      <c r="AK10" s="390"/>
      <c r="AL10" s="580"/>
      <c r="AM10" s="497" t="s">
        <v>115</v>
      </c>
      <c r="AN10" s="402"/>
      <c r="AO10" s="402"/>
      <c r="AP10" s="402"/>
      <c r="AQ10" s="402"/>
      <c r="AR10" s="402"/>
      <c r="AS10" s="402"/>
      <c r="AT10" s="403"/>
      <c r="AU10" s="485" t="s">
        <v>116</v>
      </c>
      <c r="AV10" s="486"/>
      <c r="AW10" s="486"/>
      <c r="AX10" s="486"/>
      <c r="AY10" s="408" t="s">
        <v>117</v>
      </c>
      <c r="AZ10" s="409"/>
      <c r="BA10" s="409"/>
      <c r="BB10" s="409"/>
      <c r="BC10" s="409"/>
      <c r="BD10" s="409"/>
      <c r="BE10" s="409"/>
      <c r="BF10" s="409"/>
      <c r="BG10" s="409"/>
      <c r="BH10" s="409"/>
      <c r="BI10" s="409"/>
      <c r="BJ10" s="409"/>
      <c r="BK10" s="409"/>
      <c r="BL10" s="409"/>
      <c r="BM10" s="410"/>
      <c r="BN10" s="428">
        <v>44100</v>
      </c>
      <c r="BO10" s="429"/>
      <c r="BP10" s="429"/>
      <c r="BQ10" s="429"/>
      <c r="BR10" s="429"/>
      <c r="BS10" s="429"/>
      <c r="BT10" s="429"/>
      <c r="BU10" s="430"/>
      <c r="BV10" s="428">
        <v>72192</v>
      </c>
      <c r="BW10" s="429"/>
      <c r="BX10" s="429"/>
      <c r="BY10" s="429"/>
      <c r="BZ10" s="429"/>
      <c r="CA10" s="429"/>
      <c r="CB10" s="429"/>
      <c r="CC10" s="430"/>
      <c r="CD10" s="185" t="s">
        <v>118</v>
      </c>
      <c r="CE10" s="186"/>
      <c r="CF10" s="186"/>
      <c r="CG10" s="186"/>
      <c r="CH10" s="186"/>
      <c r="CI10" s="186"/>
      <c r="CJ10" s="186"/>
      <c r="CK10" s="186"/>
      <c r="CL10" s="186"/>
      <c r="CM10" s="186"/>
      <c r="CN10" s="186"/>
      <c r="CO10" s="186"/>
      <c r="CP10" s="186"/>
      <c r="CQ10" s="186"/>
      <c r="CR10" s="186"/>
      <c r="CS10" s="187"/>
      <c r="CT10" s="188"/>
      <c r="CU10" s="189"/>
      <c r="CV10" s="189"/>
      <c r="CW10" s="189"/>
      <c r="CX10" s="189"/>
      <c r="CY10" s="189"/>
      <c r="CZ10" s="189"/>
      <c r="DA10" s="190"/>
      <c r="DB10" s="188"/>
      <c r="DC10" s="189"/>
      <c r="DD10" s="189"/>
      <c r="DE10" s="189"/>
      <c r="DF10" s="189"/>
      <c r="DG10" s="189"/>
      <c r="DH10" s="189"/>
      <c r="DI10" s="190"/>
      <c r="DJ10" s="180"/>
      <c r="DK10" s="180"/>
      <c r="DL10" s="180"/>
      <c r="DM10" s="180"/>
      <c r="DN10" s="180"/>
      <c r="DO10" s="180"/>
    </row>
    <row r="11" spans="1:119" ht="18.75" customHeight="1" thickBot="1" x14ac:dyDescent="0.2">
      <c r="A11" s="181"/>
      <c r="B11" s="570"/>
      <c r="C11" s="571"/>
      <c r="D11" s="571"/>
      <c r="E11" s="571"/>
      <c r="F11" s="571"/>
      <c r="G11" s="571"/>
      <c r="H11" s="571"/>
      <c r="I11" s="571"/>
      <c r="J11" s="571"/>
      <c r="K11" s="491"/>
      <c r="L11" s="474" t="s">
        <v>119</v>
      </c>
      <c r="M11" s="475"/>
      <c r="N11" s="475"/>
      <c r="O11" s="475"/>
      <c r="P11" s="475"/>
      <c r="Q11" s="476"/>
      <c r="R11" s="567" t="s">
        <v>120</v>
      </c>
      <c r="S11" s="568"/>
      <c r="T11" s="568"/>
      <c r="U11" s="568"/>
      <c r="V11" s="569"/>
      <c r="W11" s="579"/>
      <c r="X11" s="390"/>
      <c r="Y11" s="390"/>
      <c r="Z11" s="390"/>
      <c r="AA11" s="390"/>
      <c r="AB11" s="390"/>
      <c r="AC11" s="390"/>
      <c r="AD11" s="390"/>
      <c r="AE11" s="390"/>
      <c r="AF11" s="390"/>
      <c r="AG11" s="390"/>
      <c r="AH11" s="390"/>
      <c r="AI11" s="390"/>
      <c r="AJ11" s="390"/>
      <c r="AK11" s="390"/>
      <c r="AL11" s="580"/>
      <c r="AM11" s="497" t="s">
        <v>121</v>
      </c>
      <c r="AN11" s="402"/>
      <c r="AO11" s="402"/>
      <c r="AP11" s="402"/>
      <c r="AQ11" s="402"/>
      <c r="AR11" s="402"/>
      <c r="AS11" s="402"/>
      <c r="AT11" s="403"/>
      <c r="AU11" s="485" t="s">
        <v>122</v>
      </c>
      <c r="AV11" s="486"/>
      <c r="AW11" s="486"/>
      <c r="AX11" s="486"/>
      <c r="AY11" s="408" t="s">
        <v>123</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124</v>
      </c>
      <c r="CE11" s="438"/>
      <c r="CF11" s="438"/>
      <c r="CG11" s="438"/>
      <c r="CH11" s="438"/>
      <c r="CI11" s="438"/>
      <c r="CJ11" s="438"/>
      <c r="CK11" s="438"/>
      <c r="CL11" s="438"/>
      <c r="CM11" s="438"/>
      <c r="CN11" s="438"/>
      <c r="CO11" s="438"/>
      <c r="CP11" s="438"/>
      <c r="CQ11" s="438"/>
      <c r="CR11" s="438"/>
      <c r="CS11" s="439"/>
      <c r="CT11" s="541" t="s">
        <v>125</v>
      </c>
      <c r="CU11" s="542"/>
      <c r="CV11" s="542"/>
      <c r="CW11" s="542"/>
      <c r="CX11" s="542"/>
      <c r="CY11" s="542"/>
      <c r="CZ11" s="542"/>
      <c r="DA11" s="543"/>
      <c r="DB11" s="541" t="s">
        <v>126</v>
      </c>
      <c r="DC11" s="542"/>
      <c r="DD11" s="542"/>
      <c r="DE11" s="542"/>
      <c r="DF11" s="542"/>
      <c r="DG11" s="542"/>
      <c r="DH11" s="542"/>
      <c r="DI11" s="543"/>
      <c r="DJ11" s="180"/>
      <c r="DK11" s="180"/>
      <c r="DL11" s="180"/>
      <c r="DM11" s="180"/>
      <c r="DN11" s="180"/>
      <c r="DO11" s="180"/>
    </row>
    <row r="12" spans="1:119" ht="18.75" customHeight="1" x14ac:dyDescent="0.15">
      <c r="A12" s="181"/>
      <c r="B12" s="544" t="s">
        <v>127</v>
      </c>
      <c r="C12" s="545"/>
      <c r="D12" s="545"/>
      <c r="E12" s="545"/>
      <c r="F12" s="545"/>
      <c r="G12" s="545"/>
      <c r="H12" s="545"/>
      <c r="I12" s="545"/>
      <c r="J12" s="545"/>
      <c r="K12" s="546"/>
      <c r="L12" s="553" t="s">
        <v>128</v>
      </c>
      <c r="M12" s="554"/>
      <c r="N12" s="554"/>
      <c r="O12" s="554"/>
      <c r="P12" s="554"/>
      <c r="Q12" s="555"/>
      <c r="R12" s="556">
        <v>19339</v>
      </c>
      <c r="S12" s="557"/>
      <c r="T12" s="557"/>
      <c r="U12" s="557"/>
      <c r="V12" s="558"/>
      <c r="W12" s="559" t="s">
        <v>1</v>
      </c>
      <c r="X12" s="486"/>
      <c r="Y12" s="486"/>
      <c r="Z12" s="486"/>
      <c r="AA12" s="486"/>
      <c r="AB12" s="560"/>
      <c r="AC12" s="561" t="s">
        <v>129</v>
      </c>
      <c r="AD12" s="562"/>
      <c r="AE12" s="562"/>
      <c r="AF12" s="562"/>
      <c r="AG12" s="563"/>
      <c r="AH12" s="561" t="s">
        <v>130</v>
      </c>
      <c r="AI12" s="562"/>
      <c r="AJ12" s="562"/>
      <c r="AK12" s="562"/>
      <c r="AL12" s="564"/>
      <c r="AM12" s="497" t="s">
        <v>131</v>
      </c>
      <c r="AN12" s="402"/>
      <c r="AO12" s="402"/>
      <c r="AP12" s="402"/>
      <c r="AQ12" s="402"/>
      <c r="AR12" s="402"/>
      <c r="AS12" s="402"/>
      <c r="AT12" s="403"/>
      <c r="AU12" s="485" t="s">
        <v>132</v>
      </c>
      <c r="AV12" s="486"/>
      <c r="AW12" s="486"/>
      <c r="AX12" s="486"/>
      <c r="AY12" s="408" t="s">
        <v>133</v>
      </c>
      <c r="AZ12" s="409"/>
      <c r="BA12" s="409"/>
      <c r="BB12" s="409"/>
      <c r="BC12" s="409"/>
      <c r="BD12" s="409"/>
      <c r="BE12" s="409"/>
      <c r="BF12" s="409"/>
      <c r="BG12" s="409"/>
      <c r="BH12" s="409"/>
      <c r="BI12" s="409"/>
      <c r="BJ12" s="409"/>
      <c r="BK12" s="409"/>
      <c r="BL12" s="409"/>
      <c r="BM12" s="410"/>
      <c r="BN12" s="428">
        <v>290000</v>
      </c>
      <c r="BO12" s="429"/>
      <c r="BP12" s="429"/>
      <c r="BQ12" s="429"/>
      <c r="BR12" s="429"/>
      <c r="BS12" s="429"/>
      <c r="BT12" s="429"/>
      <c r="BU12" s="430"/>
      <c r="BV12" s="428">
        <v>470000</v>
      </c>
      <c r="BW12" s="429"/>
      <c r="BX12" s="429"/>
      <c r="BY12" s="429"/>
      <c r="BZ12" s="429"/>
      <c r="CA12" s="429"/>
      <c r="CB12" s="429"/>
      <c r="CC12" s="430"/>
      <c r="CD12" s="437" t="s">
        <v>134</v>
      </c>
      <c r="CE12" s="438"/>
      <c r="CF12" s="438"/>
      <c r="CG12" s="438"/>
      <c r="CH12" s="438"/>
      <c r="CI12" s="438"/>
      <c r="CJ12" s="438"/>
      <c r="CK12" s="438"/>
      <c r="CL12" s="438"/>
      <c r="CM12" s="438"/>
      <c r="CN12" s="438"/>
      <c r="CO12" s="438"/>
      <c r="CP12" s="438"/>
      <c r="CQ12" s="438"/>
      <c r="CR12" s="438"/>
      <c r="CS12" s="439"/>
      <c r="CT12" s="541" t="s">
        <v>135</v>
      </c>
      <c r="CU12" s="542"/>
      <c r="CV12" s="542"/>
      <c r="CW12" s="542"/>
      <c r="CX12" s="542"/>
      <c r="CY12" s="542"/>
      <c r="CZ12" s="542"/>
      <c r="DA12" s="543"/>
      <c r="DB12" s="541" t="s">
        <v>135</v>
      </c>
      <c r="DC12" s="542"/>
      <c r="DD12" s="542"/>
      <c r="DE12" s="542"/>
      <c r="DF12" s="542"/>
      <c r="DG12" s="542"/>
      <c r="DH12" s="542"/>
      <c r="DI12" s="543"/>
      <c r="DJ12" s="180"/>
      <c r="DK12" s="180"/>
      <c r="DL12" s="180"/>
      <c r="DM12" s="180"/>
      <c r="DN12" s="180"/>
      <c r="DO12" s="180"/>
    </row>
    <row r="13" spans="1:119" ht="18.75" customHeight="1" x14ac:dyDescent="0.15">
      <c r="A13" s="181"/>
      <c r="B13" s="547"/>
      <c r="C13" s="548"/>
      <c r="D13" s="548"/>
      <c r="E13" s="548"/>
      <c r="F13" s="548"/>
      <c r="G13" s="548"/>
      <c r="H13" s="548"/>
      <c r="I13" s="548"/>
      <c r="J13" s="548"/>
      <c r="K13" s="549"/>
      <c r="L13" s="191"/>
      <c r="M13" s="528" t="s">
        <v>136</v>
      </c>
      <c r="N13" s="529"/>
      <c r="O13" s="529"/>
      <c r="P13" s="529"/>
      <c r="Q13" s="530"/>
      <c r="R13" s="531">
        <v>19239</v>
      </c>
      <c r="S13" s="532"/>
      <c r="T13" s="532"/>
      <c r="U13" s="532"/>
      <c r="V13" s="533"/>
      <c r="W13" s="519" t="s">
        <v>137</v>
      </c>
      <c r="X13" s="441"/>
      <c r="Y13" s="441"/>
      <c r="Z13" s="441"/>
      <c r="AA13" s="441"/>
      <c r="AB13" s="442"/>
      <c r="AC13" s="404">
        <v>184</v>
      </c>
      <c r="AD13" s="405"/>
      <c r="AE13" s="405"/>
      <c r="AF13" s="405"/>
      <c r="AG13" s="406"/>
      <c r="AH13" s="404">
        <v>194</v>
      </c>
      <c r="AI13" s="405"/>
      <c r="AJ13" s="405"/>
      <c r="AK13" s="405"/>
      <c r="AL13" s="407"/>
      <c r="AM13" s="497" t="s">
        <v>138</v>
      </c>
      <c r="AN13" s="402"/>
      <c r="AO13" s="402"/>
      <c r="AP13" s="402"/>
      <c r="AQ13" s="402"/>
      <c r="AR13" s="402"/>
      <c r="AS13" s="402"/>
      <c r="AT13" s="403"/>
      <c r="AU13" s="485" t="s">
        <v>90</v>
      </c>
      <c r="AV13" s="486"/>
      <c r="AW13" s="486"/>
      <c r="AX13" s="486"/>
      <c r="AY13" s="408" t="s">
        <v>139</v>
      </c>
      <c r="AZ13" s="409"/>
      <c r="BA13" s="409"/>
      <c r="BB13" s="409"/>
      <c r="BC13" s="409"/>
      <c r="BD13" s="409"/>
      <c r="BE13" s="409"/>
      <c r="BF13" s="409"/>
      <c r="BG13" s="409"/>
      <c r="BH13" s="409"/>
      <c r="BI13" s="409"/>
      <c r="BJ13" s="409"/>
      <c r="BK13" s="409"/>
      <c r="BL13" s="409"/>
      <c r="BM13" s="410"/>
      <c r="BN13" s="428">
        <v>-228009</v>
      </c>
      <c r="BO13" s="429"/>
      <c r="BP13" s="429"/>
      <c r="BQ13" s="429"/>
      <c r="BR13" s="429"/>
      <c r="BS13" s="429"/>
      <c r="BT13" s="429"/>
      <c r="BU13" s="430"/>
      <c r="BV13" s="428">
        <v>-490297</v>
      </c>
      <c r="BW13" s="429"/>
      <c r="BX13" s="429"/>
      <c r="BY13" s="429"/>
      <c r="BZ13" s="429"/>
      <c r="CA13" s="429"/>
      <c r="CB13" s="429"/>
      <c r="CC13" s="430"/>
      <c r="CD13" s="437" t="s">
        <v>140</v>
      </c>
      <c r="CE13" s="438"/>
      <c r="CF13" s="438"/>
      <c r="CG13" s="438"/>
      <c r="CH13" s="438"/>
      <c r="CI13" s="438"/>
      <c r="CJ13" s="438"/>
      <c r="CK13" s="438"/>
      <c r="CL13" s="438"/>
      <c r="CM13" s="438"/>
      <c r="CN13" s="438"/>
      <c r="CO13" s="438"/>
      <c r="CP13" s="438"/>
      <c r="CQ13" s="438"/>
      <c r="CR13" s="438"/>
      <c r="CS13" s="439"/>
      <c r="CT13" s="398">
        <v>6.5</v>
      </c>
      <c r="CU13" s="399"/>
      <c r="CV13" s="399"/>
      <c r="CW13" s="399"/>
      <c r="CX13" s="399"/>
      <c r="CY13" s="399"/>
      <c r="CZ13" s="399"/>
      <c r="DA13" s="400"/>
      <c r="DB13" s="398">
        <v>6.7</v>
      </c>
      <c r="DC13" s="399"/>
      <c r="DD13" s="399"/>
      <c r="DE13" s="399"/>
      <c r="DF13" s="399"/>
      <c r="DG13" s="399"/>
      <c r="DH13" s="399"/>
      <c r="DI13" s="400"/>
      <c r="DJ13" s="180"/>
      <c r="DK13" s="180"/>
      <c r="DL13" s="180"/>
      <c r="DM13" s="180"/>
      <c r="DN13" s="180"/>
      <c r="DO13" s="180"/>
    </row>
    <row r="14" spans="1:119" ht="18.75" customHeight="1" thickBot="1" x14ac:dyDescent="0.2">
      <c r="A14" s="181"/>
      <c r="B14" s="547"/>
      <c r="C14" s="548"/>
      <c r="D14" s="548"/>
      <c r="E14" s="548"/>
      <c r="F14" s="548"/>
      <c r="G14" s="548"/>
      <c r="H14" s="548"/>
      <c r="I14" s="548"/>
      <c r="J14" s="548"/>
      <c r="K14" s="549"/>
      <c r="L14" s="521" t="s">
        <v>141</v>
      </c>
      <c r="M14" s="565"/>
      <c r="N14" s="565"/>
      <c r="O14" s="565"/>
      <c r="P14" s="565"/>
      <c r="Q14" s="566"/>
      <c r="R14" s="531">
        <v>19694</v>
      </c>
      <c r="S14" s="532"/>
      <c r="T14" s="532"/>
      <c r="U14" s="532"/>
      <c r="V14" s="533"/>
      <c r="W14" s="534"/>
      <c r="X14" s="444"/>
      <c r="Y14" s="444"/>
      <c r="Z14" s="444"/>
      <c r="AA14" s="444"/>
      <c r="AB14" s="445"/>
      <c r="AC14" s="524">
        <v>2.2999999999999998</v>
      </c>
      <c r="AD14" s="525"/>
      <c r="AE14" s="525"/>
      <c r="AF14" s="525"/>
      <c r="AG14" s="526"/>
      <c r="AH14" s="524">
        <v>2.1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142</v>
      </c>
      <c r="CE14" s="435"/>
      <c r="CF14" s="435"/>
      <c r="CG14" s="435"/>
      <c r="CH14" s="435"/>
      <c r="CI14" s="435"/>
      <c r="CJ14" s="435"/>
      <c r="CK14" s="435"/>
      <c r="CL14" s="435"/>
      <c r="CM14" s="435"/>
      <c r="CN14" s="435"/>
      <c r="CO14" s="435"/>
      <c r="CP14" s="435"/>
      <c r="CQ14" s="435"/>
      <c r="CR14" s="435"/>
      <c r="CS14" s="436"/>
      <c r="CT14" s="535" t="s">
        <v>125</v>
      </c>
      <c r="CU14" s="536"/>
      <c r="CV14" s="536"/>
      <c r="CW14" s="536"/>
      <c r="CX14" s="536"/>
      <c r="CY14" s="536"/>
      <c r="CZ14" s="536"/>
      <c r="DA14" s="537"/>
      <c r="DB14" s="535" t="s">
        <v>135</v>
      </c>
      <c r="DC14" s="536"/>
      <c r="DD14" s="536"/>
      <c r="DE14" s="536"/>
      <c r="DF14" s="536"/>
      <c r="DG14" s="536"/>
      <c r="DH14" s="536"/>
      <c r="DI14" s="537"/>
      <c r="DJ14" s="180"/>
      <c r="DK14" s="180"/>
      <c r="DL14" s="180"/>
      <c r="DM14" s="180"/>
      <c r="DN14" s="180"/>
      <c r="DO14" s="180"/>
    </row>
    <row r="15" spans="1:119" ht="18.75" customHeight="1" x14ac:dyDescent="0.15">
      <c r="A15" s="181"/>
      <c r="B15" s="547"/>
      <c r="C15" s="548"/>
      <c r="D15" s="548"/>
      <c r="E15" s="548"/>
      <c r="F15" s="548"/>
      <c r="G15" s="548"/>
      <c r="H15" s="548"/>
      <c r="I15" s="548"/>
      <c r="J15" s="548"/>
      <c r="K15" s="549"/>
      <c r="L15" s="191"/>
      <c r="M15" s="528" t="s">
        <v>143</v>
      </c>
      <c r="N15" s="529"/>
      <c r="O15" s="529"/>
      <c r="P15" s="529"/>
      <c r="Q15" s="530"/>
      <c r="R15" s="531">
        <v>19606</v>
      </c>
      <c r="S15" s="532"/>
      <c r="T15" s="532"/>
      <c r="U15" s="532"/>
      <c r="V15" s="533"/>
      <c r="W15" s="519" t="s">
        <v>144</v>
      </c>
      <c r="X15" s="441"/>
      <c r="Y15" s="441"/>
      <c r="Z15" s="441"/>
      <c r="AA15" s="441"/>
      <c r="AB15" s="442"/>
      <c r="AC15" s="404">
        <v>1473</v>
      </c>
      <c r="AD15" s="405"/>
      <c r="AE15" s="405"/>
      <c r="AF15" s="405"/>
      <c r="AG15" s="406"/>
      <c r="AH15" s="404">
        <v>1673</v>
      </c>
      <c r="AI15" s="405"/>
      <c r="AJ15" s="405"/>
      <c r="AK15" s="405"/>
      <c r="AL15" s="407"/>
      <c r="AM15" s="497"/>
      <c r="AN15" s="402"/>
      <c r="AO15" s="402"/>
      <c r="AP15" s="402"/>
      <c r="AQ15" s="402"/>
      <c r="AR15" s="402"/>
      <c r="AS15" s="402"/>
      <c r="AT15" s="403"/>
      <c r="AU15" s="485"/>
      <c r="AV15" s="486"/>
      <c r="AW15" s="486"/>
      <c r="AX15" s="486"/>
      <c r="AY15" s="420" t="s">
        <v>145</v>
      </c>
      <c r="AZ15" s="421"/>
      <c r="BA15" s="421"/>
      <c r="BB15" s="421"/>
      <c r="BC15" s="421"/>
      <c r="BD15" s="421"/>
      <c r="BE15" s="421"/>
      <c r="BF15" s="421"/>
      <c r="BG15" s="421"/>
      <c r="BH15" s="421"/>
      <c r="BI15" s="421"/>
      <c r="BJ15" s="421"/>
      <c r="BK15" s="421"/>
      <c r="BL15" s="421"/>
      <c r="BM15" s="422"/>
      <c r="BN15" s="423">
        <v>1764067</v>
      </c>
      <c r="BO15" s="424"/>
      <c r="BP15" s="424"/>
      <c r="BQ15" s="424"/>
      <c r="BR15" s="424"/>
      <c r="BS15" s="424"/>
      <c r="BT15" s="424"/>
      <c r="BU15" s="425"/>
      <c r="BV15" s="423">
        <v>1786278</v>
      </c>
      <c r="BW15" s="424"/>
      <c r="BX15" s="424"/>
      <c r="BY15" s="424"/>
      <c r="BZ15" s="424"/>
      <c r="CA15" s="424"/>
      <c r="CB15" s="424"/>
      <c r="CC15" s="425"/>
      <c r="CD15" s="538" t="s">
        <v>146</v>
      </c>
      <c r="CE15" s="539"/>
      <c r="CF15" s="539"/>
      <c r="CG15" s="539"/>
      <c r="CH15" s="539"/>
      <c r="CI15" s="539"/>
      <c r="CJ15" s="539"/>
      <c r="CK15" s="539"/>
      <c r="CL15" s="539"/>
      <c r="CM15" s="539"/>
      <c r="CN15" s="539"/>
      <c r="CO15" s="539"/>
      <c r="CP15" s="539"/>
      <c r="CQ15" s="539"/>
      <c r="CR15" s="539"/>
      <c r="CS15" s="540"/>
      <c r="CT15" s="192"/>
      <c r="CU15" s="193"/>
      <c r="CV15" s="193"/>
      <c r="CW15" s="193"/>
      <c r="CX15" s="193"/>
      <c r="CY15" s="193"/>
      <c r="CZ15" s="193"/>
      <c r="DA15" s="194"/>
      <c r="DB15" s="192"/>
      <c r="DC15" s="193"/>
      <c r="DD15" s="193"/>
      <c r="DE15" s="193"/>
      <c r="DF15" s="193"/>
      <c r="DG15" s="193"/>
      <c r="DH15" s="193"/>
      <c r="DI15" s="194"/>
      <c r="DJ15" s="180"/>
      <c r="DK15" s="180"/>
      <c r="DL15" s="180"/>
      <c r="DM15" s="180"/>
      <c r="DN15" s="180"/>
      <c r="DO15" s="180"/>
    </row>
    <row r="16" spans="1:119" ht="18.75" customHeight="1" x14ac:dyDescent="0.15">
      <c r="A16" s="181"/>
      <c r="B16" s="547"/>
      <c r="C16" s="548"/>
      <c r="D16" s="548"/>
      <c r="E16" s="548"/>
      <c r="F16" s="548"/>
      <c r="G16" s="548"/>
      <c r="H16" s="548"/>
      <c r="I16" s="548"/>
      <c r="J16" s="548"/>
      <c r="K16" s="549"/>
      <c r="L16" s="521" t="s">
        <v>147</v>
      </c>
      <c r="M16" s="522"/>
      <c r="N16" s="522"/>
      <c r="O16" s="522"/>
      <c r="P16" s="522"/>
      <c r="Q16" s="523"/>
      <c r="R16" s="516" t="s">
        <v>148</v>
      </c>
      <c r="S16" s="517"/>
      <c r="T16" s="517"/>
      <c r="U16" s="517"/>
      <c r="V16" s="518"/>
      <c r="W16" s="534"/>
      <c r="X16" s="444"/>
      <c r="Y16" s="444"/>
      <c r="Z16" s="444"/>
      <c r="AA16" s="444"/>
      <c r="AB16" s="445"/>
      <c r="AC16" s="524">
        <v>18.3</v>
      </c>
      <c r="AD16" s="525"/>
      <c r="AE16" s="525"/>
      <c r="AF16" s="525"/>
      <c r="AG16" s="526"/>
      <c r="AH16" s="524">
        <v>18.399999999999999</v>
      </c>
      <c r="AI16" s="525"/>
      <c r="AJ16" s="525"/>
      <c r="AK16" s="525"/>
      <c r="AL16" s="527"/>
      <c r="AM16" s="497"/>
      <c r="AN16" s="402"/>
      <c r="AO16" s="402"/>
      <c r="AP16" s="402"/>
      <c r="AQ16" s="402"/>
      <c r="AR16" s="402"/>
      <c r="AS16" s="402"/>
      <c r="AT16" s="403"/>
      <c r="AU16" s="485"/>
      <c r="AV16" s="486"/>
      <c r="AW16" s="486"/>
      <c r="AX16" s="486"/>
      <c r="AY16" s="408" t="s">
        <v>149</v>
      </c>
      <c r="AZ16" s="409"/>
      <c r="BA16" s="409"/>
      <c r="BB16" s="409"/>
      <c r="BC16" s="409"/>
      <c r="BD16" s="409"/>
      <c r="BE16" s="409"/>
      <c r="BF16" s="409"/>
      <c r="BG16" s="409"/>
      <c r="BH16" s="409"/>
      <c r="BI16" s="409"/>
      <c r="BJ16" s="409"/>
      <c r="BK16" s="409"/>
      <c r="BL16" s="409"/>
      <c r="BM16" s="410"/>
      <c r="BN16" s="428">
        <v>3837976</v>
      </c>
      <c r="BO16" s="429"/>
      <c r="BP16" s="429"/>
      <c r="BQ16" s="429"/>
      <c r="BR16" s="429"/>
      <c r="BS16" s="429"/>
      <c r="BT16" s="429"/>
      <c r="BU16" s="430"/>
      <c r="BV16" s="428">
        <v>3787327</v>
      </c>
      <c r="BW16" s="429"/>
      <c r="BX16" s="429"/>
      <c r="BY16" s="429"/>
      <c r="BZ16" s="429"/>
      <c r="CA16" s="429"/>
      <c r="CB16" s="429"/>
      <c r="CC16" s="430"/>
      <c r="CD16" s="195"/>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0"/>
      <c r="DK16" s="180"/>
      <c r="DL16" s="180"/>
      <c r="DM16" s="180"/>
      <c r="DN16" s="180"/>
      <c r="DO16" s="180"/>
    </row>
    <row r="17" spans="1:119" ht="18.75" customHeight="1" thickBot="1" x14ac:dyDescent="0.2">
      <c r="A17" s="181"/>
      <c r="B17" s="550"/>
      <c r="C17" s="551"/>
      <c r="D17" s="551"/>
      <c r="E17" s="551"/>
      <c r="F17" s="551"/>
      <c r="G17" s="551"/>
      <c r="H17" s="551"/>
      <c r="I17" s="551"/>
      <c r="J17" s="551"/>
      <c r="K17" s="552"/>
      <c r="L17" s="196"/>
      <c r="M17" s="513" t="s">
        <v>150</v>
      </c>
      <c r="N17" s="514"/>
      <c r="O17" s="514"/>
      <c r="P17" s="514"/>
      <c r="Q17" s="515"/>
      <c r="R17" s="516" t="s">
        <v>151</v>
      </c>
      <c r="S17" s="517"/>
      <c r="T17" s="517"/>
      <c r="U17" s="517"/>
      <c r="V17" s="518"/>
      <c r="W17" s="519" t="s">
        <v>152</v>
      </c>
      <c r="X17" s="441"/>
      <c r="Y17" s="441"/>
      <c r="Z17" s="441"/>
      <c r="AA17" s="441"/>
      <c r="AB17" s="442"/>
      <c r="AC17" s="404">
        <v>6394</v>
      </c>
      <c r="AD17" s="405"/>
      <c r="AE17" s="405"/>
      <c r="AF17" s="405"/>
      <c r="AG17" s="406"/>
      <c r="AH17" s="404">
        <v>7222</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2220415</v>
      </c>
      <c r="BO17" s="429"/>
      <c r="BP17" s="429"/>
      <c r="BQ17" s="429"/>
      <c r="BR17" s="429"/>
      <c r="BS17" s="429"/>
      <c r="BT17" s="429"/>
      <c r="BU17" s="430"/>
      <c r="BV17" s="428">
        <v>2251127</v>
      </c>
      <c r="BW17" s="429"/>
      <c r="BX17" s="429"/>
      <c r="BY17" s="429"/>
      <c r="BZ17" s="429"/>
      <c r="CA17" s="429"/>
      <c r="CB17" s="429"/>
      <c r="CC17" s="430"/>
      <c r="CD17" s="195"/>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0"/>
      <c r="DK17" s="180"/>
      <c r="DL17" s="180"/>
      <c r="DM17" s="180"/>
      <c r="DN17" s="180"/>
      <c r="DO17" s="180"/>
    </row>
    <row r="18" spans="1:119" ht="18.75" customHeight="1" thickBot="1" x14ac:dyDescent="0.2">
      <c r="A18" s="181"/>
      <c r="B18" s="490" t="s">
        <v>154</v>
      </c>
      <c r="C18" s="491"/>
      <c r="D18" s="491"/>
      <c r="E18" s="492"/>
      <c r="F18" s="492"/>
      <c r="G18" s="492"/>
      <c r="H18" s="492"/>
      <c r="I18" s="492"/>
      <c r="J18" s="492"/>
      <c r="K18" s="492"/>
      <c r="L18" s="493">
        <v>34.340000000000003</v>
      </c>
      <c r="M18" s="493"/>
      <c r="N18" s="493"/>
      <c r="O18" s="493"/>
      <c r="P18" s="493"/>
      <c r="Q18" s="493"/>
      <c r="R18" s="494"/>
      <c r="S18" s="494"/>
      <c r="T18" s="494"/>
      <c r="U18" s="494"/>
      <c r="V18" s="495"/>
      <c r="W18" s="509"/>
      <c r="X18" s="510"/>
      <c r="Y18" s="510"/>
      <c r="Z18" s="510"/>
      <c r="AA18" s="510"/>
      <c r="AB18" s="520"/>
      <c r="AC18" s="392">
        <v>79.400000000000006</v>
      </c>
      <c r="AD18" s="393"/>
      <c r="AE18" s="393"/>
      <c r="AF18" s="393"/>
      <c r="AG18" s="496"/>
      <c r="AH18" s="392">
        <v>79.5</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4722493</v>
      </c>
      <c r="BO18" s="429"/>
      <c r="BP18" s="429"/>
      <c r="BQ18" s="429"/>
      <c r="BR18" s="429"/>
      <c r="BS18" s="429"/>
      <c r="BT18" s="429"/>
      <c r="BU18" s="430"/>
      <c r="BV18" s="428">
        <v>4574813</v>
      </c>
      <c r="BW18" s="429"/>
      <c r="BX18" s="429"/>
      <c r="BY18" s="429"/>
      <c r="BZ18" s="429"/>
      <c r="CA18" s="429"/>
      <c r="CB18" s="429"/>
      <c r="CC18" s="430"/>
      <c r="CD18" s="195"/>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0"/>
      <c r="DK18" s="180"/>
      <c r="DL18" s="180"/>
      <c r="DM18" s="180"/>
      <c r="DN18" s="180"/>
      <c r="DO18" s="180"/>
    </row>
    <row r="19" spans="1:119" ht="18.75" customHeight="1" thickBot="1" x14ac:dyDescent="0.2">
      <c r="A19" s="181"/>
      <c r="B19" s="490" t="s">
        <v>156</v>
      </c>
      <c r="C19" s="491"/>
      <c r="D19" s="491"/>
      <c r="E19" s="492"/>
      <c r="F19" s="492"/>
      <c r="G19" s="492"/>
      <c r="H19" s="492"/>
      <c r="I19" s="492"/>
      <c r="J19" s="492"/>
      <c r="K19" s="492"/>
      <c r="L19" s="498">
        <v>580</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5387565</v>
      </c>
      <c r="BO19" s="429"/>
      <c r="BP19" s="429"/>
      <c r="BQ19" s="429"/>
      <c r="BR19" s="429"/>
      <c r="BS19" s="429"/>
      <c r="BT19" s="429"/>
      <c r="BU19" s="430"/>
      <c r="BV19" s="428">
        <v>5531107</v>
      </c>
      <c r="BW19" s="429"/>
      <c r="BX19" s="429"/>
      <c r="BY19" s="429"/>
      <c r="BZ19" s="429"/>
      <c r="CA19" s="429"/>
      <c r="CB19" s="429"/>
      <c r="CC19" s="430"/>
      <c r="CD19" s="195"/>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0"/>
      <c r="DK19" s="180"/>
      <c r="DL19" s="180"/>
      <c r="DM19" s="180"/>
      <c r="DN19" s="180"/>
      <c r="DO19" s="180"/>
    </row>
    <row r="20" spans="1:119" ht="18.75" customHeight="1" thickBot="1" x14ac:dyDescent="0.2">
      <c r="A20" s="181"/>
      <c r="B20" s="490" t="s">
        <v>158</v>
      </c>
      <c r="C20" s="491"/>
      <c r="D20" s="491"/>
      <c r="E20" s="492"/>
      <c r="F20" s="492"/>
      <c r="G20" s="492"/>
      <c r="H20" s="492"/>
      <c r="I20" s="492"/>
      <c r="J20" s="492"/>
      <c r="K20" s="492"/>
      <c r="L20" s="498">
        <v>7760</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195"/>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0"/>
      <c r="DK20" s="180"/>
      <c r="DL20" s="180"/>
      <c r="DM20" s="180"/>
      <c r="DN20" s="180"/>
      <c r="DO20" s="180"/>
    </row>
    <row r="21" spans="1:119" ht="18.75" customHeight="1" x14ac:dyDescent="0.15">
      <c r="A21" s="181"/>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195"/>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0"/>
      <c r="DK21" s="180"/>
      <c r="DL21" s="180"/>
      <c r="DM21" s="180"/>
      <c r="DN21" s="180"/>
      <c r="DO21" s="180"/>
    </row>
    <row r="22" spans="1:119" ht="18.75" customHeight="1" thickBot="1" x14ac:dyDescent="0.2">
      <c r="A22" s="181"/>
      <c r="B22" s="457" t="s">
        <v>160</v>
      </c>
      <c r="C22" s="458"/>
      <c r="D22" s="459"/>
      <c r="E22" s="466" t="s">
        <v>1</v>
      </c>
      <c r="F22" s="441"/>
      <c r="G22" s="441"/>
      <c r="H22" s="441"/>
      <c r="I22" s="441"/>
      <c r="J22" s="441"/>
      <c r="K22" s="442"/>
      <c r="L22" s="466" t="s">
        <v>161</v>
      </c>
      <c r="M22" s="441"/>
      <c r="N22" s="441"/>
      <c r="O22" s="441"/>
      <c r="P22" s="442"/>
      <c r="Q22" s="451" t="s">
        <v>162</v>
      </c>
      <c r="R22" s="452"/>
      <c r="S22" s="452"/>
      <c r="T22" s="452"/>
      <c r="U22" s="452"/>
      <c r="V22" s="467"/>
      <c r="W22" s="469" t="s">
        <v>163</v>
      </c>
      <c r="X22" s="458"/>
      <c r="Y22" s="459"/>
      <c r="Z22" s="466" t="s">
        <v>1</v>
      </c>
      <c r="AA22" s="441"/>
      <c r="AB22" s="441"/>
      <c r="AC22" s="441"/>
      <c r="AD22" s="441"/>
      <c r="AE22" s="441"/>
      <c r="AF22" s="441"/>
      <c r="AG22" s="442"/>
      <c r="AH22" s="440" t="s">
        <v>164</v>
      </c>
      <c r="AI22" s="441"/>
      <c r="AJ22" s="441"/>
      <c r="AK22" s="441"/>
      <c r="AL22" s="442"/>
      <c r="AM22" s="440" t="s">
        <v>165</v>
      </c>
      <c r="AN22" s="446"/>
      <c r="AO22" s="446"/>
      <c r="AP22" s="446"/>
      <c r="AQ22" s="446"/>
      <c r="AR22" s="447"/>
      <c r="AS22" s="451" t="s">
        <v>162</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195"/>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0"/>
      <c r="DK22" s="180"/>
      <c r="DL22" s="180"/>
      <c r="DM22" s="180"/>
      <c r="DN22" s="180"/>
      <c r="DO22" s="180"/>
    </row>
    <row r="23" spans="1:119" ht="18.75" customHeight="1" x14ac:dyDescent="0.15">
      <c r="A23" s="181"/>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166</v>
      </c>
      <c r="AZ23" s="421"/>
      <c r="BA23" s="421"/>
      <c r="BB23" s="421"/>
      <c r="BC23" s="421"/>
      <c r="BD23" s="421"/>
      <c r="BE23" s="421"/>
      <c r="BF23" s="421"/>
      <c r="BG23" s="421"/>
      <c r="BH23" s="421"/>
      <c r="BI23" s="421"/>
      <c r="BJ23" s="421"/>
      <c r="BK23" s="421"/>
      <c r="BL23" s="421"/>
      <c r="BM23" s="422"/>
      <c r="BN23" s="428">
        <v>5856881</v>
      </c>
      <c r="BO23" s="429"/>
      <c r="BP23" s="429"/>
      <c r="BQ23" s="429"/>
      <c r="BR23" s="429"/>
      <c r="BS23" s="429"/>
      <c r="BT23" s="429"/>
      <c r="BU23" s="430"/>
      <c r="BV23" s="428">
        <v>5942998</v>
      </c>
      <c r="BW23" s="429"/>
      <c r="BX23" s="429"/>
      <c r="BY23" s="429"/>
      <c r="BZ23" s="429"/>
      <c r="CA23" s="429"/>
      <c r="CB23" s="429"/>
      <c r="CC23" s="430"/>
      <c r="CD23" s="195"/>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0"/>
      <c r="DK23" s="180"/>
      <c r="DL23" s="180"/>
      <c r="DM23" s="180"/>
      <c r="DN23" s="180"/>
      <c r="DO23" s="180"/>
    </row>
    <row r="24" spans="1:119" ht="18.75" customHeight="1" thickBot="1" x14ac:dyDescent="0.2">
      <c r="A24" s="181"/>
      <c r="B24" s="460"/>
      <c r="C24" s="461"/>
      <c r="D24" s="462"/>
      <c r="E24" s="401" t="s">
        <v>167</v>
      </c>
      <c r="F24" s="402"/>
      <c r="G24" s="402"/>
      <c r="H24" s="402"/>
      <c r="I24" s="402"/>
      <c r="J24" s="402"/>
      <c r="K24" s="403"/>
      <c r="L24" s="404">
        <v>1</v>
      </c>
      <c r="M24" s="405"/>
      <c r="N24" s="405"/>
      <c r="O24" s="405"/>
      <c r="P24" s="406"/>
      <c r="Q24" s="404">
        <v>5740</v>
      </c>
      <c r="R24" s="405"/>
      <c r="S24" s="405"/>
      <c r="T24" s="405"/>
      <c r="U24" s="405"/>
      <c r="V24" s="406"/>
      <c r="W24" s="470"/>
      <c r="X24" s="461"/>
      <c r="Y24" s="462"/>
      <c r="Z24" s="401" t="s">
        <v>168</v>
      </c>
      <c r="AA24" s="402"/>
      <c r="AB24" s="402"/>
      <c r="AC24" s="402"/>
      <c r="AD24" s="402"/>
      <c r="AE24" s="402"/>
      <c r="AF24" s="402"/>
      <c r="AG24" s="403"/>
      <c r="AH24" s="404">
        <v>136</v>
      </c>
      <c r="AI24" s="405"/>
      <c r="AJ24" s="405"/>
      <c r="AK24" s="405"/>
      <c r="AL24" s="406"/>
      <c r="AM24" s="404">
        <v>461992</v>
      </c>
      <c r="AN24" s="405"/>
      <c r="AO24" s="405"/>
      <c r="AP24" s="405"/>
      <c r="AQ24" s="405"/>
      <c r="AR24" s="406"/>
      <c r="AS24" s="404">
        <v>3397</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5348839</v>
      </c>
      <c r="BO24" s="429"/>
      <c r="BP24" s="429"/>
      <c r="BQ24" s="429"/>
      <c r="BR24" s="429"/>
      <c r="BS24" s="429"/>
      <c r="BT24" s="429"/>
      <c r="BU24" s="430"/>
      <c r="BV24" s="428">
        <v>5378259</v>
      </c>
      <c r="BW24" s="429"/>
      <c r="BX24" s="429"/>
      <c r="BY24" s="429"/>
      <c r="BZ24" s="429"/>
      <c r="CA24" s="429"/>
      <c r="CB24" s="429"/>
      <c r="CC24" s="430"/>
      <c r="CD24" s="195"/>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0"/>
      <c r="DK24" s="180"/>
      <c r="DL24" s="180"/>
      <c r="DM24" s="180"/>
      <c r="DN24" s="180"/>
      <c r="DO24" s="180"/>
    </row>
    <row r="25" spans="1:119" s="180" customFormat="1" ht="18.75" customHeight="1" x14ac:dyDescent="0.15">
      <c r="A25" s="181"/>
      <c r="B25" s="460"/>
      <c r="C25" s="461"/>
      <c r="D25" s="462"/>
      <c r="E25" s="401" t="s">
        <v>170</v>
      </c>
      <c r="F25" s="402"/>
      <c r="G25" s="402"/>
      <c r="H25" s="402"/>
      <c r="I25" s="402"/>
      <c r="J25" s="402"/>
      <c r="K25" s="403"/>
      <c r="L25" s="404">
        <v>2</v>
      </c>
      <c r="M25" s="405"/>
      <c r="N25" s="405"/>
      <c r="O25" s="405"/>
      <c r="P25" s="406"/>
      <c r="Q25" s="404">
        <v>6480</v>
      </c>
      <c r="R25" s="405"/>
      <c r="S25" s="405"/>
      <c r="T25" s="405"/>
      <c r="U25" s="405"/>
      <c r="V25" s="406"/>
      <c r="W25" s="470"/>
      <c r="X25" s="461"/>
      <c r="Y25" s="462"/>
      <c r="Z25" s="401" t="s">
        <v>171</v>
      </c>
      <c r="AA25" s="402"/>
      <c r="AB25" s="402"/>
      <c r="AC25" s="402"/>
      <c r="AD25" s="402"/>
      <c r="AE25" s="402"/>
      <c r="AF25" s="402"/>
      <c r="AG25" s="403"/>
      <c r="AH25" s="404" t="s">
        <v>135</v>
      </c>
      <c r="AI25" s="405"/>
      <c r="AJ25" s="405"/>
      <c r="AK25" s="405"/>
      <c r="AL25" s="406"/>
      <c r="AM25" s="404" t="s">
        <v>135</v>
      </c>
      <c r="AN25" s="405"/>
      <c r="AO25" s="405"/>
      <c r="AP25" s="405"/>
      <c r="AQ25" s="405"/>
      <c r="AR25" s="406"/>
      <c r="AS25" s="404" t="s">
        <v>172</v>
      </c>
      <c r="AT25" s="405"/>
      <c r="AU25" s="405"/>
      <c r="AV25" s="405"/>
      <c r="AW25" s="405"/>
      <c r="AX25" s="407"/>
      <c r="AY25" s="420" t="s">
        <v>173</v>
      </c>
      <c r="AZ25" s="421"/>
      <c r="BA25" s="421"/>
      <c r="BB25" s="421"/>
      <c r="BC25" s="421"/>
      <c r="BD25" s="421"/>
      <c r="BE25" s="421"/>
      <c r="BF25" s="421"/>
      <c r="BG25" s="421"/>
      <c r="BH25" s="421"/>
      <c r="BI25" s="421"/>
      <c r="BJ25" s="421"/>
      <c r="BK25" s="421"/>
      <c r="BL25" s="421"/>
      <c r="BM25" s="422"/>
      <c r="BN25" s="423">
        <v>1586578</v>
      </c>
      <c r="BO25" s="424"/>
      <c r="BP25" s="424"/>
      <c r="BQ25" s="424"/>
      <c r="BR25" s="424"/>
      <c r="BS25" s="424"/>
      <c r="BT25" s="424"/>
      <c r="BU25" s="425"/>
      <c r="BV25" s="423">
        <v>995409</v>
      </c>
      <c r="BW25" s="424"/>
      <c r="BX25" s="424"/>
      <c r="BY25" s="424"/>
      <c r="BZ25" s="424"/>
      <c r="CA25" s="424"/>
      <c r="CB25" s="424"/>
      <c r="CC25" s="425"/>
      <c r="CD25" s="195"/>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0" customFormat="1" ht="18.75" customHeight="1" x14ac:dyDescent="0.15">
      <c r="A26" s="181"/>
      <c r="B26" s="460"/>
      <c r="C26" s="461"/>
      <c r="D26" s="462"/>
      <c r="E26" s="401" t="s">
        <v>174</v>
      </c>
      <c r="F26" s="402"/>
      <c r="G26" s="402"/>
      <c r="H26" s="402"/>
      <c r="I26" s="402"/>
      <c r="J26" s="402"/>
      <c r="K26" s="403"/>
      <c r="L26" s="404">
        <v>1</v>
      </c>
      <c r="M26" s="405"/>
      <c r="N26" s="405"/>
      <c r="O26" s="405"/>
      <c r="P26" s="406"/>
      <c r="Q26" s="404">
        <v>5850</v>
      </c>
      <c r="R26" s="405"/>
      <c r="S26" s="405"/>
      <c r="T26" s="405"/>
      <c r="U26" s="405"/>
      <c r="V26" s="406"/>
      <c r="W26" s="470"/>
      <c r="X26" s="461"/>
      <c r="Y26" s="462"/>
      <c r="Z26" s="401" t="s">
        <v>175</v>
      </c>
      <c r="AA26" s="483"/>
      <c r="AB26" s="483"/>
      <c r="AC26" s="483"/>
      <c r="AD26" s="483"/>
      <c r="AE26" s="483"/>
      <c r="AF26" s="483"/>
      <c r="AG26" s="484"/>
      <c r="AH26" s="404">
        <v>13</v>
      </c>
      <c r="AI26" s="405"/>
      <c r="AJ26" s="405"/>
      <c r="AK26" s="405"/>
      <c r="AL26" s="406"/>
      <c r="AM26" s="404">
        <v>43407</v>
      </c>
      <c r="AN26" s="405"/>
      <c r="AO26" s="405"/>
      <c r="AP26" s="405"/>
      <c r="AQ26" s="405"/>
      <c r="AR26" s="406"/>
      <c r="AS26" s="404">
        <v>3339</v>
      </c>
      <c r="AT26" s="405"/>
      <c r="AU26" s="405"/>
      <c r="AV26" s="405"/>
      <c r="AW26" s="405"/>
      <c r="AX26" s="407"/>
      <c r="AY26" s="437" t="s">
        <v>176</v>
      </c>
      <c r="AZ26" s="438"/>
      <c r="BA26" s="438"/>
      <c r="BB26" s="438"/>
      <c r="BC26" s="438"/>
      <c r="BD26" s="438"/>
      <c r="BE26" s="438"/>
      <c r="BF26" s="438"/>
      <c r="BG26" s="438"/>
      <c r="BH26" s="438"/>
      <c r="BI26" s="438"/>
      <c r="BJ26" s="438"/>
      <c r="BK26" s="438"/>
      <c r="BL26" s="438"/>
      <c r="BM26" s="439"/>
      <c r="BN26" s="428" t="s">
        <v>135</v>
      </c>
      <c r="BO26" s="429"/>
      <c r="BP26" s="429"/>
      <c r="BQ26" s="429"/>
      <c r="BR26" s="429"/>
      <c r="BS26" s="429"/>
      <c r="BT26" s="429"/>
      <c r="BU26" s="430"/>
      <c r="BV26" s="428" t="s">
        <v>172</v>
      </c>
      <c r="BW26" s="429"/>
      <c r="BX26" s="429"/>
      <c r="BY26" s="429"/>
      <c r="BZ26" s="429"/>
      <c r="CA26" s="429"/>
      <c r="CB26" s="429"/>
      <c r="CC26" s="430"/>
      <c r="CD26" s="195"/>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1"/>
      <c r="B27" s="460"/>
      <c r="C27" s="461"/>
      <c r="D27" s="462"/>
      <c r="E27" s="401" t="s">
        <v>177</v>
      </c>
      <c r="F27" s="402"/>
      <c r="G27" s="402"/>
      <c r="H27" s="402"/>
      <c r="I27" s="402"/>
      <c r="J27" s="402"/>
      <c r="K27" s="403"/>
      <c r="L27" s="404">
        <v>1</v>
      </c>
      <c r="M27" s="405"/>
      <c r="N27" s="405"/>
      <c r="O27" s="405"/>
      <c r="P27" s="406"/>
      <c r="Q27" s="404">
        <v>3800</v>
      </c>
      <c r="R27" s="405"/>
      <c r="S27" s="405"/>
      <c r="T27" s="405"/>
      <c r="U27" s="405"/>
      <c r="V27" s="406"/>
      <c r="W27" s="470"/>
      <c r="X27" s="461"/>
      <c r="Y27" s="462"/>
      <c r="Z27" s="401" t="s">
        <v>178</v>
      </c>
      <c r="AA27" s="402"/>
      <c r="AB27" s="402"/>
      <c r="AC27" s="402"/>
      <c r="AD27" s="402"/>
      <c r="AE27" s="402"/>
      <c r="AF27" s="402"/>
      <c r="AG27" s="403"/>
      <c r="AH27" s="404">
        <v>17</v>
      </c>
      <c r="AI27" s="405"/>
      <c r="AJ27" s="405"/>
      <c r="AK27" s="405"/>
      <c r="AL27" s="406"/>
      <c r="AM27" s="404">
        <v>59349</v>
      </c>
      <c r="AN27" s="405"/>
      <c r="AO27" s="405"/>
      <c r="AP27" s="405"/>
      <c r="AQ27" s="405"/>
      <c r="AR27" s="406"/>
      <c r="AS27" s="404">
        <v>3491</v>
      </c>
      <c r="AT27" s="405"/>
      <c r="AU27" s="405"/>
      <c r="AV27" s="405"/>
      <c r="AW27" s="405"/>
      <c r="AX27" s="407"/>
      <c r="AY27" s="434" t="s">
        <v>179</v>
      </c>
      <c r="AZ27" s="435"/>
      <c r="BA27" s="435"/>
      <c r="BB27" s="435"/>
      <c r="BC27" s="435"/>
      <c r="BD27" s="435"/>
      <c r="BE27" s="435"/>
      <c r="BF27" s="435"/>
      <c r="BG27" s="435"/>
      <c r="BH27" s="435"/>
      <c r="BI27" s="435"/>
      <c r="BJ27" s="435"/>
      <c r="BK27" s="435"/>
      <c r="BL27" s="435"/>
      <c r="BM27" s="436"/>
      <c r="BN27" s="431" t="s">
        <v>135</v>
      </c>
      <c r="BO27" s="432"/>
      <c r="BP27" s="432"/>
      <c r="BQ27" s="432"/>
      <c r="BR27" s="432"/>
      <c r="BS27" s="432"/>
      <c r="BT27" s="432"/>
      <c r="BU27" s="433"/>
      <c r="BV27" s="431">
        <v>136975</v>
      </c>
      <c r="BW27" s="432"/>
      <c r="BX27" s="432"/>
      <c r="BY27" s="432"/>
      <c r="BZ27" s="432"/>
      <c r="CA27" s="432"/>
      <c r="CB27" s="432"/>
      <c r="CC27" s="433"/>
      <c r="CD27" s="197"/>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0"/>
      <c r="DK27" s="180"/>
      <c r="DL27" s="180"/>
      <c r="DM27" s="180"/>
      <c r="DN27" s="180"/>
      <c r="DO27" s="180"/>
    </row>
    <row r="28" spans="1:119" ht="18.75" customHeight="1" x14ac:dyDescent="0.15">
      <c r="A28" s="181"/>
      <c r="B28" s="460"/>
      <c r="C28" s="461"/>
      <c r="D28" s="462"/>
      <c r="E28" s="401" t="s">
        <v>180</v>
      </c>
      <c r="F28" s="402"/>
      <c r="G28" s="402"/>
      <c r="H28" s="402"/>
      <c r="I28" s="402"/>
      <c r="J28" s="402"/>
      <c r="K28" s="403"/>
      <c r="L28" s="404">
        <v>1</v>
      </c>
      <c r="M28" s="405"/>
      <c r="N28" s="405"/>
      <c r="O28" s="405"/>
      <c r="P28" s="406"/>
      <c r="Q28" s="404">
        <v>3300</v>
      </c>
      <c r="R28" s="405"/>
      <c r="S28" s="405"/>
      <c r="T28" s="405"/>
      <c r="U28" s="405"/>
      <c r="V28" s="406"/>
      <c r="W28" s="470"/>
      <c r="X28" s="461"/>
      <c r="Y28" s="462"/>
      <c r="Z28" s="401" t="s">
        <v>181</v>
      </c>
      <c r="AA28" s="402"/>
      <c r="AB28" s="402"/>
      <c r="AC28" s="402"/>
      <c r="AD28" s="402"/>
      <c r="AE28" s="402"/>
      <c r="AF28" s="402"/>
      <c r="AG28" s="403"/>
      <c r="AH28" s="404" t="s">
        <v>135</v>
      </c>
      <c r="AI28" s="405"/>
      <c r="AJ28" s="405"/>
      <c r="AK28" s="405"/>
      <c r="AL28" s="406"/>
      <c r="AM28" s="404" t="s">
        <v>135</v>
      </c>
      <c r="AN28" s="405"/>
      <c r="AO28" s="405"/>
      <c r="AP28" s="405"/>
      <c r="AQ28" s="405"/>
      <c r="AR28" s="406"/>
      <c r="AS28" s="404" t="s">
        <v>135</v>
      </c>
      <c r="AT28" s="405"/>
      <c r="AU28" s="405"/>
      <c r="AV28" s="405"/>
      <c r="AW28" s="405"/>
      <c r="AX28" s="407"/>
      <c r="AY28" s="411" t="s">
        <v>182</v>
      </c>
      <c r="AZ28" s="412"/>
      <c r="BA28" s="412"/>
      <c r="BB28" s="413"/>
      <c r="BC28" s="420" t="s">
        <v>44</v>
      </c>
      <c r="BD28" s="421"/>
      <c r="BE28" s="421"/>
      <c r="BF28" s="421"/>
      <c r="BG28" s="421"/>
      <c r="BH28" s="421"/>
      <c r="BI28" s="421"/>
      <c r="BJ28" s="421"/>
      <c r="BK28" s="421"/>
      <c r="BL28" s="421"/>
      <c r="BM28" s="422"/>
      <c r="BN28" s="423">
        <v>1496752</v>
      </c>
      <c r="BO28" s="424"/>
      <c r="BP28" s="424"/>
      <c r="BQ28" s="424"/>
      <c r="BR28" s="424"/>
      <c r="BS28" s="424"/>
      <c r="BT28" s="424"/>
      <c r="BU28" s="425"/>
      <c r="BV28" s="423">
        <v>1742652</v>
      </c>
      <c r="BW28" s="424"/>
      <c r="BX28" s="424"/>
      <c r="BY28" s="424"/>
      <c r="BZ28" s="424"/>
      <c r="CA28" s="424"/>
      <c r="CB28" s="424"/>
      <c r="CC28" s="425"/>
      <c r="CD28" s="195"/>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0"/>
      <c r="DK28" s="180"/>
      <c r="DL28" s="180"/>
      <c r="DM28" s="180"/>
      <c r="DN28" s="180"/>
      <c r="DO28" s="180"/>
    </row>
    <row r="29" spans="1:119" ht="18.75" customHeight="1" x14ac:dyDescent="0.15">
      <c r="A29" s="181"/>
      <c r="B29" s="460"/>
      <c r="C29" s="461"/>
      <c r="D29" s="462"/>
      <c r="E29" s="401" t="s">
        <v>183</v>
      </c>
      <c r="F29" s="402"/>
      <c r="G29" s="402"/>
      <c r="H29" s="402"/>
      <c r="I29" s="402"/>
      <c r="J29" s="402"/>
      <c r="K29" s="403"/>
      <c r="L29" s="404">
        <v>10</v>
      </c>
      <c r="M29" s="405"/>
      <c r="N29" s="405"/>
      <c r="O29" s="405"/>
      <c r="P29" s="406"/>
      <c r="Q29" s="404">
        <v>3000</v>
      </c>
      <c r="R29" s="405"/>
      <c r="S29" s="405"/>
      <c r="T29" s="405"/>
      <c r="U29" s="405"/>
      <c r="V29" s="406"/>
      <c r="W29" s="471"/>
      <c r="X29" s="472"/>
      <c r="Y29" s="473"/>
      <c r="Z29" s="401" t="s">
        <v>184</v>
      </c>
      <c r="AA29" s="402"/>
      <c r="AB29" s="402"/>
      <c r="AC29" s="402"/>
      <c r="AD29" s="402"/>
      <c r="AE29" s="402"/>
      <c r="AF29" s="402"/>
      <c r="AG29" s="403"/>
      <c r="AH29" s="404">
        <v>153</v>
      </c>
      <c r="AI29" s="405"/>
      <c r="AJ29" s="405"/>
      <c r="AK29" s="405"/>
      <c r="AL29" s="406"/>
      <c r="AM29" s="404">
        <v>521341</v>
      </c>
      <c r="AN29" s="405"/>
      <c r="AO29" s="405"/>
      <c r="AP29" s="405"/>
      <c r="AQ29" s="405"/>
      <c r="AR29" s="406"/>
      <c r="AS29" s="404">
        <v>3407</v>
      </c>
      <c r="AT29" s="405"/>
      <c r="AU29" s="405"/>
      <c r="AV29" s="405"/>
      <c r="AW29" s="405"/>
      <c r="AX29" s="407"/>
      <c r="AY29" s="414"/>
      <c r="AZ29" s="415"/>
      <c r="BA29" s="415"/>
      <c r="BB29" s="416"/>
      <c r="BC29" s="408" t="s">
        <v>185</v>
      </c>
      <c r="BD29" s="409"/>
      <c r="BE29" s="409"/>
      <c r="BF29" s="409"/>
      <c r="BG29" s="409"/>
      <c r="BH29" s="409"/>
      <c r="BI29" s="409"/>
      <c r="BJ29" s="409"/>
      <c r="BK29" s="409"/>
      <c r="BL29" s="409"/>
      <c r="BM29" s="410"/>
      <c r="BN29" s="428">
        <v>677</v>
      </c>
      <c r="BO29" s="429"/>
      <c r="BP29" s="429"/>
      <c r="BQ29" s="429"/>
      <c r="BR29" s="429"/>
      <c r="BS29" s="429"/>
      <c r="BT29" s="429"/>
      <c r="BU29" s="430"/>
      <c r="BV29" s="428">
        <v>677</v>
      </c>
      <c r="BW29" s="429"/>
      <c r="BX29" s="429"/>
      <c r="BY29" s="429"/>
      <c r="BZ29" s="429"/>
      <c r="CA29" s="429"/>
      <c r="CB29" s="429"/>
      <c r="CC29" s="430"/>
      <c r="CD29" s="197"/>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0"/>
      <c r="DK29" s="180"/>
      <c r="DL29" s="180"/>
      <c r="DM29" s="180"/>
      <c r="DN29" s="180"/>
      <c r="DO29" s="180"/>
    </row>
    <row r="30" spans="1:119" ht="18.75" customHeight="1" thickBot="1" x14ac:dyDescent="0.2">
      <c r="A30" s="181"/>
      <c r="B30" s="463"/>
      <c r="C30" s="464"/>
      <c r="D30" s="465"/>
      <c r="E30" s="474"/>
      <c r="F30" s="475"/>
      <c r="G30" s="475"/>
      <c r="H30" s="475"/>
      <c r="I30" s="475"/>
      <c r="J30" s="475"/>
      <c r="K30" s="476"/>
      <c r="L30" s="477"/>
      <c r="M30" s="478"/>
      <c r="N30" s="478"/>
      <c r="O30" s="478"/>
      <c r="P30" s="479"/>
      <c r="Q30" s="477"/>
      <c r="R30" s="478"/>
      <c r="S30" s="478"/>
      <c r="T30" s="478"/>
      <c r="U30" s="478"/>
      <c r="V30" s="479"/>
      <c r="W30" s="480" t="s">
        <v>186</v>
      </c>
      <c r="X30" s="481"/>
      <c r="Y30" s="481"/>
      <c r="Z30" s="481"/>
      <c r="AA30" s="481"/>
      <c r="AB30" s="481"/>
      <c r="AC30" s="481"/>
      <c r="AD30" s="481"/>
      <c r="AE30" s="481"/>
      <c r="AF30" s="481"/>
      <c r="AG30" s="482"/>
      <c r="AH30" s="392">
        <v>98.8</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46</v>
      </c>
      <c r="BD30" s="396"/>
      <c r="BE30" s="396"/>
      <c r="BF30" s="396"/>
      <c r="BG30" s="396"/>
      <c r="BH30" s="396"/>
      <c r="BI30" s="396"/>
      <c r="BJ30" s="396"/>
      <c r="BK30" s="396"/>
      <c r="BL30" s="396"/>
      <c r="BM30" s="397"/>
      <c r="BN30" s="431">
        <v>940368</v>
      </c>
      <c r="BO30" s="432"/>
      <c r="BP30" s="432"/>
      <c r="BQ30" s="432"/>
      <c r="BR30" s="432"/>
      <c r="BS30" s="432"/>
      <c r="BT30" s="432"/>
      <c r="BU30" s="433"/>
      <c r="BV30" s="431">
        <v>884401</v>
      </c>
      <c r="BW30" s="432"/>
      <c r="BX30" s="432"/>
      <c r="BY30" s="432"/>
      <c r="BZ30" s="432"/>
      <c r="CA30" s="432"/>
      <c r="CB30" s="432"/>
      <c r="CC30" s="433"/>
      <c r="CD30" s="198"/>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0"/>
      <c r="DK30" s="180"/>
      <c r="DL30" s="180"/>
      <c r="DM30" s="180"/>
      <c r="DN30" s="180"/>
      <c r="DO30" s="180"/>
    </row>
    <row r="31" spans="1:119" ht="13.5" customHeight="1" x14ac:dyDescent="0.15">
      <c r="A31" s="181"/>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0"/>
      <c r="DK31" s="180"/>
      <c r="DL31" s="180"/>
      <c r="DM31" s="180"/>
      <c r="DN31" s="180"/>
      <c r="DO31" s="180"/>
    </row>
    <row r="32" spans="1:119" ht="13.5" customHeight="1" x14ac:dyDescent="0.15">
      <c r="A32" s="181"/>
      <c r="B32" s="207"/>
      <c r="C32" s="208" t="s">
        <v>187</v>
      </c>
      <c r="D32" s="208"/>
      <c r="E32" s="208"/>
      <c r="F32" s="205"/>
      <c r="G32" s="205"/>
      <c r="H32" s="205"/>
      <c r="I32" s="205"/>
      <c r="J32" s="205"/>
      <c r="K32" s="205"/>
      <c r="L32" s="205"/>
      <c r="M32" s="205"/>
      <c r="N32" s="205"/>
      <c r="O32" s="205"/>
      <c r="P32" s="205"/>
      <c r="Q32" s="205"/>
      <c r="R32" s="205"/>
      <c r="S32" s="205"/>
      <c r="T32" s="205"/>
      <c r="U32" s="205" t="s">
        <v>188</v>
      </c>
      <c r="V32" s="205"/>
      <c r="W32" s="205"/>
      <c r="X32" s="205"/>
      <c r="Y32" s="205"/>
      <c r="Z32" s="205"/>
      <c r="AA32" s="205"/>
      <c r="AB32" s="205"/>
      <c r="AC32" s="205"/>
      <c r="AD32" s="205"/>
      <c r="AE32" s="205"/>
      <c r="AF32" s="205"/>
      <c r="AG32" s="205"/>
      <c r="AH32" s="205"/>
      <c r="AI32" s="205"/>
      <c r="AJ32" s="205"/>
      <c r="AK32" s="205"/>
      <c r="AL32" s="205"/>
      <c r="AM32" s="209" t="s">
        <v>189</v>
      </c>
      <c r="AN32" s="205"/>
      <c r="AO32" s="205"/>
      <c r="AP32" s="205"/>
      <c r="AQ32" s="205"/>
      <c r="AR32" s="205"/>
      <c r="AS32" s="209"/>
      <c r="AT32" s="209"/>
      <c r="AU32" s="209"/>
      <c r="AV32" s="209"/>
      <c r="AW32" s="209"/>
      <c r="AX32" s="209"/>
      <c r="AY32" s="209"/>
      <c r="AZ32" s="209"/>
      <c r="BA32" s="209"/>
      <c r="BB32" s="205"/>
      <c r="BC32" s="209"/>
      <c r="BD32" s="205"/>
      <c r="BE32" s="209" t="s">
        <v>190</v>
      </c>
      <c r="BF32" s="205"/>
      <c r="BG32" s="205"/>
      <c r="BH32" s="205"/>
      <c r="BI32" s="205"/>
      <c r="BJ32" s="209"/>
      <c r="BK32" s="209"/>
      <c r="BL32" s="209"/>
      <c r="BM32" s="209"/>
      <c r="BN32" s="209"/>
      <c r="BO32" s="209"/>
      <c r="BP32" s="209"/>
      <c r="BQ32" s="209"/>
      <c r="BR32" s="205"/>
      <c r="BS32" s="205"/>
      <c r="BT32" s="205"/>
      <c r="BU32" s="205"/>
      <c r="BV32" s="205"/>
      <c r="BW32" s="205" t="s">
        <v>191</v>
      </c>
      <c r="BX32" s="205"/>
      <c r="BY32" s="205"/>
      <c r="BZ32" s="205"/>
      <c r="CA32" s="205"/>
      <c r="CB32" s="209"/>
      <c r="CC32" s="209"/>
      <c r="CD32" s="209"/>
      <c r="CE32" s="209"/>
      <c r="CF32" s="209"/>
      <c r="CG32" s="209"/>
      <c r="CH32" s="209"/>
      <c r="CI32" s="209"/>
      <c r="CJ32" s="209"/>
      <c r="CK32" s="209"/>
      <c r="CL32" s="209"/>
      <c r="CM32" s="209"/>
      <c r="CN32" s="209"/>
      <c r="CO32" s="209" t="s">
        <v>192</v>
      </c>
      <c r="CP32" s="209"/>
      <c r="CQ32" s="209"/>
      <c r="CR32" s="209"/>
      <c r="CS32" s="209"/>
      <c r="CT32" s="209"/>
      <c r="CU32" s="209"/>
      <c r="CV32" s="209"/>
      <c r="CW32" s="209"/>
      <c r="CX32" s="209"/>
      <c r="CY32" s="209"/>
      <c r="CZ32" s="209"/>
      <c r="DA32" s="209"/>
      <c r="DB32" s="209"/>
      <c r="DC32" s="209"/>
      <c r="DD32" s="209"/>
      <c r="DE32" s="209"/>
      <c r="DF32" s="209"/>
      <c r="DG32" s="209"/>
      <c r="DH32" s="209"/>
      <c r="DI32" s="206"/>
      <c r="DJ32" s="180"/>
      <c r="DK32" s="180"/>
      <c r="DL32" s="180"/>
      <c r="DM32" s="180"/>
      <c r="DN32" s="180"/>
      <c r="DO32" s="180"/>
    </row>
    <row r="33" spans="1:119" ht="13.5" customHeight="1" x14ac:dyDescent="0.15">
      <c r="A33" s="181"/>
      <c r="B33" s="207"/>
      <c r="C33" s="391" t="s">
        <v>193</v>
      </c>
      <c r="D33" s="391"/>
      <c r="E33" s="390" t="s">
        <v>194</v>
      </c>
      <c r="F33" s="390"/>
      <c r="G33" s="390"/>
      <c r="H33" s="390"/>
      <c r="I33" s="390"/>
      <c r="J33" s="390"/>
      <c r="K33" s="390"/>
      <c r="L33" s="390"/>
      <c r="M33" s="390"/>
      <c r="N33" s="390"/>
      <c r="O33" s="390"/>
      <c r="P33" s="390"/>
      <c r="Q33" s="390"/>
      <c r="R33" s="390"/>
      <c r="S33" s="390"/>
      <c r="T33" s="210"/>
      <c r="U33" s="391" t="s">
        <v>195</v>
      </c>
      <c r="V33" s="391"/>
      <c r="W33" s="390" t="s">
        <v>194</v>
      </c>
      <c r="X33" s="390"/>
      <c r="Y33" s="390"/>
      <c r="Z33" s="390"/>
      <c r="AA33" s="390"/>
      <c r="AB33" s="390"/>
      <c r="AC33" s="390"/>
      <c r="AD33" s="390"/>
      <c r="AE33" s="390"/>
      <c r="AF33" s="390"/>
      <c r="AG33" s="390"/>
      <c r="AH33" s="390"/>
      <c r="AI33" s="390"/>
      <c r="AJ33" s="390"/>
      <c r="AK33" s="390"/>
      <c r="AL33" s="210"/>
      <c r="AM33" s="391" t="s">
        <v>195</v>
      </c>
      <c r="AN33" s="391"/>
      <c r="AO33" s="390" t="s">
        <v>194</v>
      </c>
      <c r="AP33" s="390"/>
      <c r="AQ33" s="390"/>
      <c r="AR33" s="390"/>
      <c r="AS33" s="390"/>
      <c r="AT33" s="390"/>
      <c r="AU33" s="390"/>
      <c r="AV33" s="390"/>
      <c r="AW33" s="390"/>
      <c r="AX33" s="390"/>
      <c r="AY33" s="390"/>
      <c r="AZ33" s="390"/>
      <c r="BA33" s="390"/>
      <c r="BB33" s="390"/>
      <c r="BC33" s="390"/>
      <c r="BD33" s="211"/>
      <c r="BE33" s="390" t="s">
        <v>196</v>
      </c>
      <c r="BF33" s="390"/>
      <c r="BG33" s="390" t="s">
        <v>197</v>
      </c>
      <c r="BH33" s="390"/>
      <c r="BI33" s="390"/>
      <c r="BJ33" s="390"/>
      <c r="BK33" s="390"/>
      <c r="BL33" s="390"/>
      <c r="BM33" s="390"/>
      <c r="BN33" s="390"/>
      <c r="BO33" s="390"/>
      <c r="BP33" s="390"/>
      <c r="BQ33" s="390"/>
      <c r="BR33" s="390"/>
      <c r="BS33" s="390"/>
      <c r="BT33" s="390"/>
      <c r="BU33" s="390"/>
      <c r="BV33" s="211"/>
      <c r="BW33" s="391" t="s">
        <v>196</v>
      </c>
      <c r="BX33" s="391"/>
      <c r="BY33" s="390" t="s">
        <v>198</v>
      </c>
      <c r="BZ33" s="390"/>
      <c r="CA33" s="390"/>
      <c r="CB33" s="390"/>
      <c r="CC33" s="390"/>
      <c r="CD33" s="390"/>
      <c r="CE33" s="390"/>
      <c r="CF33" s="390"/>
      <c r="CG33" s="390"/>
      <c r="CH33" s="390"/>
      <c r="CI33" s="390"/>
      <c r="CJ33" s="390"/>
      <c r="CK33" s="390"/>
      <c r="CL33" s="390"/>
      <c r="CM33" s="390"/>
      <c r="CN33" s="210"/>
      <c r="CO33" s="391" t="s">
        <v>195</v>
      </c>
      <c r="CP33" s="391"/>
      <c r="CQ33" s="390" t="s">
        <v>199</v>
      </c>
      <c r="CR33" s="390"/>
      <c r="CS33" s="390"/>
      <c r="CT33" s="390"/>
      <c r="CU33" s="390"/>
      <c r="CV33" s="390"/>
      <c r="CW33" s="390"/>
      <c r="CX33" s="390"/>
      <c r="CY33" s="390"/>
      <c r="CZ33" s="390"/>
      <c r="DA33" s="390"/>
      <c r="DB33" s="390"/>
      <c r="DC33" s="390"/>
      <c r="DD33" s="390"/>
      <c r="DE33" s="390"/>
      <c r="DF33" s="210"/>
      <c r="DG33" s="389" t="s">
        <v>200</v>
      </c>
      <c r="DH33" s="389"/>
      <c r="DI33" s="212"/>
      <c r="DJ33" s="180"/>
      <c r="DK33" s="180"/>
      <c r="DL33" s="180"/>
      <c r="DM33" s="180"/>
      <c r="DN33" s="180"/>
      <c r="DO33" s="180"/>
    </row>
    <row r="34" spans="1:119" ht="32.25" customHeight="1" x14ac:dyDescent="0.15">
      <c r="A34" s="181"/>
      <c r="B34" s="207"/>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08"/>
      <c r="U34" s="387">
        <f>IF(W34="","",MAX(C34:D43)+1)</f>
        <v>2</v>
      </c>
      <c r="V34" s="387"/>
      <c r="W34" s="386" t="str">
        <f>IF('各会計、関係団体の財政状況及び健全化判断比率'!B28="","",'各会計、関係団体の財政状況及び健全化判断比率'!B28)</f>
        <v>国民健康保険特別会計事業勘定</v>
      </c>
      <c r="X34" s="386"/>
      <c r="Y34" s="386"/>
      <c r="Z34" s="386"/>
      <c r="AA34" s="386"/>
      <c r="AB34" s="386"/>
      <c r="AC34" s="386"/>
      <c r="AD34" s="386"/>
      <c r="AE34" s="386"/>
      <c r="AF34" s="386"/>
      <c r="AG34" s="386"/>
      <c r="AH34" s="386"/>
      <c r="AI34" s="386"/>
      <c r="AJ34" s="386"/>
      <c r="AK34" s="386"/>
      <c r="AL34" s="208"/>
      <c r="AM34" s="387" t="str">
        <f>IF(AO34="","",MAX(C34:D43,U34:V43)+1)</f>
        <v/>
      </c>
      <c r="AN34" s="387"/>
      <c r="AO34" s="386"/>
      <c r="AP34" s="386"/>
      <c r="AQ34" s="386"/>
      <c r="AR34" s="386"/>
      <c r="AS34" s="386"/>
      <c r="AT34" s="386"/>
      <c r="AU34" s="386"/>
      <c r="AV34" s="386"/>
      <c r="AW34" s="386"/>
      <c r="AX34" s="386"/>
      <c r="AY34" s="386"/>
      <c r="AZ34" s="386"/>
      <c r="BA34" s="386"/>
      <c r="BB34" s="386"/>
      <c r="BC34" s="386"/>
      <c r="BD34" s="208"/>
      <c r="BE34" s="387">
        <f>IF(BG34="","",MAX(C34:D43,U34:V43,AM34:AN43)+1)</f>
        <v>6</v>
      </c>
      <c r="BF34" s="387"/>
      <c r="BG34" s="386" t="str">
        <f>IF('各会計、関係団体の財政状況及び健全化判断比率'!B32="","",'各会計、関係団体の財政状況及び健全化判断比率'!B32)</f>
        <v>下水道事業特別会計</v>
      </c>
      <c r="BH34" s="386"/>
      <c r="BI34" s="386"/>
      <c r="BJ34" s="386"/>
      <c r="BK34" s="386"/>
      <c r="BL34" s="386"/>
      <c r="BM34" s="386"/>
      <c r="BN34" s="386"/>
      <c r="BO34" s="386"/>
      <c r="BP34" s="386"/>
      <c r="BQ34" s="386"/>
      <c r="BR34" s="386"/>
      <c r="BS34" s="386"/>
      <c r="BT34" s="386"/>
      <c r="BU34" s="386"/>
      <c r="BV34" s="208"/>
      <c r="BW34" s="387">
        <f>IF(BY34="","",MAX(C34:D43,U34:V43,AM34:AN43,BE34:BF43)+1)</f>
        <v>7</v>
      </c>
      <c r="BX34" s="387"/>
      <c r="BY34" s="386" t="str">
        <f>IF('各会計、関係団体の財政状況及び健全化判断比率'!B68="","",'各会計、関係団体の財政状況及び健全化判断比率'!B68)</f>
        <v>豊能郡環境施設組合（一般会計）</v>
      </c>
      <c r="BZ34" s="386"/>
      <c r="CA34" s="386"/>
      <c r="CB34" s="386"/>
      <c r="CC34" s="386"/>
      <c r="CD34" s="386"/>
      <c r="CE34" s="386"/>
      <c r="CF34" s="386"/>
      <c r="CG34" s="386"/>
      <c r="CH34" s="386"/>
      <c r="CI34" s="386"/>
      <c r="CJ34" s="386"/>
      <c r="CK34" s="386"/>
      <c r="CL34" s="386"/>
      <c r="CM34" s="386"/>
      <c r="CN34" s="208"/>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05"/>
      <c r="DG34" s="388" t="str">
        <f>IF('各会計、関係団体の財政状況及び健全化判断比率'!BR7="","",'各会計、関係団体の財政状況及び健全化判断比率'!BR7)</f>
        <v/>
      </c>
      <c r="DH34" s="388"/>
      <c r="DI34" s="212"/>
      <c r="DJ34" s="180"/>
      <c r="DK34" s="180"/>
      <c r="DL34" s="180"/>
      <c r="DM34" s="180"/>
      <c r="DN34" s="180"/>
      <c r="DO34" s="180"/>
    </row>
    <row r="35" spans="1:119" ht="32.25" customHeight="1" x14ac:dyDescent="0.15">
      <c r="A35" s="181"/>
      <c r="B35" s="207"/>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08"/>
      <c r="U35" s="387">
        <f>IF(W35="","",U34+1)</f>
        <v>3</v>
      </c>
      <c r="V35" s="387"/>
      <c r="W35" s="386" t="str">
        <f>IF('各会計、関係団体の財政状況及び健全化判断比率'!B29="","",'各会計、関係団体の財政状況及び健全化判断比率'!B29)</f>
        <v>国民健康保険特別会計診療所施設勘定</v>
      </c>
      <c r="X35" s="386"/>
      <c r="Y35" s="386"/>
      <c r="Z35" s="386"/>
      <c r="AA35" s="386"/>
      <c r="AB35" s="386"/>
      <c r="AC35" s="386"/>
      <c r="AD35" s="386"/>
      <c r="AE35" s="386"/>
      <c r="AF35" s="386"/>
      <c r="AG35" s="386"/>
      <c r="AH35" s="386"/>
      <c r="AI35" s="386"/>
      <c r="AJ35" s="386"/>
      <c r="AK35" s="386"/>
      <c r="AL35" s="208"/>
      <c r="AM35" s="387" t="str">
        <f t="shared" ref="AM35:AM43" si="0">IF(AO35="","",AM34+1)</f>
        <v/>
      </c>
      <c r="AN35" s="387"/>
      <c r="AO35" s="386"/>
      <c r="AP35" s="386"/>
      <c r="AQ35" s="386"/>
      <c r="AR35" s="386"/>
      <c r="AS35" s="386"/>
      <c r="AT35" s="386"/>
      <c r="AU35" s="386"/>
      <c r="AV35" s="386"/>
      <c r="AW35" s="386"/>
      <c r="AX35" s="386"/>
      <c r="AY35" s="386"/>
      <c r="AZ35" s="386"/>
      <c r="BA35" s="386"/>
      <c r="BB35" s="386"/>
      <c r="BC35" s="386"/>
      <c r="BD35" s="208"/>
      <c r="BE35" s="387" t="str">
        <f t="shared" ref="BE35:BE43" si="1">IF(BG35="","",BE34+1)</f>
        <v/>
      </c>
      <c r="BF35" s="387"/>
      <c r="BG35" s="386"/>
      <c r="BH35" s="386"/>
      <c r="BI35" s="386"/>
      <c r="BJ35" s="386"/>
      <c r="BK35" s="386"/>
      <c r="BL35" s="386"/>
      <c r="BM35" s="386"/>
      <c r="BN35" s="386"/>
      <c r="BO35" s="386"/>
      <c r="BP35" s="386"/>
      <c r="BQ35" s="386"/>
      <c r="BR35" s="386"/>
      <c r="BS35" s="386"/>
      <c r="BT35" s="386"/>
      <c r="BU35" s="386"/>
      <c r="BV35" s="208"/>
      <c r="BW35" s="387">
        <f t="shared" ref="BW35:BW43" si="2">IF(BY35="","",BW34+1)</f>
        <v>8</v>
      </c>
      <c r="BX35" s="387"/>
      <c r="BY35" s="386" t="str">
        <f>IF('各会計、関係団体の財政状況及び健全化判断比率'!B69="","",'各会計、関係団体の財政状況及び健全化判断比率'!B69)</f>
        <v>猪名川上流広域ごみ処理施設組合（一般会計）</v>
      </c>
      <c r="BZ35" s="386"/>
      <c r="CA35" s="386"/>
      <c r="CB35" s="386"/>
      <c r="CC35" s="386"/>
      <c r="CD35" s="386"/>
      <c r="CE35" s="386"/>
      <c r="CF35" s="386"/>
      <c r="CG35" s="386"/>
      <c r="CH35" s="386"/>
      <c r="CI35" s="386"/>
      <c r="CJ35" s="386"/>
      <c r="CK35" s="386"/>
      <c r="CL35" s="386"/>
      <c r="CM35" s="386"/>
      <c r="CN35" s="208"/>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05"/>
      <c r="DG35" s="388" t="str">
        <f>IF('各会計、関係団体の財政状況及び健全化判断比率'!BR8="","",'各会計、関係団体の財政状況及び健全化判断比率'!BR8)</f>
        <v/>
      </c>
      <c r="DH35" s="388"/>
      <c r="DI35" s="212"/>
      <c r="DJ35" s="180"/>
      <c r="DK35" s="180"/>
      <c r="DL35" s="180"/>
      <c r="DM35" s="180"/>
      <c r="DN35" s="180"/>
      <c r="DO35" s="180"/>
    </row>
    <row r="36" spans="1:119" ht="32.25" customHeight="1" x14ac:dyDescent="0.15">
      <c r="A36" s="181"/>
      <c r="B36" s="207"/>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08"/>
      <c r="U36" s="387">
        <f t="shared" ref="U36:U43" si="4">IF(W36="","",U35+1)</f>
        <v>4</v>
      </c>
      <c r="V36" s="387"/>
      <c r="W36" s="386" t="str">
        <f>IF('各会計、関係団体の財政状況及び健全化判断比率'!B30="","",'各会計、関係団体の財政状況及び健全化判断比率'!B30)</f>
        <v>介護保険特別会計事業勘定</v>
      </c>
      <c r="X36" s="386"/>
      <c r="Y36" s="386"/>
      <c r="Z36" s="386"/>
      <c r="AA36" s="386"/>
      <c r="AB36" s="386"/>
      <c r="AC36" s="386"/>
      <c r="AD36" s="386"/>
      <c r="AE36" s="386"/>
      <c r="AF36" s="386"/>
      <c r="AG36" s="386"/>
      <c r="AH36" s="386"/>
      <c r="AI36" s="386"/>
      <c r="AJ36" s="386"/>
      <c r="AK36" s="386"/>
      <c r="AL36" s="208"/>
      <c r="AM36" s="387" t="str">
        <f t="shared" si="0"/>
        <v/>
      </c>
      <c r="AN36" s="387"/>
      <c r="AO36" s="386"/>
      <c r="AP36" s="386"/>
      <c r="AQ36" s="386"/>
      <c r="AR36" s="386"/>
      <c r="AS36" s="386"/>
      <c r="AT36" s="386"/>
      <c r="AU36" s="386"/>
      <c r="AV36" s="386"/>
      <c r="AW36" s="386"/>
      <c r="AX36" s="386"/>
      <c r="AY36" s="386"/>
      <c r="AZ36" s="386"/>
      <c r="BA36" s="386"/>
      <c r="BB36" s="386"/>
      <c r="BC36" s="386"/>
      <c r="BD36" s="208"/>
      <c r="BE36" s="387" t="str">
        <f t="shared" si="1"/>
        <v/>
      </c>
      <c r="BF36" s="387"/>
      <c r="BG36" s="386"/>
      <c r="BH36" s="386"/>
      <c r="BI36" s="386"/>
      <c r="BJ36" s="386"/>
      <c r="BK36" s="386"/>
      <c r="BL36" s="386"/>
      <c r="BM36" s="386"/>
      <c r="BN36" s="386"/>
      <c r="BO36" s="386"/>
      <c r="BP36" s="386"/>
      <c r="BQ36" s="386"/>
      <c r="BR36" s="386"/>
      <c r="BS36" s="386"/>
      <c r="BT36" s="386"/>
      <c r="BU36" s="386"/>
      <c r="BV36" s="208"/>
      <c r="BW36" s="387">
        <f t="shared" si="2"/>
        <v>9</v>
      </c>
      <c r="BX36" s="387"/>
      <c r="BY36" s="386" t="str">
        <f>IF('各会計、関係団体の財政状況及び健全化判断比率'!B70="","",'各会計、関係団体の財政状況及び健全化判断比率'!B70)</f>
        <v>大阪府後期高齢者広域連合（一般会計）</v>
      </c>
      <c r="BZ36" s="386"/>
      <c r="CA36" s="386"/>
      <c r="CB36" s="386"/>
      <c r="CC36" s="386"/>
      <c r="CD36" s="386"/>
      <c r="CE36" s="386"/>
      <c r="CF36" s="386"/>
      <c r="CG36" s="386"/>
      <c r="CH36" s="386"/>
      <c r="CI36" s="386"/>
      <c r="CJ36" s="386"/>
      <c r="CK36" s="386"/>
      <c r="CL36" s="386"/>
      <c r="CM36" s="386"/>
      <c r="CN36" s="208"/>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05"/>
      <c r="DG36" s="388" t="str">
        <f>IF('各会計、関係団体の財政状況及び健全化判断比率'!BR9="","",'各会計、関係団体の財政状況及び健全化判断比率'!BR9)</f>
        <v/>
      </c>
      <c r="DH36" s="388"/>
      <c r="DI36" s="212"/>
      <c r="DJ36" s="180"/>
      <c r="DK36" s="180"/>
      <c r="DL36" s="180"/>
      <c r="DM36" s="180"/>
      <c r="DN36" s="180"/>
      <c r="DO36" s="180"/>
    </row>
    <row r="37" spans="1:119" ht="32.25" customHeight="1" x14ac:dyDescent="0.15">
      <c r="A37" s="181"/>
      <c r="B37" s="207"/>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08"/>
      <c r="U37" s="387">
        <f t="shared" si="4"/>
        <v>5</v>
      </c>
      <c r="V37" s="387"/>
      <c r="W37" s="386" t="str">
        <f>IF('各会計、関係団体の財政状況及び健全化判断比率'!B31="","",'各会計、関係団体の財政状況及び健全化判断比率'!B31)</f>
        <v>後期高齢者医療特別会計</v>
      </c>
      <c r="X37" s="386"/>
      <c r="Y37" s="386"/>
      <c r="Z37" s="386"/>
      <c r="AA37" s="386"/>
      <c r="AB37" s="386"/>
      <c r="AC37" s="386"/>
      <c r="AD37" s="386"/>
      <c r="AE37" s="386"/>
      <c r="AF37" s="386"/>
      <c r="AG37" s="386"/>
      <c r="AH37" s="386"/>
      <c r="AI37" s="386"/>
      <c r="AJ37" s="386"/>
      <c r="AK37" s="386"/>
      <c r="AL37" s="208"/>
      <c r="AM37" s="387" t="str">
        <f t="shared" si="0"/>
        <v/>
      </c>
      <c r="AN37" s="387"/>
      <c r="AO37" s="386"/>
      <c r="AP37" s="386"/>
      <c r="AQ37" s="386"/>
      <c r="AR37" s="386"/>
      <c r="AS37" s="386"/>
      <c r="AT37" s="386"/>
      <c r="AU37" s="386"/>
      <c r="AV37" s="386"/>
      <c r="AW37" s="386"/>
      <c r="AX37" s="386"/>
      <c r="AY37" s="386"/>
      <c r="AZ37" s="386"/>
      <c r="BA37" s="386"/>
      <c r="BB37" s="386"/>
      <c r="BC37" s="386"/>
      <c r="BD37" s="208"/>
      <c r="BE37" s="387" t="str">
        <f t="shared" si="1"/>
        <v/>
      </c>
      <c r="BF37" s="387"/>
      <c r="BG37" s="386"/>
      <c r="BH37" s="386"/>
      <c r="BI37" s="386"/>
      <c r="BJ37" s="386"/>
      <c r="BK37" s="386"/>
      <c r="BL37" s="386"/>
      <c r="BM37" s="386"/>
      <c r="BN37" s="386"/>
      <c r="BO37" s="386"/>
      <c r="BP37" s="386"/>
      <c r="BQ37" s="386"/>
      <c r="BR37" s="386"/>
      <c r="BS37" s="386"/>
      <c r="BT37" s="386"/>
      <c r="BU37" s="386"/>
      <c r="BV37" s="208"/>
      <c r="BW37" s="387">
        <f t="shared" si="2"/>
        <v>10</v>
      </c>
      <c r="BX37" s="387"/>
      <c r="BY37" s="386" t="str">
        <f>IF('各会計、関係団体の財政状況及び健全化判断比率'!B71="","",'各会計、関係団体の財政状況及び健全化判断比率'!B71)</f>
        <v>大阪府後期高齢者医療広域連合（後期高齢者医療特別会計）</v>
      </c>
      <c r="BZ37" s="386"/>
      <c r="CA37" s="386"/>
      <c r="CB37" s="386"/>
      <c r="CC37" s="386"/>
      <c r="CD37" s="386"/>
      <c r="CE37" s="386"/>
      <c r="CF37" s="386"/>
      <c r="CG37" s="386"/>
      <c r="CH37" s="386"/>
      <c r="CI37" s="386"/>
      <c r="CJ37" s="386"/>
      <c r="CK37" s="386"/>
      <c r="CL37" s="386"/>
      <c r="CM37" s="386"/>
      <c r="CN37" s="208"/>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05"/>
      <c r="DG37" s="388" t="str">
        <f>IF('各会計、関係団体の財政状況及び健全化判断比率'!BR10="","",'各会計、関係団体の財政状況及び健全化判断比率'!BR10)</f>
        <v/>
      </c>
      <c r="DH37" s="388"/>
      <c r="DI37" s="212"/>
      <c r="DJ37" s="180"/>
      <c r="DK37" s="180"/>
      <c r="DL37" s="180"/>
      <c r="DM37" s="180"/>
      <c r="DN37" s="180"/>
      <c r="DO37" s="180"/>
    </row>
    <row r="38" spans="1:119" ht="32.25" customHeight="1" x14ac:dyDescent="0.15">
      <c r="A38" s="181"/>
      <c r="B38" s="207"/>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08"/>
      <c r="U38" s="387" t="str">
        <f t="shared" si="4"/>
        <v/>
      </c>
      <c r="V38" s="387"/>
      <c r="W38" s="386"/>
      <c r="X38" s="386"/>
      <c r="Y38" s="386"/>
      <c r="Z38" s="386"/>
      <c r="AA38" s="386"/>
      <c r="AB38" s="386"/>
      <c r="AC38" s="386"/>
      <c r="AD38" s="386"/>
      <c r="AE38" s="386"/>
      <c r="AF38" s="386"/>
      <c r="AG38" s="386"/>
      <c r="AH38" s="386"/>
      <c r="AI38" s="386"/>
      <c r="AJ38" s="386"/>
      <c r="AK38" s="386"/>
      <c r="AL38" s="208"/>
      <c r="AM38" s="387" t="str">
        <f t="shared" si="0"/>
        <v/>
      </c>
      <c r="AN38" s="387"/>
      <c r="AO38" s="386"/>
      <c r="AP38" s="386"/>
      <c r="AQ38" s="386"/>
      <c r="AR38" s="386"/>
      <c r="AS38" s="386"/>
      <c r="AT38" s="386"/>
      <c r="AU38" s="386"/>
      <c r="AV38" s="386"/>
      <c r="AW38" s="386"/>
      <c r="AX38" s="386"/>
      <c r="AY38" s="386"/>
      <c r="AZ38" s="386"/>
      <c r="BA38" s="386"/>
      <c r="BB38" s="386"/>
      <c r="BC38" s="386"/>
      <c r="BD38" s="208"/>
      <c r="BE38" s="387" t="str">
        <f t="shared" si="1"/>
        <v/>
      </c>
      <c r="BF38" s="387"/>
      <c r="BG38" s="386"/>
      <c r="BH38" s="386"/>
      <c r="BI38" s="386"/>
      <c r="BJ38" s="386"/>
      <c r="BK38" s="386"/>
      <c r="BL38" s="386"/>
      <c r="BM38" s="386"/>
      <c r="BN38" s="386"/>
      <c r="BO38" s="386"/>
      <c r="BP38" s="386"/>
      <c r="BQ38" s="386"/>
      <c r="BR38" s="386"/>
      <c r="BS38" s="386"/>
      <c r="BT38" s="386"/>
      <c r="BU38" s="386"/>
      <c r="BV38" s="208"/>
      <c r="BW38" s="387">
        <f t="shared" si="2"/>
        <v>11</v>
      </c>
      <c r="BX38" s="387"/>
      <c r="BY38" s="386" t="str">
        <f>IF('各会計、関係団体の財政状況及び健全化判断比率'!B72="","",'各会計、関係団体の財政状況及び健全化判断比率'!B72)</f>
        <v>大阪広域水道企業団
水道事業会計</v>
      </c>
      <c r="BZ38" s="386"/>
      <c r="CA38" s="386"/>
      <c r="CB38" s="386"/>
      <c r="CC38" s="386"/>
      <c r="CD38" s="386"/>
      <c r="CE38" s="386"/>
      <c r="CF38" s="386"/>
      <c r="CG38" s="386"/>
      <c r="CH38" s="386"/>
      <c r="CI38" s="386"/>
      <c r="CJ38" s="386"/>
      <c r="CK38" s="386"/>
      <c r="CL38" s="386"/>
      <c r="CM38" s="386"/>
      <c r="CN38" s="208"/>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05"/>
      <c r="DG38" s="388" t="str">
        <f>IF('各会計、関係団体の財政状況及び健全化判断比率'!BR11="","",'各会計、関係団体の財政状況及び健全化判断比率'!BR11)</f>
        <v/>
      </c>
      <c r="DH38" s="388"/>
      <c r="DI38" s="212"/>
      <c r="DJ38" s="180"/>
      <c r="DK38" s="180"/>
      <c r="DL38" s="180"/>
      <c r="DM38" s="180"/>
      <c r="DN38" s="180"/>
      <c r="DO38" s="180"/>
    </row>
    <row r="39" spans="1:119" ht="32.25" customHeight="1" x14ac:dyDescent="0.15">
      <c r="A39" s="181"/>
      <c r="B39" s="207"/>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08"/>
      <c r="U39" s="387" t="str">
        <f t="shared" si="4"/>
        <v/>
      </c>
      <c r="V39" s="387"/>
      <c r="W39" s="386"/>
      <c r="X39" s="386"/>
      <c r="Y39" s="386"/>
      <c r="Z39" s="386"/>
      <c r="AA39" s="386"/>
      <c r="AB39" s="386"/>
      <c r="AC39" s="386"/>
      <c r="AD39" s="386"/>
      <c r="AE39" s="386"/>
      <c r="AF39" s="386"/>
      <c r="AG39" s="386"/>
      <c r="AH39" s="386"/>
      <c r="AI39" s="386"/>
      <c r="AJ39" s="386"/>
      <c r="AK39" s="386"/>
      <c r="AL39" s="208"/>
      <c r="AM39" s="387" t="str">
        <f t="shared" si="0"/>
        <v/>
      </c>
      <c r="AN39" s="387"/>
      <c r="AO39" s="386"/>
      <c r="AP39" s="386"/>
      <c r="AQ39" s="386"/>
      <c r="AR39" s="386"/>
      <c r="AS39" s="386"/>
      <c r="AT39" s="386"/>
      <c r="AU39" s="386"/>
      <c r="AV39" s="386"/>
      <c r="AW39" s="386"/>
      <c r="AX39" s="386"/>
      <c r="AY39" s="386"/>
      <c r="AZ39" s="386"/>
      <c r="BA39" s="386"/>
      <c r="BB39" s="386"/>
      <c r="BC39" s="386"/>
      <c r="BD39" s="208"/>
      <c r="BE39" s="387" t="str">
        <f t="shared" si="1"/>
        <v/>
      </c>
      <c r="BF39" s="387"/>
      <c r="BG39" s="386"/>
      <c r="BH39" s="386"/>
      <c r="BI39" s="386"/>
      <c r="BJ39" s="386"/>
      <c r="BK39" s="386"/>
      <c r="BL39" s="386"/>
      <c r="BM39" s="386"/>
      <c r="BN39" s="386"/>
      <c r="BO39" s="386"/>
      <c r="BP39" s="386"/>
      <c r="BQ39" s="386"/>
      <c r="BR39" s="386"/>
      <c r="BS39" s="386"/>
      <c r="BT39" s="386"/>
      <c r="BU39" s="386"/>
      <c r="BV39" s="208"/>
      <c r="BW39" s="387">
        <f t="shared" si="2"/>
        <v>12</v>
      </c>
      <c r="BX39" s="387"/>
      <c r="BY39" s="386" t="str">
        <f>IF('各会計、関係団体の財政状況及び健全化判断比率'!B73="","",'各会計、関係団体の財政状況及び健全化判断比率'!B73)</f>
        <v>大阪広域水道企業団（工業用水道事業会計）</v>
      </c>
      <c r="BZ39" s="386"/>
      <c r="CA39" s="386"/>
      <c r="CB39" s="386"/>
      <c r="CC39" s="386"/>
      <c r="CD39" s="386"/>
      <c r="CE39" s="386"/>
      <c r="CF39" s="386"/>
      <c r="CG39" s="386"/>
      <c r="CH39" s="386"/>
      <c r="CI39" s="386"/>
      <c r="CJ39" s="386"/>
      <c r="CK39" s="386"/>
      <c r="CL39" s="386"/>
      <c r="CM39" s="386"/>
      <c r="CN39" s="208"/>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05"/>
      <c r="DG39" s="388" t="str">
        <f>IF('各会計、関係団体の財政状況及び健全化判断比率'!BR12="","",'各会計、関係団体の財政状況及び健全化判断比率'!BR12)</f>
        <v/>
      </c>
      <c r="DH39" s="388"/>
      <c r="DI39" s="212"/>
      <c r="DJ39" s="180"/>
      <c r="DK39" s="180"/>
      <c r="DL39" s="180"/>
      <c r="DM39" s="180"/>
      <c r="DN39" s="180"/>
      <c r="DO39" s="180"/>
    </row>
    <row r="40" spans="1:119" ht="32.25" customHeight="1" x14ac:dyDescent="0.15">
      <c r="A40" s="181"/>
      <c r="B40" s="207"/>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08"/>
      <c r="U40" s="387" t="str">
        <f t="shared" si="4"/>
        <v/>
      </c>
      <c r="V40" s="387"/>
      <c r="W40" s="386"/>
      <c r="X40" s="386"/>
      <c r="Y40" s="386"/>
      <c r="Z40" s="386"/>
      <c r="AA40" s="386"/>
      <c r="AB40" s="386"/>
      <c r="AC40" s="386"/>
      <c r="AD40" s="386"/>
      <c r="AE40" s="386"/>
      <c r="AF40" s="386"/>
      <c r="AG40" s="386"/>
      <c r="AH40" s="386"/>
      <c r="AI40" s="386"/>
      <c r="AJ40" s="386"/>
      <c r="AK40" s="386"/>
      <c r="AL40" s="208"/>
      <c r="AM40" s="387" t="str">
        <f t="shared" si="0"/>
        <v/>
      </c>
      <c r="AN40" s="387"/>
      <c r="AO40" s="386"/>
      <c r="AP40" s="386"/>
      <c r="AQ40" s="386"/>
      <c r="AR40" s="386"/>
      <c r="AS40" s="386"/>
      <c r="AT40" s="386"/>
      <c r="AU40" s="386"/>
      <c r="AV40" s="386"/>
      <c r="AW40" s="386"/>
      <c r="AX40" s="386"/>
      <c r="AY40" s="386"/>
      <c r="AZ40" s="386"/>
      <c r="BA40" s="386"/>
      <c r="BB40" s="386"/>
      <c r="BC40" s="386"/>
      <c r="BD40" s="208"/>
      <c r="BE40" s="387" t="str">
        <f t="shared" si="1"/>
        <v/>
      </c>
      <c r="BF40" s="387"/>
      <c r="BG40" s="386"/>
      <c r="BH40" s="386"/>
      <c r="BI40" s="386"/>
      <c r="BJ40" s="386"/>
      <c r="BK40" s="386"/>
      <c r="BL40" s="386"/>
      <c r="BM40" s="386"/>
      <c r="BN40" s="386"/>
      <c r="BO40" s="386"/>
      <c r="BP40" s="386"/>
      <c r="BQ40" s="386"/>
      <c r="BR40" s="386"/>
      <c r="BS40" s="386"/>
      <c r="BT40" s="386"/>
      <c r="BU40" s="386"/>
      <c r="BV40" s="208"/>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08"/>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05"/>
      <c r="DG40" s="388" t="str">
        <f>IF('各会計、関係団体の財政状況及び健全化判断比率'!BR13="","",'各会計、関係団体の財政状況及び健全化判断比率'!BR13)</f>
        <v/>
      </c>
      <c r="DH40" s="388"/>
      <c r="DI40" s="212"/>
      <c r="DJ40" s="180"/>
      <c r="DK40" s="180"/>
      <c r="DL40" s="180"/>
      <c r="DM40" s="180"/>
      <c r="DN40" s="180"/>
      <c r="DO40" s="180"/>
    </row>
    <row r="41" spans="1:119" ht="32.25" customHeight="1" x14ac:dyDescent="0.15">
      <c r="A41" s="181"/>
      <c r="B41" s="207"/>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08"/>
      <c r="U41" s="387" t="str">
        <f t="shared" si="4"/>
        <v/>
      </c>
      <c r="V41" s="387"/>
      <c r="W41" s="386"/>
      <c r="X41" s="386"/>
      <c r="Y41" s="386"/>
      <c r="Z41" s="386"/>
      <c r="AA41" s="386"/>
      <c r="AB41" s="386"/>
      <c r="AC41" s="386"/>
      <c r="AD41" s="386"/>
      <c r="AE41" s="386"/>
      <c r="AF41" s="386"/>
      <c r="AG41" s="386"/>
      <c r="AH41" s="386"/>
      <c r="AI41" s="386"/>
      <c r="AJ41" s="386"/>
      <c r="AK41" s="386"/>
      <c r="AL41" s="208"/>
      <c r="AM41" s="387" t="str">
        <f t="shared" si="0"/>
        <v/>
      </c>
      <c r="AN41" s="387"/>
      <c r="AO41" s="386"/>
      <c r="AP41" s="386"/>
      <c r="AQ41" s="386"/>
      <c r="AR41" s="386"/>
      <c r="AS41" s="386"/>
      <c r="AT41" s="386"/>
      <c r="AU41" s="386"/>
      <c r="AV41" s="386"/>
      <c r="AW41" s="386"/>
      <c r="AX41" s="386"/>
      <c r="AY41" s="386"/>
      <c r="AZ41" s="386"/>
      <c r="BA41" s="386"/>
      <c r="BB41" s="386"/>
      <c r="BC41" s="386"/>
      <c r="BD41" s="208"/>
      <c r="BE41" s="387" t="str">
        <f t="shared" si="1"/>
        <v/>
      </c>
      <c r="BF41" s="387"/>
      <c r="BG41" s="386"/>
      <c r="BH41" s="386"/>
      <c r="BI41" s="386"/>
      <c r="BJ41" s="386"/>
      <c r="BK41" s="386"/>
      <c r="BL41" s="386"/>
      <c r="BM41" s="386"/>
      <c r="BN41" s="386"/>
      <c r="BO41" s="386"/>
      <c r="BP41" s="386"/>
      <c r="BQ41" s="386"/>
      <c r="BR41" s="386"/>
      <c r="BS41" s="386"/>
      <c r="BT41" s="386"/>
      <c r="BU41" s="386"/>
      <c r="BV41" s="208"/>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08"/>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05"/>
      <c r="DG41" s="388" t="str">
        <f>IF('各会計、関係団体の財政状況及び健全化判断比率'!BR14="","",'各会計、関係団体の財政状況及び健全化判断比率'!BR14)</f>
        <v/>
      </c>
      <c r="DH41" s="388"/>
      <c r="DI41" s="212"/>
      <c r="DJ41" s="180"/>
      <c r="DK41" s="180"/>
      <c r="DL41" s="180"/>
      <c r="DM41" s="180"/>
      <c r="DN41" s="180"/>
      <c r="DO41" s="180"/>
    </row>
    <row r="42" spans="1:119" ht="32.25" customHeight="1" x14ac:dyDescent="0.15">
      <c r="A42" s="180"/>
      <c r="B42" s="207"/>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08"/>
      <c r="U42" s="387" t="str">
        <f t="shared" si="4"/>
        <v/>
      </c>
      <c r="V42" s="387"/>
      <c r="W42" s="386"/>
      <c r="X42" s="386"/>
      <c r="Y42" s="386"/>
      <c r="Z42" s="386"/>
      <c r="AA42" s="386"/>
      <c r="AB42" s="386"/>
      <c r="AC42" s="386"/>
      <c r="AD42" s="386"/>
      <c r="AE42" s="386"/>
      <c r="AF42" s="386"/>
      <c r="AG42" s="386"/>
      <c r="AH42" s="386"/>
      <c r="AI42" s="386"/>
      <c r="AJ42" s="386"/>
      <c r="AK42" s="386"/>
      <c r="AL42" s="208"/>
      <c r="AM42" s="387" t="str">
        <f t="shared" si="0"/>
        <v/>
      </c>
      <c r="AN42" s="387"/>
      <c r="AO42" s="386"/>
      <c r="AP42" s="386"/>
      <c r="AQ42" s="386"/>
      <c r="AR42" s="386"/>
      <c r="AS42" s="386"/>
      <c r="AT42" s="386"/>
      <c r="AU42" s="386"/>
      <c r="AV42" s="386"/>
      <c r="AW42" s="386"/>
      <c r="AX42" s="386"/>
      <c r="AY42" s="386"/>
      <c r="AZ42" s="386"/>
      <c r="BA42" s="386"/>
      <c r="BB42" s="386"/>
      <c r="BC42" s="386"/>
      <c r="BD42" s="208"/>
      <c r="BE42" s="387" t="str">
        <f t="shared" si="1"/>
        <v/>
      </c>
      <c r="BF42" s="387"/>
      <c r="BG42" s="386"/>
      <c r="BH42" s="386"/>
      <c r="BI42" s="386"/>
      <c r="BJ42" s="386"/>
      <c r="BK42" s="386"/>
      <c r="BL42" s="386"/>
      <c r="BM42" s="386"/>
      <c r="BN42" s="386"/>
      <c r="BO42" s="386"/>
      <c r="BP42" s="386"/>
      <c r="BQ42" s="386"/>
      <c r="BR42" s="386"/>
      <c r="BS42" s="386"/>
      <c r="BT42" s="386"/>
      <c r="BU42" s="386"/>
      <c r="BV42" s="208"/>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08"/>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05"/>
      <c r="DG42" s="388" t="str">
        <f>IF('各会計、関係団体の財政状況及び健全化判断比率'!BR15="","",'各会計、関係団体の財政状況及び健全化判断比率'!BR15)</f>
        <v/>
      </c>
      <c r="DH42" s="388"/>
      <c r="DI42" s="212"/>
      <c r="DJ42" s="180"/>
      <c r="DK42" s="180"/>
      <c r="DL42" s="180"/>
      <c r="DM42" s="180"/>
      <c r="DN42" s="180"/>
      <c r="DO42" s="180"/>
    </row>
    <row r="43" spans="1:119" ht="32.25" customHeight="1" x14ac:dyDescent="0.15">
      <c r="A43" s="180"/>
      <c r="B43" s="207"/>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08"/>
      <c r="U43" s="387" t="str">
        <f t="shared" si="4"/>
        <v/>
      </c>
      <c r="V43" s="387"/>
      <c r="W43" s="386"/>
      <c r="X43" s="386"/>
      <c r="Y43" s="386"/>
      <c r="Z43" s="386"/>
      <c r="AA43" s="386"/>
      <c r="AB43" s="386"/>
      <c r="AC43" s="386"/>
      <c r="AD43" s="386"/>
      <c r="AE43" s="386"/>
      <c r="AF43" s="386"/>
      <c r="AG43" s="386"/>
      <c r="AH43" s="386"/>
      <c r="AI43" s="386"/>
      <c r="AJ43" s="386"/>
      <c r="AK43" s="386"/>
      <c r="AL43" s="208"/>
      <c r="AM43" s="387" t="str">
        <f t="shared" si="0"/>
        <v/>
      </c>
      <c r="AN43" s="387"/>
      <c r="AO43" s="386"/>
      <c r="AP43" s="386"/>
      <c r="AQ43" s="386"/>
      <c r="AR43" s="386"/>
      <c r="AS43" s="386"/>
      <c r="AT43" s="386"/>
      <c r="AU43" s="386"/>
      <c r="AV43" s="386"/>
      <c r="AW43" s="386"/>
      <c r="AX43" s="386"/>
      <c r="AY43" s="386"/>
      <c r="AZ43" s="386"/>
      <c r="BA43" s="386"/>
      <c r="BB43" s="386"/>
      <c r="BC43" s="386"/>
      <c r="BD43" s="208"/>
      <c r="BE43" s="387" t="str">
        <f t="shared" si="1"/>
        <v/>
      </c>
      <c r="BF43" s="387"/>
      <c r="BG43" s="386"/>
      <c r="BH43" s="386"/>
      <c r="BI43" s="386"/>
      <c r="BJ43" s="386"/>
      <c r="BK43" s="386"/>
      <c r="BL43" s="386"/>
      <c r="BM43" s="386"/>
      <c r="BN43" s="386"/>
      <c r="BO43" s="386"/>
      <c r="BP43" s="386"/>
      <c r="BQ43" s="386"/>
      <c r="BR43" s="386"/>
      <c r="BS43" s="386"/>
      <c r="BT43" s="386"/>
      <c r="BU43" s="386"/>
      <c r="BV43" s="208"/>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08"/>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05"/>
      <c r="DG43" s="388" t="str">
        <f>IF('各会計、関係団体の財政状況及び健全化判断比率'!BR16="","",'各会計、関係団体の財政状況及び健全化判断比率'!BR16)</f>
        <v/>
      </c>
      <c r="DH43" s="388"/>
      <c r="DI43" s="212"/>
      <c r="DJ43" s="180"/>
      <c r="DK43" s="180"/>
      <c r="DL43" s="180"/>
      <c r="DM43" s="180"/>
      <c r="DN43" s="180"/>
      <c r="DO43" s="180"/>
    </row>
    <row r="44" spans="1:119" ht="13.5" customHeight="1" thickBot="1" x14ac:dyDescent="0.2">
      <c r="A44" s="180"/>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5"/>
      <c r="DJ44" s="180"/>
      <c r="DK44" s="180"/>
      <c r="DL44" s="180"/>
      <c r="DM44" s="180"/>
      <c r="DN44" s="180"/>
      <c r="DO44" s="180"/>
    </row>
    <row r="45" spans="1:119" x14ac:dyDescent="0.15">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row>
    <row r="46" spans="1:119" x14ac:dyDescent="0.15">
      <c r="B46" s="180" t="s">
        <v>201</v>
      </c>
      <c r="C46" s="180"/>
      <c r="D46" s="180"/>
      <c r="E46" s="180" t="s">
        <v>202</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row>
    <row r="47" spans="1:119" x14ac:dyDescent="0.15">
      <c r="B47" s="180"/>
      <c r="C47" s="180"/>
      <c r="D47" s="180"/>
      <c r="E47" s="180" t="s">
        <v>203</v>
      </c>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row>
    <row r="48" spans="1:119" x14ac:dyDescent="0.15">
      <c r="B48" s="180"/>
      <c r="C48" s="180"/>
      <c r="D48" s="180"/>
      <c r="E48" s="180" t="s">
        <v>204</v>
      </c>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row>
    <row r="49" spans="5:5" x14ac:dyDescent="0.15">
      <c r="E49" s="216" t="s">
        <v>205</v>
      </c>
    </row>
    <row r="50" spans="5:5" x14ac:dyDescent="0.15">
      <c r="E50" s="182" t="s">
        <v>206</v>
      </c>
    </row>
    <row r="51" spans="5:5" x14ac:dyDescent="0.15">
      <c r="E51" s="182" t="s">
        <v>207</v>
      </c>
    </row>
    <row r="52" spans="5:5" x14ac:dyDescent="0.15">
      <c r="E52" s="182" t="s">
        <v>208</v>
      </c>
    </row>
    <row r="53" spans="5:5" x14ac:dyDescent="0.15"/>
    <row r="54" spans="5:5" x14ac:dyDescent="0.15"/>
    <row r="55" spans="5:5" x14ac:dyDescent="0.15"/>
    <row r="56" spans="5:5" x14ac:dyDescent="0.15"/>
  </sheetData>
  <sheetProtection algorithmName="SHA-512" hashValue="oFaOWnB2zQfAr5pE2NUVSsNkj3ISey2nTyYcIcrInfqOSTB6Irr2qZ/O9BQzb4mGIBjv5ilyGwOZNmDGHUIjqg==" saltValue="wnJe7RLzrVnLQYbzY3r5Z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1" t="s">
        <v>562</v>
      </c>
      <c r="D34" s="1211"/>
      <c r="E34" s="1212"/>
      <c r="F34" s="32">
        <v>2.3199999999999998</v>
      </c>
      <c r="G34" s="33">
        <v>3.79</v>
      </c>
      <c r="H34" s="33">
        <v>2.42</v>
      </c>
      <c r="I34" s="33">
        <v>3.02</v>
      </c>
      <c r="J34" s="34">
        <v>2.15</v>
      </c>
      <c r="K34" s="22"/>
      <c r="L34" s="22"/>
      <c r="M34" s="22"/>
      <c r="N34" s="22"/>
      <c r="O34" s="22"/>
      <c r="P34" s="22"/>
    </row>
    <row r="35" spans="1:16" ht="39" customHeight="1" x14ac:dyDescent="0.15">
      <c r="A35" s="22"/>
      <c r="B35" s="35"/>
      <c r="C35" s="1205" t="s">
        <v>563</v>
      </c>
      <c r="D35" s="1206"/>
      <c r="E35" s="1207"/>
      <c r="F35" s="36">
        <v>1.9</v>
      </c>
      <c r="G35" s="37">
        <v>4.92</v>
      </c>
      <c r="H35" s="37">
        <v>5.71</v>
      </c>
      <c r="I35" s="37">
        <v>3.56</v>
      </c>
      <c r="J35" s="38">
        <v>1.84</v>
      </c>
      <c r="K35" s="22"/>
      <c r="L35" s="22"/>
      <c r="M35" s="22"/>
      <c r="N35" s="22"/>
      <c r="O35" s="22"/>
      <c r="P35" s="22"/>
    </row>
    <row r="36" spans="1:16" ht="39" customHeight="1" x14ac:dyDescent="0.15">
      <c r="A36" s="22"/>
      <c r="B36" s="35"/>
      <c r="C36" s="1205" t="s">
        <v>564</v>
      </c>
      <c r="D36" s="1206"/>
      <c r="E36" s="1207"/>
      <c r="F36" s="36">
        <v>6.66</v>
      </c>
      <c r="G36" s="37">
        <v>3.22</v>
      </c>
      <c r="H36" s="37">
        <v>3.07</v>
      </c>
      <c r="I36" s="37">
        <v>1.03</v>
      </c>
      <c r="J36" s="38">
        <v>1.43</v>
      </c>
      <c r="K36" s="22"/>
      <c r="L36" s="22"/>
      <c r="M36" s="22"/>
      <c r="N36" s="22"/>
      <c r="O36" s="22"/>
      <c r="P36" s="22"/>
    </row>
    <row r="37" spans="1:16" ht="39" customHeight="1" x14ac:dyDescent="0.15">
      <c r="A37" s="22"/>
      <c r="B37" s="35"/>
      <c r="C37" s="1205" t="s">
        <v>565</v>
      </c>
      <c r="D37" s="1206"/>
      <c r="E37" s="1207"/>
      <c r="F37" s="36">
        <v>0.46</v>
      </c>
      <c r="G37" s="37">
        <v>0.77</v>
      </c>
      <c r="H37" s="37">
        <v>0.69</v>
      </c>
      <c r="I37" s="37">
        <v>0.65</v>
      </c>
      <c r="J37" s="38">
        <v>0.63</v>
      </c>
      <c r="K37" s="22"/>
      <c r="L37" s="22"/>
      <c r="M37" s="22"/>
      <c r="N37" s="22"/>
      <c r="O37" s="22"/>
      <c r="P37" s="22"/>
    </row>
    <row r="38" spans="1:16" ht="39" customHeight="1" x14ac:dyDescent="0.15">
      <c r="A38" s="22"/>
      <c r="B38" s="35"/>
      <c r="C38" s="1205" t="s">
        <v>566</v>
      </c>
      <c r="D38" s="1206"/>
      <c r="E38" s="1207"/>
      <c r="F38" s="36">
        <v>0.26</v>
      </c>
      <c r="G38" s="37">
        <v>0.28000000000000003</v>
      </c>
      <c r="H38" s="37">
        <v>0.34</v>
      </c>
      <c r="I38" s="37">
        <v>0.35</v>
      </c>
      <c r="J38" s="38">
        <v>0.38</v>
      </c>
      <c r="K38" s="22"/>
      <c r="L38" s="22"/>
      <c r="M38" s="22"/>
      <c r="N38" s="22"/>
      <c r="O38" s="22"/>
      <c r="P38" s="22"/>
    </row>
    <row r="39" spans="1:16" ht="39" customHeight="1" x14ac:dyDescent="0.15">
      <c r="A39" s="22"/>
      <c r="B39" s="35"/>
      <c r="C39" s="1205" t="s">
        <v>567</v>
      </c>
      <c r="D39" s="1206"/>
      <c r="E39" s="1207"/>
      <c r="F39" s="36">
        <v>0</v>
      </c>
      <c r="G39" s="37">
        <v>0</v>
      </c>
      <c r="H39" s="37">
        <v>0.31</v>
      </c>
      <c r="I39" s="37">
        <v>0.11</v>
      </c>
      <c r="J39" s="38">
        <v>0.18</v>
      </c>
      <c r="K39" s="22"/>
      <c r="L39" s="22"/>
      <c r="M39" s="22"/>
      <c r="N39" s="22"/>
      <c r="O39" s="22"/>
      <c r="P39" s="22"/>
    </row>
    <row r="40" spans="1:16" ht="39" customHeight="1" x14ac:dyDescent="0.15">
      <c r="A40" s="22"/>
      <c r="B40" s="35"/>
      <c r="C40" s="1205"/>
      <c r="D40" s="1206"/>
      <c r="E40" s="1207"/>
      <c r="F40" s="36"/>
      <c r="G40" s="37"/>
      <c r="H40" s="37"/>
      <c r="I40" s="37"/>
      <c r="J40" s="38"/>
      <c r="K40" s="22"/>
      <c r="L40" s="22"/>
      <c r="M40" s="22"/>
      <c r="N40" s="22"/>
      <c r="O40" s="22"/>
      <c r="P40" s="22"/>
    </row>
    <row r="41" spans="1:16" ht="39" customHeight="1" x14ac:dyDescent="0.15">
      <c r="A41" s="22"/>
      <c r="B41" s="35"/>
      <c r="C41" s="1205"/>
      <c r="D41" s="1206"/>
      <c r="E41" s="1207"/>
      <c r="F41" s="36"/>
      <c r="G41" s="37"/>
      <c r="H41" s="37"/>
      <c r="I41" s="37"/>
      <c r="J41" s="38"/>
      <c r="K41" s="22"/>
      <c r="L41" s="22"/>
      <c r="M41" s="22"/>
      <c r="N41" s="22"/>
      <c r="O41" s="22"/>
      <c r="P41" s="22"/>
    </row>
    <row r="42" spans="1:16" ht="39" customHeight="1" x14ac:dyDescent="0.15">
      <c r="A42" s="22"/>
      <c r="B42" s="39"/>
      <c r="C42" s="1205" t="s">
        <v>568</v>
      </c>
      <c r="D42" s="1206"/>
      <c r="E42" s="1207"/>
      <c r="F42" s="36" t="s">
        <v>511</v>
      </c>
      <c r="G42" s="37" t="s">
        <v>511</v>
      </c>
      <c r="H42" s="37" t="s">
        <v>511</v>
      </c>
      <c r="I42" s="37" t="s">
        <v>511</v>
      </c>
      <c r="J42" s="38" t="s">
        <v>511</v>
      </c>
      <c r="K42" s="22"/>
      <c r="L42" s="22"/>
      <c r="M42" s="22"/>
      <c r="N42" s="22"/>
      <c r="O42" s="22"/>
      <c r="P42" s="22"/>
    </row>
    <row r="43" spans="1:16" ht="39" customHeight="1" thickBot="1" x14ac:dyDescent="0.2">
      <c r="A43" s="22"/>
      <c r="B43" s="40"/>
      <c r="C43" s="1208" t="s">
        <v>569</v>
      </c>
      <c r="D43" s="1209"/>
      <c r="E43" s="1210"/>
      <c r="F43" s="41">
        <v>12.97</v>
      </c>
      <c r="G43" s="42">
        <v>13.63</v>
      </c>
      <c r="H43" s="42">
        <v>12.01</v>
      </c>
      <c r="I43" s="42">
        <v>12.61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qt33vrz3p7l8F74EetHuQpEDfqHgk8NXjcqBFQB9LnE014KTDnn88G2m4mtMCXWadFCZlMCL5UIHa1vhamEAw==" saltValue="036JlKQz7gDzRKdU4OGT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1" t="s">
        <v>11</v>
      </c>
      <c r="C45" s="1232"/>
      <c r="D45" s="58"/>
      <c r="E45" s="1237" t="s">
        <v>12</v>
      </c>
      <c r="F45" s="1237"/>
      <c r="G45" s="1237"/>
      <c r="H45" s="1237"/>
      <c r="I45" s="1237"/>
      <c r="J45" s="1238"/>
      <c r="K45" s="59">
        <v>518</v>
      </c>
      <c r="L45" s="60">
        <v>533</v>
      </c>
      <c r="M45" s="60">
        <v>578</v>
      </c>
      <c r="N45" s="60">
        <v>562</v>
      </c>
      <c r="O45" s="61">
        <v>544</v>
      </c>
      <c r="P45" s="48"/>
      <c r="Q45" s="48"/>
      <c r="R45" s="48"/>
      <c r="S45" s="48"/>
      <c r="T45" s="48"/>
      <c r="U45" s="48"/>
    </row>
    <row r="46" spans="1:21" ht="30.75" customHeight="1" x14ac:dyDescent="0.15">
      <c r="A46" s="48"/>
      <c r="B46" s="1233"/>
      <c r="C46" s="1234"/>
      <c r="D46" s="62"/>
      <c r="E46" s="1215" t="s">
        <v>13</v>
      </c>
      <c r="F46" s="1215"/>
      <c r="G46" s="1215"/>
      <c r="H46" s="1215"/>
      <c r="I46" s="1215"/>
      <c r="J46" s="1216"/>
      <c r="K46" s="63" t="s">
        <v>511</v>
      </c>
      <c r="L46" s="64" t="s">
        <v>511</v>
      </c>
      <c r="M46" s="64" t="s">
        <v>511</v>
      </c>
      <c r="N46" s="64" t="s">
        <v>511</v>
      </c>
      <c r="O46" s="65" t="s">
        <v>511</v>
      </c>
      <c r="P46" s="48"/>
      <c r="Q46" s="48"/>
      <c r="R46" s="48"/>
      <c r="S46" s="48"/>
      <c r="T46" s="48"/>
      <c r="U46" s="48"/>
    </row>
    <row r="47" spans="1:21" ht="30.75" customHeight="1" x14ac:dyDescent="0.15">
      <c r="A47" s="48"/>
      <c r="B47" s="1233"/>
      <c r="C47" s="1234"/>
      <c r="D47" s="62"/>
      <c r="E47" s="1215" t="s">
        <v>14</v>
      </c>
      <c r="F47" s="1215"/>
      <c r="G47" s="1215"/>
      <c r="H47" s="1215"/>
      <c r="I47" s="1215"/>
      <c r="J47" s="1216"/>
      <c r="K47" s="63" t="s">
        <v>511</v>
      </c>
      <c r="L47" s="64" t="s">
        <v>511</v>
      </c>
      <c r="M47" s="64" t="s">
        <v>511</v>
      </c>
      <c r="N47" s="64" t="s">
        <v>511</v>
      </c>
      <c r="O47" s="65" t="s">
        <v>511</v>
      </c>
      <c r="P47" s="48"/>
      <c r="Q47" s="48"/>
      <c r="R47" s="48"/>
      <c r="S47" s="48"/>
      <c r="T47" s="48"/>
      <c r="U47" s="48"/>
    </row>
    <row r="48" spans="1:21" ht="30.75" customHeight="1" x14ac:dyDescent="0.15">
      <c r="A48" s="48"/>
      <c r="B48" s="1233"/>
      <c r="C48" s="1234"/>
      <c r="D48" s="62"/>
      <c r="E48" s="1215" t="s">
        <v>15</v>
      </c>
      <c r="F48" s="1215"/>
      <c r="G48" s="1215"/>
      <c r="H48" s="1215"/>
      <c r="I48" s="1215"/>
      <c r="J48" s="1216"/>
      <c r="K48" s="63">
        <v>120</v>
      </c>
      <c r="L48" s="64">
        <v>137</v>
      </c>
      <c r="M48" s="64">
        <v>148</v>
      </c>
      <c r="N48" s="64">
        <v>162</v>
      </c>
      <c r="O48" s="65">
        <v>81</v>
      </c>
      <c r="P48" s="48"/>
      <c r="Q48" s="48"/>
      <c r="R48" s="48"/>
      <c r="S48" s="48"/>
      <c r="T48" s="48"/>
      <c r="U48" s="48"/>
    </row>
    <row r="49" spans="1:21" ht="30.75" customHeight="1" x14ac:dyDescent="0.15">
      <c r="A49" s="48"/>
      <c r="B49" s="1233"/>
      <c r="C49" s="1234"/>
      <c r="D49" s="62"/>
      <c r="E49" s="1215" t="s">
        <v>16</v>
      </c>
      <c r="F49" s="1215"/>
      <c r="G49" s="1215"/>
      <c r="H49" s="1215"/>
      <c r="I49" s="1215"/>
      <c r="J49" s="1216"/>
      <c r="K49" s="63">
        <v>150</v>
      </c>
      <c r="L49" s="64">
        <v>150</v>
      </c>
      <c r="M49" s="64">
        <v>150</v>
      </c>
      <c r="N49" s="64">
        <v>150</v>
      </c>
      <c r="O49" s="65">
        <v>185</v>
      </c>
      <c r="P49" s="48"/>
      <c r="Q49" s="48"/>
      <c r="R49" s="48"/>
      <c r="S49" s="48"/>
      <c r="T49" s="48"/>
      <c r="U49" s="48"/>
    </row>
    <row r="50" spans="1:21" ht="30.75" customHeight="1" x14ac:dyDescent="0.15">
      <c r="A50" s="48"/>
      <c r="B50" s="1233"/>
      <c r="C50" s="1234"/>
      <c r="D50" s="62"/>
      <c r="E50" s="1215" t="s">
        <v>17</v>
      </c>
      <c r="F50" s="1215"/>
      <c r="G50" s="1215"/>
      <c r="H50" s="1215"/>
      <c r="I50" s="1215"/>
      <c r="J50" s="1216"/>
      <c r="K50" s="63" t="s">
        <v>511</v>
      </c>
      <c r="L50" s="64" t="s">
        <v>511</v>
      </c>
      <c r="M50" s="64" t="s">
        <v>511</v>
      </c>
      <c r="N50" s="64" t="s">
        <v>511</v>
      </c>
      <c r="O50" s="65" t="s">
        <v>511</v>
      </c>
      <c r="P50" s="48"/>
      <c r="Q50" s="48"/>
      <c r="R50" s="48"/>
      <c r="S50" s="48"/>
      <c r="T50" s="48"/>
      <c r="U50" s="48"/>
    </row>
    <row r="51" spans="1:21" ht="30.75" customHeight="1" x14ac:dyDescent="0.15">
      <c r="A51" s="48"/>
      <c r="B51" s="1235"/>
      <c r="C51" s="1236"/>
      <c r="D51" s="66"/>
      <c r="E51" s="1215" t="s">
        <v>18</v>
      </c>
      <c r="F51" s="1215"/>
      <c r="G51" s="1215"/>
      <c r="H51" s="1215"/>
      <c r="I51" s="1215"/>
      <c r="J51" s="1216"/>
      <c r="K51" s="63" t="s">
        <v>511</v>
      </c>
      <c r="L51" s="64" t="s">
        <v>511</v>
      </c>
      <c r="M51" s="64" t="s">
        <v>511</v>
      </c>
      <c r="N51" s="64" t="s">
        <v>511</v>
      </c>
      <c r="O51" s="65" t="s">
        <v>511</v>
      </c>
      <c r="P51" s="48"/>
      <c r="Q51" s="48"/>
      <c r="R51" s="48"/>
      <c r="S51" s="48"/>
      <c r="T51" s="48"/>
      <c r="U51" s="48"/>
    </row>
    <row r="52" spans="1:21" ht="30.75" customHeight="1" x14ac:dyDescent="0.15">
      <c r="A52" s="48"/>
      <c r="B52" s="1213" t="s">
        <v>19</v>
      </c>
      <c r="C52" s="1214"/>
      <c r="D52" s="66"/>
      <c r="E52" s="1215" t="s">
        <v>20</v>
      </c>
      <c r="F52" s="1215"/>
      <c r="G52" s="1215"/>
      <c r="H52" s="1215"/>
      <c r="I52" s="1215"/>
      <c r="J52" s="1216"/>
      <c r="K52" s="63">
        <v>560</v>
      </c>
      <c r="L52" s="64">
        <v>581</v>
      </c>
      <c r="M52" s="64">
        <v>594</v>
      </c>
      <c r="N52" s="64">
        <v>601</v>
      </c>
      <c r="O52" s="65">
        <v>597</v>
      </c>
      <c r="P52" s="48"/>
      <c r="Q52" s="48"/>
      <c r="R52" s="48"/>
      <c r="S52" s="48"/>
      <c r="T52" s="48"/>
      <c r="U52" s="48"/>
    </row>
    <row r="53" spans="1:21" ht="30.75" customHeight="1" thickBot="1" x14ac:dyDescent="0.2">
      <c r="A53" s="48"/>
      <c r="B53" s="1217" t="s">
        <v>21</v>
      </c>
      <c r="C53" s="1218"/>
      <c r="D53" s="67"/>
      <c r="E53" s="1219" t="s">
        <v>22</v>
      </c>
      <c r="F53" s="1219"/>
      <c r="G53" s="1219"/>
      <c r="H53" s="1219"/>
      <c r="I53" s="1219"/>
      <c r="J53" s="1220"/>
      <c r="K53" s="68">
        <v>228</v>
      </c>
      <c r="L53" s="69">
        <v>239</v>
      </c>
      <c r="M53" s="69">
        <v>282</v>
      </c>
      <c r="N53" s="69">
        <v>273</v>
      </c>
      <c r="O53" s="70">
        <v>213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21" t="s">
        <v>25</v>
      </c>
      <c r="C57" s="1222"/>
      <c r="D57" s="1225" t="s">
        <v>26</v>
      </c>
      <c r="E57" s="1226"/>
      <c r="F57" s="1226"/>
      <c r="G57" s="1226"/>
      <c r="H57" s="1226"/>
      <c r="I57" s="1226"/>
      <c r="J57" s="1227"/>
      <c r="K57" s="380" t="s">
        <v>581</v>
      </c>
      <c r="L57" s="381" t="s">
        <v>581</v>
      </c>
      <c r="M57" s="381" t="s">
        <v>581</v>
      </c>
      <c r="N57" s="381" t="s">
        <v>581</v>
      </c>
      <c r="O57" s="382" t="s">
        <v>581</v>
      </c>
    </row>
    <row r="58" spans="1:21" ht="31.5" customHeight="1" thickBot="1" x14ac:dyDescent="0.2">
      <c r="B58" s="1223"/>
      <c r="C58" s="1224"/>
      <c r="D58" s="1228" t="s">
        <v>27</v>
      </c>
      <c r="E58" s="1229"/>
      <c r="F58" s="1229"/>
      <c r="G58" s="1229"/>
      <c r="H58" s="1229"/>
      <c r="I58" s="1229"/>
      <c r="J58" s="1230"/>
      <c r="K58" s="383" t="s">
        <v>581</v>
      </c>
      <c r="L58" s="384" t="s">
        <v>581</v>
      </c>
      <c r="M58" s="384" t="s">
        <v>581</v>
      </c>
      <c r="N58" s="384" t="s">
        <v>581</v>
      </c>
      <c r="O58" s="385" t="s">
        <v>581</v>
      </c>
    </row>
    <row r="59" spans="1:21" ht="24" customHeight="1" x14ac:dyDescent="0.15">
      <c r="B59" s="83"/>
      <c r="C59" s="83"/>
      <c r="D59" s="84" t="s">
        <v>28</v>
      </c>
      <c r="E59" s="85"/>
      <c r="F59" s="85"/>
      <c r="G59" s="85"/>
      <c r="H59" s="85"/>
      <c r="I59" s="85"/>
      <c r="J59" s="85"/>
      <c r="K59" s="85"/>
      <c r="L59" s="85"/>
      <c r="M59" s="85"/>
      <c r="N59" s="85"/>
      <c r="O59" s="85"/>
    </row>
    <row r="60" spans="1:21" ht="24" customHeight="1" x14ac:dyDescent="0.15">
      <c r="B60" s="86"/>
      <c r="C60" s="86"/>
      <c r="D60" s="84" t="s">
        <v>29</v>
      </c>
      <c r="E60" s="85"/>
      <c r="F60" s="85"/>
      <c r="G60" s="85"/>
      <c r="H60" s="85"/>
      <c r="I60" s="85"/>
      <c r="J60" s="85"/>
      <c r="K60" s="85"/>
      <c r="L60" s="85"/>
      <c r="M60" s="85"/>
      <c r="N60" s="85"/>
      <c r="O60" s="85"/>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xoY/kWyISSckzIKzLFKd7Yj/ug3XuGTNz6K4doXwfe2znvAOT96G1qMNXMbtF1mCtGGTNl4zhCHQZib6YGGfw==" saltValue="ADo565Xbmn0I6Z9mUIrUq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0" customHeight="1" zeroHeight="1" x14ac:dyDescent="0.15"/>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8" t="s">
        <v>9</v>
      </c>
    </row>
    <row r="40" spans="2:13" ht="27.75" customHeight="1" thickBot="1" x14ac:dyDescent="0.2">
      <c r="B40" s="89" t="s">
        <v>10</v>
      </c>
      <c r="C40" s="90"/>
      <c r="D40" s="90"/>
      <c r="E40" s="91"/>
      <c r="F40" s="91"/>
      <c r="G40" s="91"/>
      <c r="H40" s="92" t="s">
        <v>2</v>
      </c>
      <c r="I40" s="93" t="s">
        <v>553</v>
      </c>
      <c r="J40" s="94" t="s">
        <v>554</v>
      </c>
      <c r="K40" s="94" t="s">
        <v>555</v>
      </c>
      <c r="L40" s="94" t="s">
        <v>556</v>
      </c>
      <c r="M40" s="95" t="s">
        <v>557</v>
      </c>
    </row>
    <row r="41" spans="2:13" ht="27.75" customHeight="1" x14ac:dyDescent="0.15">
      <c r="B41" s="1239" t="s">
        <v>584</v>
      </c>
      <c r="C41" s="1240"/>
      <c r="D41" s="96"/>
      <c r="E41" s="1245" t="s">
        <v>30</v>
      </c>
      <c r="F41" s="1245"/>
      <c r="G41" s="1245"/>
      <c r="H41" s="1246"/>
      <c r="I41" s="97">
        <v>6142</v>
      </c>
      <c r="J41" s="98">
        <v>6035</v>
      </c>
      <c r="K41" s="98">
        <v>6154</v>
      </c>
      <c r="L41" s="98">
        <v>5943</v>
      </c>
      <c r="M41" s="99">
        <v>5857</v>
      </c>
    </row>
    <row r="42" spans="2:13" ht="27.75" customHeight="1" x14ac:dyDescent="0.15">
      <c r="B42" s="1241"/>
      <c r="C42" s="1242"/>
      <c r="D42" s="100"/>
      <c r="E42" s="1247" t="s">
        <v>31</v>
      </c>
      <c r="F42" s="1247"/>
      <c r="G42" s="1247"/>
      <c r="H42" s="1248"/>
      <c r="I42" s="101" t="s">
        <v>511</v>
      </c>
      <c r="J42" s="102" t="s">
        <v>511</v>
      </c>
      <c r="K42" s="102" t="s">
        <v>511</v>
      </c>
      <c r="L42" s="102" t="s">
        <v>511</v>
      </c>
      <c r="M42" s="103" t="s">
        <v>511</v>
      </c>
    </row>
    <row r="43" spans="2:13" ht="27.75" customHeight="1" x14ac:dyDescent="0.15">
      <c r="B43" s="1241"/>
      <c r="C43" s="1242"/>
      <c r="D43" s="100"/>
      <c r="E43" s="1247" t="s">
        <v>32</v>
      </c>
      <c r="F43" s="1247"/>
      <c r="G43" s="1247"/>
      <c r="H43" s="1248"/>
      <c r="I43" s="101">
        <v>1428</v>
      </c>
      <c r="J43" s="102">
        <v>1357</v>
      </c>
      <c r="K43" s="102">
        <v>1260</v>
      </c>
      <c r="L43" s="102">
        <v>1284</v>
      </c>
      <c r="M43" s="103">
        <v>806</v>
      </c>
    </row>
    <row r="44" spans="2:13" ht="27.75" customHeight="1" x14ac:dyDescent="0.15">
      <c r="B44" s="1241"/>
      <c r="C44" s="1242"/>
      <c r="D44" s="100"/>
      <c r="E44" s="1247" t="s">
        <v>33</v>
      </c>
      <c r="F44" s="1247"/>
      <c r="G44" s="1247"/>
      <c r="H44" s="1248"/>
      <c r="I44" s="101">
        <v>912</v>
      </c>
      <c r="J44" s="102">
        <v>775</v>
      </c>
      <c r="K44" s="102">
        <v>637</v>
      </c>
      <c r="L44" s="102">
        <v>496</v>
      </c>
      <c r="M44" s="103">
        <v>682</v>
      </c>
    </row>
    <row r="45" spans="2:13" ht="27.75" customHeight="1" x14ac:dyDescent="0.15">
      <c r="B45" s="1241"/>
      <c r="C45" s="1242"/>
      <c r="D45" s="100"/>
      <c r="E45" s="1247" t="s">
        <v>34</v>
      </c>
      <c r="F45" s="1247"/>
      <c r="G45" s="1247"/>
      <c r="H45" s="1248"/>
      <c r="I45" s="101">
        <v>1920</v>
      </c>
      <c r="J45" s="102">
        <v>1912</v>
      </c>
      <c r="K45" s="102">
        <v>1916</v>
      </c>
      <c r="L45" s="102">
        <v>1803</v>
      </c>
      <c r="M45" s="103">
        <v>1619</v>
      </c>
    </row>
    <row r="46" spans="2:13" ht="27.75" customHeight="1" x14ac:dyDescent="0.15">
      <c r="B46" s="1241"/>
      <c r="C46" s="1242"/>
      <c r="D46" s="104"/>
      <c r="E46" s="1247" t="s">
        <v>35</v>
      </c>
      <c r="F46" s="1247"/>
      <c r="G46" s="1247"/>
      <c r="H46" s="1248"/>
      <c r="I46" s="101" t="s">
        <v>511</v>
      </c>
      <c r="J46" s="102" t="s">
        <v>511</v>
      </c>
      <c r="K46" s="102" t="s">
        <v>511</v>
      </c>
      <c r="L46" s="102" t="s">
        <v>511</v>
      </c>
      <c r="M46" s="103" t="s">
        <v>511</v>
      </c>
    </row>
    <row r="47" spans="2:13" ht="27.75" customHeight="1" x14ac:dyDescent="0.15">
      <c r="B47" s="1241"/>
      <c r="C47" s="1242"/>
      <c r="D47" s="105"/>
      <c r="E47" s="1249" t="s">
        <v>585</v>
      </c>
      <c r="F47" s="1250"/>
      <c r="G47" s="1250"/>
      <c r="H47" s="1251"/>
      <c r="I47" s="101" t="s">
        <v>511</v>
      </c>
      <c r="J47" s="102" t="s">
        <v>511</v>
      </c>
      <c r="K47" s="102" t="s">
        <v>511</v>
      </c>
      <c r="L47" s="102" t="s">
        <v>511</v>
      </c>
      <c r="M47" s="103" t="s">
        <v>511</v>
      </c>
    </row>
    <row r="48" spans="2:13" ht="27.75" customHeight="1" x14ac:dyDescent="0.15">
      <c r="B48" s="1241"/>
      <c r="C48" s="1242"/>
      <c r="D48" s="100"/>
      <c r="E48" s="1247" t="s">
        <v>36</v>
      </c>
      <c r="F48" s="1247"/>
      <c r="G48" s="1247"/>
      <c r="H48" s="1248"/>
      <c r="I48" s="101" t="s">
        <v>511</v>
      </c>
      <c r="J48" s="102" t="s">
        <v>511</v>
      </c>
      <c r="K48" s="102" t="s">
        <v>511</v>
      </c>
      <c r="L48" s="102" t="s">
        <v>511</v>
      </c>
      <c r="M48" s="103" t="s">
        <v>511</v>
      </c>
    </row>
    <row r="49" spans="2:13" ht="27.75" customHeight="1" x14ac:dyDescent="0.15">
      <c r="B49" s="1243"/>
      <c r="C49" s="1244"/>
      <c r="D49" s="100"/>
      <c r="E49" s="1247" t="s">
        <v>37</v>
      </c>
      <c r="F49" s="1247"/>
      <c r="G49" s="1247"/>
      <c r="H49" s="1248"/>
      <c r="I49" s="101" t="s">
        <v>511</v>
      </c>
      <c r="J49" s="102" t="s">
        <v>511</v>
      </c>
      <c r="K49" s="102" t="s">
        <v>511</v>
      </c>
      <c r="L49" s="102" t="s">
        <v>511</v>
      </c>
      <c r="M49" s="103" t="s">
        <v>511</v>
      </c>
    </row>
    <row r="50" spans="2:13" ht="27.75" customHeight="1" x14ac:dyDescent="0.15">
      <c r="B50" s="1252" t="s">
        <v>586</v>
      </c>
      <c r="C50" s="1253"/>
      <c r="D50" s="106"/>
      <c r="E50" s="1247" t="s">
        <v>38</v>
      </c>
      <c r="F50" s="1247"/>
      <c r="G50" s="1247"/>
      <c r="H50" s="1248"/>
      <c r="I50" s="101">
        <v>3396</v>
      </c>
      <c r="J50" s="102">
        <v>3651</v>
      </c>
      <c r="K50" s="102">
        <v>3647</v>
      </c>
      <c r="L50" s="102">
        <v>3197</v>
      </c>
      <c r="M50" s="103">
        <v>3046</v>
      </c>
    </row>
    <row r="51" spans="2:13" ht="27.75" customHeight="1" x14ac:dyDescent="0.15">
      <c r="B51" s="1241"/>
      <c r="C51" s="1242"/>
      <c r="D51" s="100"/>
      <c r="E51" s="1247" t="s">
        <v>39</v>
      </c>
      <c r="F51" s="1247"/>
      <c r="G51" s="1247"/>
      <c r="H51" s="1248"/>
      <c r="I51" s="101" t="s">
        <v>511</v>
      </c>
      <c r="J51" s="102" t="s">
        <v>511</v>
      </c>
      <c r="K51" s="102" t="s">
        <v>511</v>
      </c>
      <c r="L51" s="102" t="s">
        <v>511</v>
      </c>
      <c r="M51" s="103" t="s">
        <v>511</v>
      </c>
    </row>
    <row r="52" spans="2:13" ht="27.75" customHeight="1" x14ac:dyDescent="0.15">
      <c r="B52" s="1243"/>
      <c r="C52" s="1244"/>
      <c r="D52" s="100"/>
      <c r="E52" s="1247" t="s">
        <v>40</v>
      </c>
      <c r="F52" s="1247"/>
      <c r="G52" s="1247"/>
      <c r="H52" s="1248"/>
      <c r="I52" s="101">
        <v>6748</v>
      </c>
      <c r="J52" s="102">
        <v>6793</v>
      </c>
      <c r="K52" s="102">
        <v>6552</v>
      </c>
      <c r="L52" s="102">
        <v>6335</v>
      </c>
      <c r="M52" s="103">
        <v>6137</v>
      </c>
    </row>
    <row r="53" spans="2:13" ht="27.75" customHeight="1" thickBot="1" x14ac:dyDescent="0.2">
      <c r="B53" s="1254" t="s">
        <v>587</v>
      </c>
      <c r="C53" s="1255"/>
      <c r="D53" s="107"/>
      <c r="E53" s="1256" t="s">
        <v>41</v>
      </c>
      <c r="F53" s="1256"/>
      <c r="G53" s="1256"/>
      <c r="H53" s="1257"/>
      <c r="I53" s="108">
        <v>257</v>
      </c>
      <c r="J53" s="109">
        <v>-365</v>
      </c>
      <c r="K53" s="109">
        <v>-231</v>
      </c>
      <c r="L53" s="109">
        <v>-6</v>
      </c>
      <c r="M53" s="110">
        <v>-218</v>
      </c>
    </row>
    <row r="54" spans="2:13" ht="27.75" customHeight="1" x14ac:dyDescent="0.15">
      <c r="B54" s="111" t="s">
        <v>42</v>
      </c>
      <c r="C54" s="112"/>
      <c r="D54" s="112"/>
      <c r="E54" s="113"/>
      <c r="F54" s="113"/>
      <c r="G54" s="113"/>
      <c r="H54" s="113"/>
      <c r="I54" s="114"/>
      <c r="J54" s="114"/>
      <c r="K54" s="114"/>
      <c r="L54" s="114"/>
      <c r="M54" s="11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ebshEDcfO40OAMRNZhHHiKfwBQsr9FC30ldKzFWhDpRufEI4Kfd7i0M2j8fZx/fN6RxhQAoYudjLu+iExfv+Q==" saltValue="K0idGgFhkfeuZuRyyoiq6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43</v>
      </c>
    </row>
    <row r="54" spans="2:8" ht="29.25" customHeight="1" thickBot="1" x14ac:dyDescent="0.25">
      <c r="B54" s="116" t="s">
        <v>1</v>
      </c>
      <c r="C54" s="117"/>
      <c r="D54" s="117"/>
      <c r="E54" s="118" t="s">
        <v>2</v>
      </c>
      <c r="F54" s="119" t="s">
        <v>555</v>
      </c>
      <c r="G54" s="119" t="s">
        <v>556</v>
      </c>
      <c r="H54" s="120" t="s">
        <v>557</v>
      </c>
    </row>
    <row r="55" spans="2:8" ht="52.5" customHeight="1" x14ac:dyDescent="0.15">
      <c r="B55" s="121"/>
      <c r="C55" s="1266" t="s">
        <v>44</v>
      </c>
      <c r="D55" s="1266"/>
      <c r="E55" s="1267"/>
      <c r="F55" s="122">
        <v>2140</v>
      </c>
      <c r="G55" s="122">
        <v>1743</v>
      </c>
      <c r="H55" s="123">
        <v>1497</v>
      </c>
    </row>
    <row r="56" spans="2:8" ht="52.5" customHeight="1" x14ac:dyDescent="0.15">
      <c r="B56" s="124"/>
      <c r="C56" s="1268" t="s">
        <v>45</v>
      </c>
      <c r="D56" s="1268"/>
      <c r="E56" s="1269"/>
      <c r="F56" s="125">
        <v>1</v>
      </c>
      <c r="G56" s="125">
        <v>1</v>
      </c>
      <c r="H56" s="126">
        <v>1</v>
      </c>
    </row>
    <row r="57" spans="2:8" ht="53.25" customHeight="1" x14ac:dyDescent="0.15">
      <c r="B57" s="124"/>
      <c r="C57" s="1270" t="s">
        <v>46</v>
      </c>
      <c r="D57" s="1270"/>
      <c r="E57" s="1271"/>
      <c r="F57" s="127">
        <v>1018</v>
      </c>
      <c r="G57" s="127">
        <v>884</v>
      </c>
      <c r="H57" s="128">
        <v>940</v>
      </c>
    </row>
    <row r="58" spans="2:8" ht="45.75" customHeight="1" x14ac:dyDescent="0.15">
      <c r="B58" s="129"/>
      <c r="C58" s="1258" t="s">
        <v>588</v>
      </c>
      <c r="D58" s="1259"/>
      <c r="E58" s="1260"/>
      <c r="F58" s="130">
        <v>653</v>
      </c>
      <c r="G58" s="130">
        <v>586</v>
      </c>
      <c r="H58" s="131">
        <v>519</v>
      </c>
    </row>
    <row r="59" spans="2:8" ht="45.75" customHeight="1" x14ac:dyDescent="0.15">
      <c r="B59" s="129"/>
      <c r="C59" s="1258" t="s">
        <v>589</v>
      </c>
      <c r="D59" s="1259"/>
      <c r="E59" s="1260"/>
      <c r="F59" s="130">
        <v>110</v>
      </c>
      <c r="G59" s="130">
        <v>109</v>
      </c>
      <c r="H59" s="131">
        <v>109</v>
      </c>
    </row>
    <row r="60" spans="2:8" ht="45.75" customHeight="1" x14ac:dyDescent="0.15">
      <c r="B60" s="129"/>
      <c r="C60" s="1258" t="s">
        <v>590</v>
      </c>
      <c r="D60" s="1259"/>
      <c r="E60" s="1260"/>
      <c r="F60" s="130">
        <v>87</v>
      </c>
      <c r="G60" s="130">
        <v>55</v>
      </c>
      <c r="H60" s="131">
        <v>178</v>
      </c>
    </row>
    <row r="61" spans="2:8" ht="45.75" customHeight="1" x14ac:dyDescent="0.15">
      <c r="B61" s="129"/>
      <c r="C61" s="1258" t="s">
        <v>591</v>
      </c>
      <c r="D61" s="1259"/>
      <c r="E61" s="1260"/>
      <c r="F61" s="130">
        <v>77</v>
      </c>
      <c r="G61" s="130">
        <v>76</v>
      </c>
      <c r="H61" s="131">
        <v>76</v>
      </c>
    </row>
    <row r="62" spans="2:8" ht="45.75" customHeight="1" thickBot="1" x14ac:dyDescent="0.2">
      <c r="B62" s="132"/>
      <c r="C62" s="1261" t="s">
        <v>592</v>
      </c>
      <c r="D62" s="1262"/>
      <c r="E62" s="1263"/>
      <c r="F62" s="133">
        <v>91</v>
      </c>
      <c r="G62" s="133">
        <v>58</v>
      </c>
      <c r="H62" s="134">
        <v>58</v>
      </c>
    </row>
    <row r="63" spans="2:8" ht="52.5" customHeight="1" thickBot="1" x14ac:dyDescent="0.2">
      <c r="B63" s="135"/>
      <c r="C63" s="1264" t="s">
        <v>47</v>
      </c>
      <c r="D63" s="1264"/>
      <c r="E63" s="1265"/>
      <c r="F63" s="136">
        <v>3159</v>
      </c>
      <c r="G63" s="136">
        <v>2628</v>
      </c>
      <c r="H63" s="137">
        <v>2438</v>
      </c>
    </row>
    <row r="64" spans="2:8" ht="15" customHeight="1" x14ac:dyDescent="0.15"/>
  </sheetData>
  <sheetProtection algorithmName="SHA-512" hashValue="tQHBqi+/uBT4cx5dxc5e60n38CR2b9FMRdzkGsxICG/p4ENh7ySDh6z1/YK2S8zvJ7XCQJeGL57ziKFjpGfhVA==" saltValue="4klvLW9l7PGl9gF9n33j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4" customWidth="1"/>
    <col min="2" max="107" width="2.5" style="1274" customWidth="1"/>
    <col min="108" max="108" width="6.125" style="1282" customWidth="1"/>
    <col min="109" max="109" width="5.875" style="1281"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x14ac:dyDescent="0.15">
      <c r="A1" s="1272"/>
      <c r="B1" s="1273"/>
      <c r="DD1" s="1274"/>
      <c r="DE1" s="1274"/>
    </row>
    <row r="2" spans="1:143" ht="25.5" customHeight="1" x14ac:dyDescent="0.15">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1274"/>
      <c r="DE2" s="1274"/>
    </row>
    <row r="3" spans="1:143" ht="25.5" customHeight="1" x14ac:dyDescent="0.15">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1274"/>
      <c r="DE3" s="1274"/>
    </row>
    <row r="4" spans="1:143" s="285" customFormat="1" x14ac:dyDescent="0.15">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c r="DF4" s="286"/>
      <c r="DG4" s="286"/>
      <c r="DH4" s="286"/>
      <c r="DI4" s="286"/>
      <c r="DJ4" s="286"/>
      <c r="DK4" s="286"/>
      <c r="DL4" s="286"/>
      <c r="DM4" s="286"/>
      <c r="DN4" s="286"/>
      <c r="DO4" s="286"/>
      <c r="DP4" s="286"/>
      <c r="DQ4" s="286"/>
      <c r="DR4" s="286"/>
      <c r="DS4" s="286"/>
      <c r="DT4" s="286"/>
      <c r="DU4" s="286"/>
      <c r="DV4" s="286"/>
      <c r="DW4" s="286"/>
    </row>
    <row r="5" spans="1:143" s="285" customFormat="1" x14ac:dyDescent="0.15">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c r="DF5" s="286"/>
      <c r="DG5" s="286"/>
      <c r="DH5" s="286"/>
      <c r="DI5" s="286"/>
      <c r="DJ5" s="286"/>
      <c r="DK5" s="286"/>
      <c r="DL5" s="286"/>
      <c r="DM5" s="286"/>
      <c r="DN5" s="286"/>
      <c r="DO5" s="286"/>
      <c r="DP5" s="286"/>
      <c r="DQ5" s="286"/>
      <c r="DR5" s="286"/>
      <c r="DS5" s="286"/>
      <c r="DT5" s="286"/>
      <c r="DU5" s="286"/>
      <c r="DV5" s="286"/>
      <c r="DW5" s="286"/>
    </row>
    <row r="6" spans="1:143" s="285" customFormat="1" x14ac:dyDescent="0.15">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c r="DF6" s="286"/>
      <c r="DG6" s="286"/>
      <c r="DH6" s="286"/>
      <c r="DI6" s="286"/>
      <c r="DJ6" s="286"/>
      <c r="DK6" s="286"/>
      <c r="DL6" s="286"/>
      <c r="DM6" s="286"/>
      <c r="DN6" s="286"/>
      <c r="DO6" s="286"/>
      <c r="DP6" s="286"/>
      <c r="DQ6" s="286"/>
      <c r="DR6" s="286"/>
      <c r="DS6" s="286"/>
      <c r="DT6" s="286"/>
      <c r="DU6" s="286"/>
      <c r="DV6" s="286"/>
      <c r="DW6" s="286"/>
    </row>
    <row r="7" spans="1:143" s="285" customFormat="1" x14ac:dyDescent="0.15">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c r="DF7" s="286"/>
      <c r="DG7" s="286"/>
      <c r="DH7" s="286"/>
      <c r="DI7" s="286"/>
      <c r="DJ7" s="286"/>
      <c r="DK7" s="286"/>
      <c r="DL7" s="286"/>
      <c r="DM7" s="286"/>
      <c r="DN7" s="286"/>
      <c r="DO7" s="286"/>
      <c r="DP7" s="286"/>
      <c r="DQ7" s="286"/>
      <c r="DR7" s="286"/>
      <c r="DS7" s="286"/>
      <c r="DT7" s="286"/>
      <c r="DU7" s="286"/>
      <c r="DV7" s="286"/>
      <c r="DW7" s="286"/>
    </row>
    <row r="8" spans="1:143" s="285" customFormat="1" x14ac:dyDescent="0.15">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c r="DF8" s="286"/>
      <c r="DG8" s="286"/>
      <c r="DH8" s="286"/>
      <c r="DI8" s="286"/>
      <c r="DJ8" s="286"/>
      <c r="DK8" s="286"/>
      <c r="DL8" s="286"/>
      <c r="DM8" s="286"/>
      <c r="DN8" s="286"/>
      <c r="DO8" s="286"/>
      <c r="DP8" s="286"/>
      <c r="DQ8" s="286"/>
      <c r="DR8" s="286"/>
      <c r="DS8" s="286"/>
      <c r="DT8" s="286"/>
      <c r="DU8" s="286"/>
      <c r="DV8" s="286"/>
      <c r="DW8" s="286"/>
    </row>
    <row r="9" spans="1:143" s="285" customFormat="1" x14ac:dyDescent="0.15">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c r="DF9" s="286"/>
      <c r="DG9" s="286"/>
      <c r="DH9" s="286"/>
      <c r="DI9" s="286"/>
      <c r="DJ9" s="286"/>
      <c r="DK9" s="286"/>
      <c r="DL9" s="286"/>
      <c r="DM9" s="286"/>
      <c r="DN9" s="286"/>
      <c r="DO9" s="286"/>
      <c r="DP9" s="286"/>
      <c r="DQ9" s="286"/>
      <c r="DR9" s="286"/>
      <c r="DS9" s="286"/>
      <c r="DT9" s="286"/>
      <c r="DU9" s="286"/>
      <c r="DV9" s="286"/>
      <c r="DW9" s="286"/>
    </row>
    <row r="10" spans="1:143" s="285" customFormat="1" x14ac:dyDescent="0.15">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c r="DF10" s="286"/>
      <c r="DG10" s="286"/>
      <c r="DH10" s="286"/>
      <c r="DI10" s="286"/>
      <c r="DJ10" s="286"/>
      <c r="DK10" s="286"/>
      <c r="DL10" s="286"/>
      <c r="DM10" s="286"/>
      <c r="DN10" s="286"/>
      <c r="DO10" s="286"/>
      <c r="DP10" s="286"/>
      <c r="DQ10" s="286"/>
      <c r="DR10" s="286"/>
      <c r="DS10" s="286"/>
      <c r="DT10" s="286"/>
      <c r="DU10" s="286"/>
      <c r="DV10" s="286"/>
      <c r="DW10" s="286"/>
      <c r="EM10" s="285" t="s">
        <v>594</v>
      </c>
    </row>
    <row r="11" spans="1:143" s="285" customFormat="1" x14ac:dyDescent="0.15">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c r="DF11" s="286"/>
      <c r="DG11" s="286"/>
      <c r="DH11" s="286"/>
      <c r="DI11" s="286"/>
      <c r="DJ11" s="286"/>
      <c r="DK11" s="286"/>
      <c r="DL11" s="286"/>
      <c r="DM11" s="286"/>
      <c r="DN11" s="286"/>
      <c r="DO11" s="286"/>
      <c r="DP11" s="286"/>
      <c r="DQ11" s="286"/>
      <c r="DR11" s="286"/>
      <c r="DS11" s="286"/>
      <c r="DT11" s="286"/>
      <c r="DU11" s="286"/>
      <c r="DV11" s="286"/>
      <c r="DW11" s="286"/>
    </row>
    <row r="12" spans="1:143" s="285" customFormat="1" x14ac:dyDescent="0.15">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c r="DF12" s="286"/>
      <c r="DG12" s="286"/>
      <c r="DH12" s="286"/>
      <c r="DI12" s="286"/>
      <c r="DJ12" s="286"/>
      <c r="DK12" s="286"/>
      <c r="DL12" s="286"/>
      <c r="DM12" s="286"/>
      <c r="DN12" s="286"/>
      <c r="DO12" s="286"/>
      <c r="DP12" s="286"/>
      <c r="DQ12" s="286"/>
      <c r="DR12" s="286"/>
      <c r="DS12" s="286"/>
      <c r="DT12" s="286"/>
      <c r="DU12" s="286"/>
      <c r="DV12" s="286"/>
      <c r="DW12" s="286"/>
      <c r="EM12" s="285" t="s">
        <v>594</v>
      </c>
    </row>
    <row r="13" spans="1:143" s="285" customFormat="1" x14ac:dyDescent="0.15">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c r="DF13" s="286"/>
      <c r="DG13" s="286"/>
      <c r="DH13" s="286"/>
      <c r="DI13" s="286"/>
      <c r="DJ13" s="286"/>
      <c r="DK13" s="286"/>
      <c r="DL13" s="286"/>
      <c r="DM13" s="286"/>
      <c r="DN13" s="286"/>
      <c r="DO13" s="286"/>
      <c r="DP13" s="286"/>
      <c r="DQ13" s="286"/>
      <c r="DR13" s="286"/>
      <c r="DS13" s="286"/>
      <c r="DT13" s="286"/>
      <c r="DU13" s="286"/>
      <c r="DV13" s="286"/>
      <c r="DW13" s="286"/>
    </row>
    <row r="14" spans="1:143" s="285" customFormat="1" x14ac:dyDescent="0.15">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c r="DF14" s="286"/>
      <c r="DG14" s="286"/>
      <c r="DH14" s="286"/>
      <c r="DI14" s="286"/>
      <c r="DJ14" s="286"/>
      <c r="DK14" s="286"/>
      <c r="DL14" s="286"/>
      <c r="DM14" s="286"/>
      <c r="DN14" s="286"/>
      <c r="DO14" s="286"/>
      <c r="DP14" s="286"/>
      <c r="DQ14" s="286"/>
      <c r="DR14" s="286"/>
      <c r="DS14" s="286"/>
      <c r="DT14" s="286"/>
      <c r="DU14" s="286"/>
      <c r="DV14" s="286"/>
      <c r="DW14" s="286"/>
    </row>
    <row r="15" spans="1:143" s="285" customFormat="1" x14ac:dyDescent="0.15">
      <c r="A15" s="1274"/>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c r="DF15" s="286"/>
      <c r="DG15" s="286"/>
      <c r="DH15" s="286"/>
      <c r="DI15" s="286"/>
      <c r="DJ15" s="286"/>
      <c r="DK15" s="286"/>
      <c r="DL15" s="286"/>
      <c r="DM15" s="286"/>
      <c r="DN15" s="286"/>
      <c r="DO15" s="286"/>
      <c r="DP15" s="286"/>
      <c r="DQ15" s="286"/>
      <c r="DR15" s="286"/>
      <c r="DS15" s="286"/>
      <c r="DT15" s="286"/>
      <c r="DU15" s="286"/>
      <c r="DV15" s="286"/>
      <c r="DW15" s="286"/>
    </row>
    <row r="16" spans="1:143" s="285" customFormat="1" x14ac:dyDescent="0.15">
      <c r="A16" s="1274"/>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c r="DF16" s="286"/>
      <c r="DG16" s="286"/>
      <c r="DH16" s="286"/>
      <c r="DI16" s="286"/>
      <c r="DJ16" s="286"/>
      <c r="DK16" s="286"/>
      <c r="DL16" s="286"/>
      <c r="DM16" s="286"/>
      <c r="DN16" s="286"/>
      <c r="DO16" s="286"/>
      <c r="DP16" s="286"/>
      <c r="DQ16" s="286"/>
      <c r="DR16" s="286"/>
      <c r="DS16" s="286"/>
      <c r="DT16" s="286"/>
      <c r="DU16" s="286"/>
      <c r="DV16" s="286"/>
      <c r="DW16" s="286"/>
    </row>
    <row r="17" spans="1:351" s="285" customFormat="1" x14ac:dyDescent="0.15">
      <c r="A17" s="1274"/>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c r="DF17" s="286"/>
      <c r="DG17" s="286"/>
      <c r="DH17" s="286"/>
      <c r="DI17" s="286"/>
      <c r="DJ17" s="286"/>
      <c r="DK17" s="286"/>
      <c r="DL17" s="286"/>
      <c r="DM17" s="286"/>
      <c r="DN17" s="286"/>
      <c r="DO17" s="286"/>
      <c r="DP17" s="286"/>
      <c r="DQ17" s="286"/>
      <c r="DR17" s="286"/>
      <c r="DS17" s="286"/>
      <c r="DT17" s="286"/>
      <c r="DU17" s="286"/>
      <c r="DV17" s="286"/>
      <c r="DW17" s="286"/>
    </row>
    <row r="18" spans="1:351" s="285" customFormat="1" x14ac:dyDescent="0.15">
      <c r="A18" s="1274"/>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c r="DF18" s="286"/>
      <c r="DG18" s="286"/>
      <c r="DH18" s="286"/>
      <c r="DI18" s="286"/>
      <c r="DJ18" s="286"/>
      <c r="DK18" s="286"/>
      <c r="DL18" s="286"/>
      <c r="DM18" s="286"/>
      <c r="DN18" s="286"/>
      <c r="DO18" s="286"/>
      <c r="DP18" s="286"/>
      <c r="DQ18" s="286"/>
      <c r="DR18" s="286"/>
      <c r="DS18" s="286"/>
      <c r="DT18" s="286"/>
      <c r="DU18" s="286"/>
      <c r="DV18" s="286"/>
      <c r="DW18" s="286"/>
    </row>
    <row r="19" spans="1:351" x14ac:dyDescent="0.15">
      <c r="DD19" s="1274"/>
      <c r="DE19" s="1274"/>
    </row>
    <row r="20" spans="1:351" x14ac:dyDescent="0.15">
      <c r="DD20" s="1274"/>
      <c r="DE20" s="1274"/>
    </row>
    <row r="21" spans="1:351" ht="17.25" x14ac:dyDescent="0.15">
      <c r="B21" s="1276"/>
      <c r="C21" s="1277"/>
      <c r="D21" s="1277"/>
      <c r="E21" s="1277"/>
      <c r="F21" s="1277"/>
      <c r="G21" s="1277"/>
      <c r="H21" s="1277"/>
      <c r="I21" s="1277"/>
      <c r="J21" s="1277"/>
      <c r="K21" s="1277"/>
      <c r="L21" s="1277"/>
      <c r="M21" s="1277"/>
      <c r="N21" s="1278"/>
      <c r="O21" s="1277"/>
      <c r="P21" s="1277"/>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277"/>
      <c r="AL21" s="1277"/>
      <c r="AM21" s="1277"/>
      <c r="AN21" s="1277"/>
      <c r="AO21" s="1277"/>
      <c r="AP21" s="1277"/>
      <c r="AQ21" s="1277"/>
      <c r="AR21" s="1277"/>
      <c r="AS21" s="1277"/>
      <c r="AT21" s="1278"/>
      <c r="AU21" s="1277"/>
      <c r="AV21" s="1277"/>
      <c r="AW21" s="1277"/>
      <c r="AX21" s="1277"/>
      <c r="AY21" s="1277"/>
      <c r="AZ21" s="1277"/>
      <c r="BA21" s="1277"/>
      <c r="BB21" s="1277"/>
      <c r="BC21" s="1277"/>
      <c r="BD21" s="1277"/>
      <c r="BE21" s="1277"/>
      <c r="BF21" s="1278"/>
      <c r="BG21" s="1277"/>
      <c r="BH21" s="1277"/>
      <c r="BI21" s="1277"/>
      <c r="BJ21" s="1277"/>
      <c r="BK21" s="1277"/>
      <c r="BL21" s="1277"/>
      <c r="BM21" s="1277"/>
      <c r="BN21" s="1277"/>
      <c r="BO21" s="1277"/>
      <c r="BP21" s="1277"/>
      <c r="BQ21" s="1277"/>
      <c r="BR21" s="1278"/>
      <c r="BS21" s="1277"/>
      <c r="BT21" s="1277"/>
      <c r="BU21" s="1277"/>
      <c r="BV21" s="1277"/>
      <c r="BW21" s="1277"/>
      <c r="BX21" s="1277"/>
      <c r="BY21" s="1277"/>
      <c r="BZ21" s="1277"/>
      <c r="CA21" s="1277"/>
      <c r="CB21" s="1277"/>
      <c r="CC21" s="1277"/>
      <c r="CD21" s="1278"/>
      <c r="CE21" s="1277"/>
      <c r="CF21" s="1277"/>
      <c r="CG21" s="1277"/>
      <c r="CH21" s="1277"/>
      <c r="CI21" s="1277"/>
      <c r="CJ21" s="1277"/>
      <c r="CK21" s="1277"/>
      <c r="CL21" s="1277"/>
      <c r="CM21" s="1277"/>
      <c r="CN21" s="1277"/>
      <c r="CO21" s="1277"/>
      <c r="CP21" s="1278"/>
      <c r="CQ21" s="1277"/>
      <c r="CR21" s="1277"/>
      <c r="CS21" s="1277"/>
      <c r="CT21" s="1277"/>
      <c r="CU21" s="1277"/>
      <c r="CV21" s="1277"/>
      <c r="CW21" s="1277"/>
      <c r="CX21" s="1277"/>
      <c r="CY21" s="1277"/>
      <c r="CZ21" s="1277"/>
      <c r="DA21" s="1277"/>
      <c r="DB21" s="1278"/>
      <c r="DC21" s="1277"/>
      <c r="DD21" s="1279"/>
      <c r="DE21" s="1274"/>
      <c r="MM21" s="1280"/>
    </row>
    <row r="22" spans="1:351" ht="17.25" x14ac:dyDescent="0.15">
      <c r="B22" s="1281"/>
      <c r="MM22" s="1280"/>
    </row>
    <row r="23" spans="1:351" x14ac:dyDescent="0.15">
      <c r="B23" s="1281"/>
    </row>
    <row r="24" spans="1:351" x14ac:dyDescent="0.15">
      <c r="B24" s="1281"/>
    </row>
    <row r="25" spans="1:351" x14ac:dyDescent="0.15">
      <c r="B25" s="1281"/>
    </row>
    <row r="26" spans="1:351" x14ac:dyDescent="0.15">
      <c r="B26" s="1281"/>
    </row>
    <row r="27" spans="1:351" x14ac:dyDescent="0.15">
      <c r="B27" s="1281"/>
    </row>
    <row r="28" spans="1:351" x14ac:dyDescent="0.15">
      <c r="B28" s="1281"/>
    </row>
    <row r="29" spans="1:351" x14ac:dyDescent="0.15">
      <c r="B29" s="1281"/>
    </row>
    <row r="30" spans="1:351" x14ac:dyDescent="0.15">
      <c r="B30" s="1281"/>
    </row>
    <row r="31" spans="1:351" x14ac:dyDescent="0.15">
      <c r="B31" s="1281"/>
    </row>
    <row r="32" spans="1:351" x14ac:dyDescent="0.15">
      <c r="B32" s="1281"/>
    </row>
    <row r="33" spans="2:109" x14ac:dyDescent="0.15">
      <c r="B33" s="1281"/>
    </row>
    <row r="34" spans="2:109" x14ac:dyDescent="0.15">
      <c r="B34" s="1281"/>
    </row>
    <row r="35" spans="2:109" x14ac:dyDescent="0.15">
      <c r="B35" s="1281"/>
    </row>
    <row r="36" spans="2:109" x14ac:dyDescent="0.15">
      <c r="B36" s="1281"/>
    </row>
    <row r="37" spans="2:109" x14ac:dyDescent="0.15">
      <c r="B37" s="1281"/>
    </row>
    <row r="38" spans="2:109" x14ac:dyDescent="0.15">
      <c r="B38" s="1281"/>
    </row>
    <row r="39" spans="2:109" x14ac:dyDescent="0.15">
      <c r="B39" s="1283"/>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c r="AM39" s="1284"/>
      <c r="AN39" s="1284"/>
      <c r="AO39" s="1284"/>
      <c r="AP39" s="1284"/>
      <c r="AQ39" s="1284"/>
      <c r="AR39" s="1284"/>
      <c r="AS39" s="1284"/>
      <c r="AT39" s="1284"/>
      <c r="AU39" s="1284"/>
      <c r="AV39" s="1284"/>
      <c r="AW39" s="1284"/>
      <c r="AX39" s="1284"/>
      <c r="AY39" s="1284"/>
      <c r="AZ39" s="1284"/>
      <c r="BA39" s="1284"/>
      <c r="BB39" s="1284"/>
      <c r="BC39" s="1284"/>
      <c r="BD39" s="1284"/>
      <c r="BE39" s="1284"/>
      <c r="BF39" s="1284"/>
      <c r="BG39" s="1284"/>
      <c r="BH39" s="1284"/>
      <c r="BI39" s="1284"/>
      <c r="BJ39" s="1284"/>
      <c r="BK39" s="1284"/>
      <c r="BL39" s="1284"/>
      <c r="BM39" s="1284"/>
      <c r="BN39" s="1284"/>
      <c r="BO39" s="1284"/>
      <c r="BP39" s="1284"/>
      <c r="BQ39" s="1284"/>
      <c r="BR39" s="1284"/>
      <c r="BS39" s="1284"/>
      <c r="BT39" s="1284"/>
      <c r="BU39" s="1284"/>
      <c r="BV39" s="1284"/>
      <c r="BW39" s="1284"/>
      <c r="BX39" s="1284"/>
      <c r="BY39" s="1284"/>
      <c r="BZ39" s="1284"/>
      <c r="CA39" s="1284"/>
      <c r="CB39" s="1284"/>
      <c r="CC39" s="1284"/>
      <c r="CD39" s="1284"/>
      <c r="CE39" s="1284"/>
      <c r="CF39" s="1284"/>
      <c r="CG39" s="1284"/>
      <c r="CH39" s="1284"/>
      <c r="CI39" s="1284"/>
      <c r="CJ39" s="1284"/>
      <c r="CK39" s="1284"/>
      <c r="CL39" s="1284"/>
      <c r="CM39" s="1284"/>
      <c r="CN39" s="1284"/>
      <c r="CO39" s="1284"/>
      <c r="CP39" s="1284"/>
      <c r="CQ39" s="1284"/>
      <c r="CR39" s="1284"/>
      <c r="CS39" s="1284"/>
      <c r="CT39" s="1284"/>
      <c r="CU39" s="1284"/>
      <c r="CV39" s="1284"/>
      <c r="CW39" s="1284"/>
      <c r="CX39" s="1284"/>
      <c r="CY39" s="1284"/>
      <c r="CZ39" s="1284"/>
      <c r="DA39" s="1284"/>
      <c r="DB39" s="1284"/>
      <c r="DC39" s="1284"/>
      <c r="DD39" s="1285"/>
    </row>
    <row r="40" spans="2:109" x14ac:dyDescent="0.15">
      <c r="B40" s="1286"/>
      <c r="DD40" s="1286"/>
      <c r="DE40" s="1274"/>
    </row>
    <row r="41" spans="2:109" ht="17.25" x14ac:dyDescent="0.15">
      <c r="B41" s="1287" t="s">
        <v>595</v>
      </c>
      <c r="C41" s="1277"/>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7"/>
      <c r="AI41" s="1277"/>
      <c r="AJ41" s="1277"/>
      <c r="AK41" s="1277"/>
      <c r="AL41" s="1277"/>
      <c r="AM41" s="1277"/>
      <c r="AN41" s="1277"/>
      <c r="AO41" s="1277"/>
      <c r="AP41" s="1277"/>
      <c r="AQ41" s="1277"/>
      <c r="AR41" s="1277"/>
      <c r="AS41" s="1277"/>
      <c r="AT41" s="1277"/>
      <c r="AU41" s="1277"/>
      <c r="AV41" s="1277"/>
      <c r="AW41" s="1277"/>
      <c r="AX41" s="1277"/>
      <c r="AY41" s="1277"/>
      <c r="AZ41" s="1277"/>
      <c r="BA41" s="1277"/>
      <c r="BB41" s="1277"/>
      <c r="BC41" s="1277"/>
      <c r="BD41" s="1277"/>
      <c r="BE41" s="1277"/>
      <c r="BF41" s="1277"/>
      <c r="BG41" s="1277"/>
      <c r="BH41" s="1277"/>
      <c r="BI41" s="1277"/>
      <c r="BJ41" s="1277"/>
      <c r="BK41" s="1277"/>
      <c r="BL41" s="1277"/>
      <c r="BM41" s="1277"/>
      <c r="BN41" s="1277"/>
      <c r="BO41" s="1277"/>
      <c r="BP41" s="1277"/>
      <c r="BQ41" s="1277"/>
      <c r="BR41" s="1277"/>
      <c r="BS41" s="1277"/>
      <c r="BT41" s="1277"/>
      <c r="BU41" s="1277"/>
      <c r="BV41" s="1277"/>
      <c r="BW41" s="1277"/>
      <c r="BX41" s="1277"/>
      <c r="BY41" s="1277"/>
      <c r="BZ41" s="1277"/>
      <c r="CA41" s="1277"/>
      <c r="CB41" s="1277"/>
      <c r="CC41" s="1277"/>
      <c r="CD41" s="1277"/>
      <c r="CE41" s="1277"/>
      <c r="CF41" s="1277"/>
      <c r="CG41" s="1277"/>
      <c r="CH41" s="1277"/>
      <c r="CI41" s="1277"/>
      <c r="CJ41" s="1277"/>
      <c r="CK41" s="1277"/>
      <c r="CL41" s="1277"/>
      <c r="CM41" s="1277"/>
      <c r="CN41" s="1277"/>
      <c r="CO41" s="1277"/>
      <c r="CP41" s="1277"/>
      <c r="CQ41" s="1277"/>
      <c r="CR41" s="1277"/>
      <c r="CS41" s="1277"/>
      <c r="CT41" s="1277"/>
      <c r="CU41" s="1277"/>
      <c r="CV41" s="1277"/>
      <c r="CW41" s="1277"/>
      <c r="CX41" s="1277"/>
      <c r="CY41" s="1277"/>
      <c r="CZ41" s="1277"/>
      <c r="DA41" s="1277"/>
      <c r="DB41" s="1277"/>
      <c r="DC41" s="1277"/>
      <c r="DD41" s="1279"/>
    </row>
    <row r="42" spans="2:109" x14ac:dyDescent="0.15">
      <c r="B42" s="1281"/>
      <c r="G42" s="1288"/>
      <c r="I42" s="1289"/>
      <c r="J42" s="1289"/>
      <c r="K42" s="1289"/>
      <c r="AM42" s="1288"/>
      <c r="AN42" s="1288" t="s">
        <v>596</v>
      </c>
      <c r="AP42" s="1289"/>
      <c r="AQ42" s="1289"/>
      <c r="AR42" s="1289"/>
      <c r="AY42" s="1288"/>
      <c r="BA42" s="1289"/>
      <c r="BB42" s="1289"/>
      <c r="BC42" s="1289"/>
      <c r="BK42" s="1288"/>
      <c r="BM42" s="1289"/>
      <c r="BN42" s="1289"/>
      <c r="BO42" s="1289"/>
      <c r="BW42" s="1288"/>
      <c r="BY42" s="1289"/>
      <c r="BZ42" s="1289"/>
      <c r="CA42" s="1289"/>
      <c r="CI42" s="1288"/>
      <c r="CK42" s="1289"/>
      <c r="CL42" s="1289"/>
      <c r="CM42" s="1289"/>
      <c r="CU42" s="1288"/>
      <c r="CW42" s="1289"/>
      <c r="CX42" s="1289"/>
      <c r="CY42" s="1289"/>
    </row>
    <row r="43" spans="2:109" ht="13.5" customHeight="1" x14ac:dyDescent="0.15">
      <c r="B43" s="1281"/>
      <c r="AN43" s="1290" t="s">
        <v>597</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1281"/>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1281"/>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1281"/>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1281"/>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1281"/>
      <c r="H48" s="1299"/>
      <c r="I48" s="1299"/>
      <c r="J48" s="1299"/>
      <c r="AN48" s="1299"/>
      <c r="AO48" s="1299"/>
      <c r="AP48" s="1299"/>
      <c r="AZ48" s="1299"/>
      <c r="BA48" s="1299"/>
      <c r="BB48" s="1299"/>
      <c r="BL48" s="1299"/>
      <c r="BM48" s="1299"/>
      <c r="BN48" s="1299"/>
      <c r="BX48" s="1299"/>
      <c r="BY48" s="1299"/>
      <c r="BZ48" s="1299"/>
      <c r="CJ48" s="1299"/>
      <c r="CK48" s="1299"/>
      <c r="CL48" s="1299"/>
      <c r="CV48" s="1299"/>
      <c r="CW48" s="1299"/>
      <c r="CX48" s="1299"/>
    </row>
    <row r="49" spans="1:109" x14ac:dyDescent="0.15">
      <c r="B49" s="1281"/>
      <c r="AN49" s="1274" t="s">
        <v>598</v>
      </c>
    </row>
    <row r="50" spans="1:109" x14ac:dyDescent="0.15">
      <c r="B50" s="1281"/>
      <c r="G50" s="1300"/>
      <c r="H50" s="1300"/>
      <c r="I50" s="1300"/>
      <c r="J50" s="1300"/>
      <c r="K50" s="1301"/>
      <c r="L50" s="1301"/>
      <c r="M50" s="1302"/>
      <c r="N50" s="1302"/>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553</v>
      </c>
      <c r="BQ50" s="1306"/>
      <c r="BR50" s="1306"/>
      <c r="BS50" s="1306"/>
      <c r="BT50" s="1306"/>
      <c r="BU50" s="1306"/>
      <c r="BV50" s="1306"/>
      <c r="BW50" s="1306"/>
      <c r="BX50" s="1306" t="s">
        <v>554</v>
      </c>
      <c r="BY50" s="1306"/>
      <c r="BZ50" s="1306"/>
      <c r="CA50" s="1306"/>
      <c r="CB50" s="1306"/>
      <c r="CC50" s="1306"/>
      <c r="CD50" s="1306"/>
      <c r="CE50" s="1306"/>
      <c r="CF50" s="1306" t="s">
        <v>555</v>
      </c>
      <c r="CG50" s="1306"/>
      <c r="CH50" s="1306"/>
      <c r="CI50" s="1306"/>
      <c r="CJ50" s="1306"/>
      <c r="CK50" s="1306"/>
      <c r="CL50" s="1306"/>
      <c r="CM50" s="1306"/>
      <c r="CN50" s="1306" t="s">
        <v>556</v>
      </c>
      <c r="CO50" s="1306"/>
      <c r="CP50" s="1306"/>
      <c r="CQ50" s="1306"/>
      <c r="CR50" s="1306"/>
      <c r="CS50" s="1306"/>
      <c r="CT50" s="1306"/>
      <c r="CU50" s="1306"/>
      <c r="CV50" s="1306" t="s">
        <v>557</v>
      </c>
      <c r="CW50" s="1306"/>
      <c r="CX50" s="1306"/>
      <c r="CY50" s="1306"/>
      <c r="CZ50" s="1306"/>
      <c r="DA50" s="1306"/>
      <c r="DB50" s="1306"/>
      <c r="DC50" s="1306"/>
    </row>
    <row r="51" spans="1:109" ht="13.5" customHeight="1" x14ac:dyDescent="0.15">
      <c r="B51" s="1281"/>
      <c r="G51" s="1307"/>
      <c r="H51" s="1307"/>
      <c r="I51" s="1308"/>
      <c r="J51" s="1308"/>
      <c r="K51" s="1309"/>
      <c r="L51" s="1309"/>
      <c r="M51" s="1309"/>
      <c r="N51" s="1309"/>
      <c r="AM51" s="1299"/>
      <c r="AN51" s="1310" t="s">
        <v>599</v>
      </c>
      <c r="AO51" s="1310"/>
      <c r="AP51" s="1310"/>
      <c r="AQ51" s="1310"/>
      <c r="AR51" s="1310"/>
      <c r="AS51" s="1310"/>
      <c r="AT51" s="1310"/>
      <c r="AU51" s="1310"/>
      <c r="AV51" s="1310"/>
      <c r="AW51" s="1310"/>
      <c r="AX51" s="1310"/>
      <c r="AY51" s="1310"/>
      <c r="AZ51" s="1310"/>
      <c r="BA51" s="1310"/>
      <c r="BB51" s="1310" t="s">
        <v>600</v>
      </c>
      <c r="BC51" s="1310"/>
      <c r="BD51" s="1310"/>
      <c r="BE51" s="1310"/>
      <c r="BF51" s="1310"/>
      <c r="BG51" s="1310"/>
      <c r="BH51" s="1310"/>
      <c r="BI51" s="1310"/>
      <c r="BJ51" s="1310"/>
      <c r="BK51" s="1310"/>
      <c r="BL51" s="1310"/>
      <c r="BM51" s="1310"/>
      <c r="BN51" s="1310"/>
      <c r="BO51" s="1310"/>
      <c r="BP51" s="1311"/>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1"/>
      <c r="CO51" s="1312"/>
      <c r="CP51" s="1312"/>
      <c r="CQ51" s="1312"/>
      <c r="CR51" s="1312"/>
      <c r="CS51" s="1312"/>
      <c r="CT51" s="1312"/>
      <c r="CU51" s="1312"/>
      <c r="CV51" s="1311"/>
      <c r="CW51" s="1312"/>
      <c r="CX51" s="1312"/>
      <c r="CY51" s="1312"/>
      <c r="CZ51" s="1312"/>
      <c r="DA51" s="1312"/>
      <c r="DB51" s="1312"/>
      <c r="DC51" s="1312"/>
    </row>
    <row r="52" spans="1:109" x14ac:dyDescent="0.15">
      <c r="B52" s="1281"/>
      <c r="G52" s="1307"/>
      <c r="H52" s="1307"/>
      <c r="I52" s="1308"/>
      <c r="J52" s="1308"/>
      <c r="K52" s="1309"/>
      <c r="L52" s="1309"/>
      <c r="M52" s="1309"/>
      <c r="N52" s="1309"/>
      <c r="AM52" s="1299"/>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89"/>
      <c r="B53" s="1281"/>
      <c r="G53" s="1307"/>
      <c r="H53" s="1307"/>
      <c r="I53" s="1300"/>
      <c r="J53" s="1300"/>
      <c r="K53" s="1309"/>
      <c r="L53" s="1309"/>
      <c r="M53" s="1309"/>
      <c r="N53" s="1309"/>
      <c r="AM53" s="1299"/>
      <c r="AN53" s="1310"/>
      <c r="AO53" s="1310"/>
      <c r="AP53" s="1310"/>
      <c r="AQ53" s="1310"/>
      <c r="AR53" s="1310"/>
      <c r="AS53" s="1310"/>
      <c r="AT53" s="1310"/>
      <c r="AU53" s="1310"/>
      <c r="AV53" s="1310"/>
      <c r="AW53" s="1310"/>
      <c r="AX53" s="1310"/>
      <c r="AY53" s="1310"/>
      <c r="AZ53" s="1310"/>
      <c r="BA53" s="1310"/>
      <c r="BB53" s="1310" t="s">
        <v>601</v>
      </c>
      <c r="BC53" s="1310"/>
      <c r="BD53" s="1310"/>
      <c r="BE53" s="1310"/>
      <c r="BF53" s="1310"/>
      <c r="BG53" s="1310"/>
      <c r="BH53" s="1310"/>
      <c r="BI53" s="1310"/>
      <c r="BJ53" s="1310"/>
      <c r="BK53" s="1310"/>
      <c r="BL53" s="1310"/>
      <c r="BM53" s="1310"/>
      <c r="BN53" s="1310"/>
      <c r="BO53" s="1310"/>
      <c r="BP53" s="1311"/>
      <c r="BQ53" s="1312"/>
      <c r="BR53" s="1312"/>
      <c r="BS53" s="1312"/>
      <c r="BT53" s="1312"/>
      <c r="BU53" s="1312"/>
      <c r="BV53" s="1312"/>
      <c r="BW53" s="1312"/>
      <c r="BX53" s="1312">
        <v>59.5</v>
      </c>
      <c r="BY53" s="1312"/>
      <c r="BZ53" s="1312"/>
      <c r="CA53" s="1312"/>
      <c r="CB53" s="1312"/>
      <c r="CC53" s="1312"/>
      <c r="CD53" s="1312"/>
      <c r="CE53" s="1312"/>
      <c r="CF53" s="1312">
        <v>61.1</v>
      </c>
      <c r="CG53" s="1312"/>
      <c r="CH53" s="1312"/>
      <c r="CI53" s="1312"/>
      <c r="CJ53" s="1312"/>
      <c r="CK53" s="1312"/>
      <c r="CL53" s="1312"/>
      <c r="CM53" s="1312"/>
      <c r="CN53" s="1311"/>
      <c r="CO53" s="1312"/>
      <c r="CP53" s="1312"/>
      <c r="CQ53" s="1312"/>
      <c r="CR53" s="1312"/>
      <c r="CS53" s="1312"/>
      <c r="CT53" s="1312"/>
      <c r="CU53" s="1312"/>
      <c r="CV53" s="1311"/>
      <c r="CW53" s="1312"/>
      <c r="CX53" s="1312"/>
      <c r="CY53" s="1312"/>
      <c r="CZ53" s="1312"/>
      <c r="DA53" s="1312"/>
      <c r="DB53" s="1312"/>
      <c r="DC53" s="1312"/>
    </row>
    <row r="54" spans="1:109" x14ac:dyDescent="0.15">
      <c r="A54" s="1289"/>
      <c r="B54" s="1281"/>
      <c r="G54" s="1307"/>
      <c r="H54" s="1307"/>
      <c r="I54" s="1300"/>
      <c r="J54" s="1300"/>
      <c r="K54" s="1309"/>
      <c r="L54" s="1309"/>
      <c r="M54" s="1309"/>
      <c r="N54" s="1309"/>
      <c r="AM54" s="1299"/>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89"/>
      <c r="B55" s="1281"/>
      <c r="G55" s="1300"/>
      <c r="H55" s="1300"/>
      <c r="I55" s="1300"/>
      <c r="J55" s="1300"/>
      <c r="K55" s="1309"/>
      <c r="L55" s="1309"/>
      <c r="M55" s="1309"/>
      <c r="N55" s="1309"/>
      <c r="AN55" s="1306" t="s">
        <v>602</v>
      </c>
      <c r="AO55" s="1306"/>
      <c r="AP55" s="1306"/>
      <c r="AQ55" s="1306"/>
      <c r="AR55" s="1306"/>
      <c r="AS55" s="1306"/>
      <c r="AT55" s="1306"/>
      <c r="AU55" s="1306"/>
      <c r="AV55" s="1306"/>
      <c r="AW55" s="1306"/>
      <c r="AX55" s="1306"/>
      <c r="AY55" s="1306"/>
      <c r="AZ55" s="1306"/>
      <c r="BA55" s="1306"/>
      <c r="BB55" s="1310" t="s">
        <v>600</v>
      </c>
      <c r="BC55" s="1310"/>
      <c r="BD55" s="1310"/>
      <c r="BE55" s="1310"/>
      <c r="BF55" s="1310"/>
      <c r="BG55" s="1310"/>
      <c r="BH55" s="1310"/>
      <c r="BI55" s="1310"/>
      <c r="BJ55" s="1310"/>
      <c r="BK55" s="1310"/>
      <c r="BL55" s="1310"/>
      <c r="BM55" s="1310"/>
      <c r="BN55" s="1310"/>
      <c r="BO55" s="1310"/>
      <c r="BP55" s="1311"/>
      <c r="BQ55" s="1312"/>
      <c r="BR55" s="1312"/>
      <c r="BS55" s="1312"/>
      <c r="BT55" s="1312"/>
      <c r="BU55" s="1312"/>
      <c r="BV55" s="1312"/>
      <c r="BW55" s="1312"/>
      <c r="BX55" s="1312">
        <v>32.9</v>
      </c>
      <c r="BY55" s="1312"/>
      <c r="BZ55" s="1312"/>
      <c r="CA55" s="1312"/>
      <c r="CB55" s="1312"/>
      <c r="CC55" s="1312"/>
      <c r="CD55" s="1312"/>
      <c r="CE55" s="1312"/>
      <c r="CF55" s="1312">
        <v>28.5</v>
      </c>
      <c r="CG55" s="1312"/>
      <c r="CH55" s="1312"/>
      <c r="CI55" s="1312"/>
      <c r="CJ55" s="1312"/>
      <c r="CK55" s="1312"/>
      <c r="CL55" s="1312"/>
      <c r="CM55" s="1312"/>
      <c r="CN55" s="1311"/>
      <c r="CO55" s="1312"/>
      <c r="CP55" s="1312"/>
      <c r="CQ55" s="1312"/>
      <c r="CR55" s="1312"/>
      <c r="CS55" s="1312"/>
      <c r="CT55" s="1312"/>
      <c r="CU55" s="1312"/>
      <c r="CV55" s="1311"/>
      <c r="CW55" s="1312"/>
      <c r="CX55" s="1312"/>
      <c r="CY55" s="1312"/>
      <c r="CZ55" s="1312"/>
      <c r="DA55" s="1312"/>
      <c r="DB55" s="1312"/>
      <c r="DC55" s="1312"/>
    </row>
    <row r="56" spans="1:109" x14ac:dyDescent="0.15">
      <c r="A56" s="1289"/>
      <c r="B56" s="1281"/>
      <c r="G56" s="1300"/>
      <c r="H56" s="1300"/>
      <c r="I56" s="1300"/>
      <c r="J56" s="1300"/>
      <c r="K56" s="1309"/>
      <c r="L56" s="1309"/>
      <c r="M56" s="1309"/>
      <c r="N56" s="1309"/>
      <c r="AN56" s="1306"/>
      <c r="AO56" s="1306"/>
      <c r="AP56" s="1306"/>
      <c r="AQ56" s="1306"/>
      <c r="AR56" s="1306"/>
      <c r="AS56" s="1306"/>
      <c r="AT56" s="1306"/>
      <c r="AU56" s="1306"/>
      <c r="AV56" s="1306"/>
      <c r="AW56" s="1306"/>
      <c r="AX56" s="1306"/>
      <c r="AY56" s="1306"/>
      <c r="AZ56" s="1306"/>
      <c r="BA56" s="1306"/>
      <c r="BB56" s="1310"/>
      <c r="BC56" s="1310"/>
      <c r="BD56" s="1310"/>
      <c r="BE56" s="1310"/>
      <c r="BF56" s="1310"/>
      <c r="BG56" s="1310"/>
      <c r="BH56" s="1310"/>
      <c r="BI56" s="1310"/>
      <c r="BJ56" s="1310"/>
      <c r="BK56" s="1310"/>
      <c r="BL56" s="1310"/>
      <c r="BM56" s="1310"/>
      <c r="BN56" s="1310"/>
      <c r="BO56" s="1310"/>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89" customFormat="1" x14ac:dyDescent="0.15">
      <c r="B57" s="1313"/>
      <c r="G57" s="1300"/>
      <c r="H57" s="1300"/>
      <c r="I57" s="1314"/>
      <c r="J57" s="1314"/>
      <c r="K57" s="1309"/>
      <c r="L57" s="1309"/>
      <c r="M57" s="1309"/>
      <c r="N57" s="1309"/>
      <c r="AM57" s="1274"/>
      <c r="AN57" s="1306"/>
      <c r="AO57" s="1306"/>
      <c r="AP57" s="1306"/>
      <c r="AQ57" s="1306"/>
      <c r="AR57" s="1306"/>
      <c r="AS57" s="1306"/>
      <c r="AT57" s="1306"/>
      <c r="AU57" s="1306"/>
      <c r="AV57" s="1306"/>
      <c r="AW57" s="1306"/>
      <c r="AX57" s="1306"/>
      <c r="AY57" s="1306"/>
      <c r="AZ57" s="1306"/>
      <c r="BA57" s="1306"/>
      <c r="BB57" s="1310" t="s">
        <v>601</v>
      </c>
      <c r="BC57" s="1310"/>
      <c r="BD57" s="1310"/>
      <c r="BE57" s="1310"/>
      <c r="BF57" s="1310"/>
      <c r="BG57" s="1310"/>
      <c r="BH57" s="1310"/>
      <c r="BI57" s="1310"/>
      <c r="BJ57" s="1310"/>
      <c r="BK57" s="1310"/>
      <c r="BL57" s="1310"/>
      <c r="BM57" s="1310"/>
      <c r="BN57" s="1310"/>
      <c r="BO57" s="1310"/>
      <c r="BP57" s="1311"/>
      <c r="BQ57" s="1312"/>
      <c r="BR57" s="1312"/>
      <c r="BS57" s="1312"/>
      <c r="BT57" s="1312"/>
      <c r="BU57" s="1312"/>
      <c r="BV57" s="1312"/>
      <c r="BW57" s="1312"/>
      <c r="BX57" s="1312">
        <v>57</v>
      </c>
      <c r="BY57" s="1312"/>
      <c r="BZ57" s="1312"/>
      <c r="CA57" s="1312"/>
      <c r="CB57" s="1312"/>
      <c r="CC57" s="1312"/>
      <c r="CD57" s="1312"/>
      <c r="CE57" s="1312"/>
      <c r="CF57" s="1312">
        <v>59.7</v>
      </c>
      <c r="CG57" s="1312"/>
      <c r="CH57" s="1312"/>
      <c r="CI57" s="1312"/>
      <c r="CJ57" s="1312"/>
      <c r="CK57" s="1312"/>
      <c r="CL57" s="1312"/>
      <c r="CM57" s="1312"/>
      <c r="CN57" s="1311"/>
      <c r="CO57" s="1312"/>
      <c r="CP57" s="1312"/>
      <c r="CQ57" s="1312"/>
      <c r="CR57" s="1312"/>
      <c r="CS57" s="1312"/>
      <c r="CT57" s="1312"/>
      <c r="CU57" s="1312"/>
      <c r="CV57" s="1311"/>
      <c r="CW57" s="1312"/>
      <c r="CX57" s="1312"/>
      <c r="CY57" s="1312"/>
      <c r="CZ57" s="1312"/>
      <c r="DA57" s="1312"/>
      <c r="DB57" s="1312"/>
      <c r="DC57" s="1312"/>
      <c r="DD57" s="1315"/>
      <c r="DE57" s="1313"/>
    </row>
    <row r="58" spans="1:109" s="1289" customFormat="1" x14ac:dyDescent="0.15">
      <c r="A58" s="1274"/>
      <c r="B58" s="1313"/>
      <c r="G58" s="1300"/>
      <c r="H58" s="1300"/>
      <c r="I58" s="1314"/>
      <c r="J58" s="1314"/>
      <c r="K58" s="1309"/>
      <c r="L58" s="1309"/>
      <c r="M58" s="1309"/>
      <c r="N58" s="1309"/>
      <c r="AM58" s="1274"/>
      <c r="AN58" s="1306"/>
      <c r="AO58" s="1306"/>
      <c r="AP58" s="1306"/>
      <c r="AQ58" s="1306"/>
      <c r="AR58" s="1306"/>
      <c r="AS58" s="1306"/>
      <c r="AT58" s="1306"/>
      <c r="AU58" s="1306"/>
      <c r="AV58" s="1306"/>
      <c r="AW58" s="1306"/>
      <c r="AX58" s="1306"/>
      <c r="AY58" s="1306"/>
      <c r="AZ58" s="1306"/>
      <c r="BA58" s="1306"/>
      <c r="BB58" s="1310"/>
      <c r="BC58" s="1310"/>
      <c r="BD58" s="1310"/>
      <c r="BE58" s="1310"/>
      <c r="BF58" s="1310"/>
      <c r="BG58" s="1310"/>
      <c r="BH58" s="1310"/>
      <c r="BI58" s="1310"/>
      <c r="BJ58" s="1310"/>
      <c r="BK58" s="1310"/>
      <c r="BL58" s="1310"/>
      <c r="BM58" s="1310"/>
      <c r="BN58" s="1310"/>
      <c r="BO58" s="1310"/>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89" customFormat="1" x14ac:dyDescent="0.15">
      <c r="A59" s="1274"/>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89" customFormat="1" x14ac:dyDescent="0.15">
      <c r="A60" s="1274"/>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89" customFormat="1" x14ac:dyDescent="0.15">
      <c r="A61" s="1274"/>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6"/>
      <c r="C62" s="1286"/>
      <c r="D62" s="1286"/>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1286"/>
      <c r="AD62" s="1286"/>
      <c r="AE62" s="1286"/>
      <c r="AF62" s="1286"/>
      <c r="AG62" s="1286"/>
      <c r="AH62" s="1286"/>
      <c r="AI62" s="1286"/>
      <c r="AJ62" s="1286"/>
      <c r="AK62" s="1286"/>
      <c r="AL62" s="1286"/>
      <c r="AM62" s="1286"/>
      <c r="AN62" s="1286"/>
      <c r="AO62" s="1286"/>
      <c r="AP62" s="1286"/>
      <c r="AQ62" s="1286"/>
      <c r="AR62" s="1286"/>
      <c r="AS62" s="1286"/>
      <c r="AT62" s="1286"/>
      <c r="AU62" s="1286"/>
      <c r="AV62" s="1286"/>
      <c r="AW62" s="1286"/>
      <c r="AX62" s="1286"/>
      <c r="AY62" s="1286"/>
      <c r="AZ62" s="1286"/>
      <c r="BA62" s="1286"/>
      <c r="BB62" s="1286"/>
      <c r="BC62" s="1286"/>
      <c r="BD62" s="1286"/>
      <c r="BE62" s="1286"/>
      <c r="BF62" s="1286"/>
      <c r="BG62" s="1286"/>
      <c r="BH62" s="1286"/>
      <c r="BI62" s="1286"/>
      <c r="BJ62" s="1286"/>
      <c r="BK62" s="1286"/>
      <c r="BL62" s="1286"/>
      <c r="BM62" s="1286"/>
      <c r="BN62" s="1286"/>
      <c r="BO62" s="1286"/>
      <c r="BP62" s="1286"/>
      <c r="BQ62" s="1286"/>
      <c r="BR62" s="1286"/>
      <c r="BS62" s="1286"/>
      <c r="BT62" s="1286"/>
      <c r="BU62" s="1286"/>
      <c r="BV62" s="1286"/>
      <c r="BW62" s="1286"/>
      <c r="BX62" s="1286"/>
      <c r="BY62" s="1286"/>
      <c r="BZ62" s="1286"/>
      <c r="CA62" s="1286"/>
      <c r="CB62" s="1286"/>
      <c r="CC62" s="1286"/>
      <c r="CD62" s="1286"/>
      <c r="CE62" s="1286"/>
      <c r="CF62" s="1286"/>
      <c r="CG62" s="1286"/>
      <c r="CH62" s="1286"/>
      <c r="CI62" s="1286"/>
      <c r="CJ62" s="1286"/>
      <c r="CK62" s="1286"/>
      <c r="CL62" s="1286"/>
      <c r="CM62" s="1286"/>
      <c r="CN62" s="1286"/>
      <c r="CO62" s="1286"/>
      <c r="CP62" s="1286"/>
      <c r="CQ62" s="1286"/>
      <c r="CR62" s="1286"/>
      <c r="CS62" s="1286"/>
      <c r="CT62" s="1286"/>
      <c r="CU62" s="1286"/>
      <c r="CV62" s="1286"/>
      <c r="CW62" s="1286"/>
      <c r="CX62" s="1286"/>
      <c r="CY62" s="1286"/>
      <c r="CZ62" s="1286"/>
      <c r="DA62" s="1286"/>
      <c r="DB62" s="1286"/>
      <c r="DC62" s="1286"/>
      <c r="DD62" s="1286"/>
      <c r="DE62" s="1274"/>
    </row>
    <row r="63" spans="1:109" ht="17.25" x14ac:dyDescent="0.15">
      <c r="B63" s="1321" t="s">
        <v>603</v>
      </c>
    </row>
    <row r="64" spans="1:109" x14ac:dyDescent="0.15">
      <c r="B64" s="1281"/>
      <c r="G64" s="1288"/>
      <c r="I64" s="1322"/>
      <c r="J64" s="1322"/>
      <c r="K64" s="1322"/>
      <c r="L64" s="1322"/>
      <c r="M64" s="1322"/>
      <c r="N64" s="1323"/>
      <c r="AM64" s="1288"/>
      <c r="AN64" s="1288" t="s">
        <v>596</v>
      </c>
      <c r="AP64" s="1289"/>
      <c r="AQ64" s="1289"/>
      <c r="AR64" s="1289"/>
      <c r="AY64" s="1288"/>
      <c r="BA64" s="1289"/>
      <c r="BB64" s="1289"/>
      <c r="BC64" s="1289"/>
      <c r="BK64" s="1288"/>
      <c r="BM64" s="1289"/>
      <c r="BN64" s="1289"/>
      <c r="BO64" s="1289"/>
      <c r="BW64" s="1288"/>
      <c r="BY64" s="1289"/>
      <c r="BZ64" s="1289"/>
      <c r="CA64" s="1289"/>
      <c r="CI64" s="1288"/>
      <c r="CK64" s="1289"/>
      <c r="CL64" s="1289"/>
      <c r="CM64" s="1289"/>
      <c r="CU64" s="1288"/>
      <c r="CW64" s="1289"/>
      <c r="CX64" s="1289"/>
      <c r="CY64" s="1289"/>
    </row>
    <row r="65" spans="2:107" x14ac:dyDescent="0.15">
      <c r="B65" s="1281"/>
      <c r="AN65" s="1290" t="s">
        <v>604</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1281"/>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1281"/>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1281"/>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1281"/>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1281"/>
      <c r="H70" s="1324"/>
      <c r="I70" s="1324"/>
      <c r="J70" s="1325"/>
      <c r="K70" s="1325"/>
      <c r="L70" s="1326"/>
      <c r="M70" s="1325"/>
      <c r="N70" s="1326"/>
      <c r="AN70" s="1299"/>
      <c r="AO70" s="1299"/>
      <c r="AP70" s="1299"/>
      <c r="AZ70" s="1299"/>
      <c r="BA70" s="1299"/>
      <c r="BB70" s="1299"/>
      <c r="BL70" s="1299"/>
      <c r="BM70" s="1299"/>
      <c r="BN70" s="1299"/>
      <c r="BX70" s="1299"/>
      <c r="BY70" s="1299"/>
      <c r="BZ70" s="1299"/>
      <c r="CJ70" s="1299"/>
      <c r="CK70" s="1299"/>
      <c r="CL70" s="1299"/>
      <c r="CV70" s="1299"/>
      <c r="CW70" s="1299"/>
      <c r="CX70" s="1299"/>
    </row>
    <row r="71" spans="2:107" x14ac:dyDescent="0.15">
      <c r="B71" s="1281"/>
      <c r="G71" s="1327"/>
      <c r="I71" s="1328"/>
      <c r="J71" s="1325"/>
      <c r="K71" s="1325"/>
      <c r="L71" s="1326"/>
      <c r="M71" s="1325"/>
      <c r="N71" s="1326"/>
      <c r="AM71" s="1327"/>
      <c r="AN71" s="1274" t="s">
        <v>598</v>
      </c>
    </row>
    <row r="72" spans="2:107" x14ac:dyDescent="0.15">
      <c r="B72" s="1281"/>
      <c r="G72" s="1300"/>
      <c r="H72" s="1300"/>
      <c r="I72" s="1300"/>
      <c r="J72" s="1300"/>
      <c r="K72" s="1301"/>
      <c r="L72" s="1301"/>
      <c r="M72" s="1302"/>
      <c r="N72" s="1302"/>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553</v>
      </c>
      <c r="BQ72" s="1306"/>
      <c r="BR72" s="1306"/>
      <c r="BS72" s="1306"/>
      <c r="BT72" s="1306"/>
      <c r="BU72" s="1306"/>
      <c r="BV72" s="1306"/>
      <c r="BW72" s="1306"/>
      <c r="BX72" s="1306" t="s">
        <v>554</v>
      </c>
      <c r="BY72" s="1306"/>
      <c r="BZ72" s="1306"/>
      <c r="CA72" s="1306"/>
      <c r="CB72" s="1306"/>
      <c r="CC72" s="1306"/>
      <c r="CD72" s="1306"/>
      <c r="CE72" s="1306"/>
      <c r="CF72" s="1306" t="s">
        <v>555</v>
      </c>
      <c r="CG72" s="1306"/>
      <c r="CH72" s="1306"/>
      <c r="CI72" s="1306"/>
      <c r="CJ72" s="1306"/>
      <c r="CK72" s="1306"/>
      <c r="CL72" s="1306"/>
      <c r="CM72" s="1306"/>
      <c r="CN72" s="1306" t="s">
        <v>556</v>
      </c>
      <c r="CO72" s="1306"/>
      <c r="CP72" s="1306"/>
      <c r="CQ72" s="1306"/>
      <c r="CR72" s="1306"/>
      <c r="CS72" s="1306"/>
      <c r="CT72" s="1306"/>
      <c r="CU72" s="1306"/>
      <c r="CV72" s="1306" t="s">
        <v>557</v>
      </c>
      <c r="CW72" s="1306"/>
      <c r="CX72" s="1306"/>
      <c r="CY72" s="1306"/>
      <c r="CZ72" s="1306"/>
      <c r="DA72" s="1306"/>
      <c r="DB72" s="1306"/>
      <c r="DC72" s="1306"/>
    </row>
    <row r="73" spans="2:107" x14ac:dyDescent="0.15">
      <c r="B73" s="1281"/>
      <c r="G73" s="1307"/>
      <c r="H73" s="1307"/>
      <c r="I73" s="1307"/>
      <c r="J73" s="1307"/>
      <c r="K73" s="1329"/>
      <c r="L73" s="1329"/>
      <c r="M73" s="1329"/>
      <c r="N73" s="1329"/>
      <c r="AM73" s="1299"/>
      <c r="AN73" s="1310" t="s">
        <v>599</v>
      </c>
      <c r="AO73" s="1310"/>
      <c r="AP73" s="1310"/>
      <c r="AQ73" s="1310"/>
      <c r="AR73" s="1310"/>
      <c r="AS73" s="1310"/>
      <c r="AT73" s="1310"/>
      <c r="AU73" s="1310"/>
      <c r="AV73" s="1310"/>
      <c r="AW73" s="1310"/>
      <c r="AX73" s="1310"/>
      <c r="AY73" s="1310"/>
      <c r="AZ73" s="1310"/>
      <c r="BA73" s="1310"/>
      <c r="BB73" s="1310" t="s">
        <v>600</v>
      </c>
      <c r="BC73" s="1310"/>
      <c r="BD73" s="1310"/>
      <c r="BE73" s="1310"/>
      <c r="BF73" s="1310"/>
      <c r="BG73" s="1310"/>
      <c r="BH73" s="1310"/>
      <c r="BI73" s="1310"/>
      <c r="BJ73" s="1310"/>
      <c r="BK73" s="1310"/>
      <c r="BL73" s="1310"/>
      <c r="BM73" s="1310"/>
      <c r="BN73" s="1310"/>
      <c r="BO73" s="1310"/>
      <c r="BP73" s="1312">
        <v>6.2</v>
      </c>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1"/>
      <c r="G74" s="1307"/>
      <c r="H74" s="1307"/>
      <c r="I74" s="1307"/>
      <c r="J74" s="1307"/>
      <c r="K74" s="1329"/>
      <c r="L74" s="1329"/>
      <c r="M74" s="1329"/>
      <c r="N74" s="1329"/>
      <c r="AM74" s="1299"/>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1"/>
      <c r="G75" s="1307"/>
      <c r="H75" s="1307"/>
      <c r="I75" s="1300"/>
      <c r="J75" s="1300"/>
      <c r="K75" s="1309"/>
      <c r="L75" s="1309"/>
      <c r="M75" s="1309"/>
      <c r="N75" s="1309"/>
      <c r="AM75" s="1299"/>
      <c r="AN75" s="1310"/>
      <c r="AO75" s="1310"/>
      <c r="AP75" s="1310"/>
      <c r="AQ75" s="1310"/>
      <c r="AR75" s="1310"/>
      <c r="AS75" s="1310"/>
      <c r="AT75" s="1310"/>
      <c r="AU75" s="1310"/>
      <c r="AV75" s="1310"/>
      <c r="AW75" s="1310"/>
      <c r="AX75" s="1310"/>
      <c r="AY75" s="1310"/>
      <c r="AZ75" s="1310"/>
      <c r="BA75" s="1310"/>
      <c r="BB75" s="1310" t="s">
        <v>605</v>
      </c>
      <c r="BC75" s="1310"/>
      <c r="BD75" s="1310"/>
      <c r="BE75" s="1310"/>
      <c r="BF75" s="1310"/>
      <c r="BG75" s="1310"/>
      <c r="BH75" s="1310"/>
      <c r="BI75" s="1310"/>
      <c r="BJ75" s="1310"/>
      <c r="BK75" s="1310"/>
      <c r="BL75" s="1310"/>
      <c r="BM75" s="1310"/>
      <c r="BN75" s="1310"/>
      <c r="BO75" s="1310"/>
      <c r="BP75" s="1312">
        <v>5.8</v>
      </c>
      <c r="BQ75" s="1312"/>
      <c r="BR75" s="1312"/>
      <c r="BS75" s="1312"/>
      <c r="BT75" s="1312"/>
      <c r="BU75" s="1312"/>
      <c r="BV75" s="1312"/>
      <c r="BW75" s="1312"/>
      <c r="BX75" s="1312">
        <v>5.6</v>
      </c>
      <c r="BY75" s="1312"/>
      <c r="BZ75" s="1312"/>
      <c r="CA75" s="1312"/>
      <c r="CB75" s="1312"/>
      <c r="CC75" s="1312"/>
      <c r="CD75" s="1312"/>
      <c r="CE75" s="1312"/>
      <c r="CF75" s="1312">
        <v>6.2</v>
      </c>
      <c r="CG75" s="1312"/>
      <c r="CH75" s="1312"/>
      <c r="CI75" s="1312"/>
      <c r="CJ75" s="1312"/>
      <c r="CK75" s="1312"/>
      <c r="CL75" s="1312"/>
      <c r="CM75" s="1312"/>
      <c r="CN75" s="1312">
        <v>6.7</v>
      </c>
      <c r="CO75" s="1312"/>
      <c r="CP75" s="1312"/>
      <c r="CQ75" s="1312"/>
      <c r="CR75" s="1312"/>
      <c r="CS75" s="1312"/>
      <c r="CT75" s="1312"/>
      <c r="CU75" s="1312"/>
      <c r="CV75" s="1312">
        <v>6.5</v>
      </c>
      <c r="CW75" s="1312"/>
      <c r="CX75" s="1312"/>
      <c r="CY75" s="1312"/>
      <c r="CZ75" s="1312"/>
      <c r="DA75" s="1312"/>
      <c r="DB75" s="1312"/>
      <c r="DC75" s="1312"/>
    </row>
    <row r="76" spans="2:107" x14ac:dyDescent="0.15">
      <c r="B76" s="1281"/>
      <c r="G76" s="1307"/>
      <c r="H76" s="1307"/>
      <c r="I76" s="1300"/>
      <c r="J76" s="1300"/>
      <c r="K76" s="1309"/>
      <c r="L76" s="1309"/>
      <c r="M76" s="1309"/>
      <c r="N76" s="1309"/>
      <c r="AM76" s="1299"/>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1"/>
      <c r="G77" s="1300"/>
      <c r="H77" s="1300"/>
      <c r="I77" s="1300"/>
      <c r="J77" s="1300"/>
      <c r="K77" s="1329"/>
      <c r="L77" s="1329"/>
      <c r="M77" s="1329"/>
      <c r="N77" s="1329"/>
      <c r="AN77" s="1306" t="s">
        <v>602</v>
      </c>
      <c r="AO77" s="1306"/>
      <c r="AP77" s="1306"/>
      <c r="AQ77" s="1306"/>
      <c r="AR77" s="1306"/>
      <c r="AS77" s="1306"/>
      <c r="AT77" s="1306"/>
      <c r="AU77" s="1306"/>
      <c r="AV77" s="1306"/>
      <c r="AW77" s="1306"/>
      <c r="AX77" s="1306"/>
      <c r="AY77" s="1306"/>
      <c r="AZ77" s="1306"/>
      <c r="BA77" s="1306"/>
      <c r="BB77" s="1310" t="s">
        <v>600</v>
      </c>
      <c r="BC77" s="1310"/>
      <c r="BD77" s="1310"/>
      <c r="BE77" s="1310"/>
      <c r="BF77" s="1310"/>
      <c r="BG77" s="1310"/>
      <c r="BH77" s="1310"/>
      <c r="BI77" s="1310"/>
      <c r="BJ77" s="1310"/>
      <c r="BK77" s="1310"/>
      <c r="BL77" s="1310"/>
      <c r="BM77" s="1310"/>
      <c r="BN77" s="1310"/>
      <c r="BO77" s="1310"/>
      <c r="BP77" s="1312">
        <v>36.5</v>
      </c>
      <c r="BQ77" s="1312"/>
      <c r="BR77" s="1312"/>
      <c r="BS77" s="1312"/>
      <c r="BT77" s="1312"/>
      <c r="BU77" s="1312"/>
      <c r="BV77" s="1312"/>
      <c r="BW77" s="1312"/>
      <c r="BX77" s="1312">
        <v>32.9</v>
      </c>
      <c r="BY77" s="1312"/>
      <c r="BZ77" s="1312"/>
      <c r="CA77" s="1312"/>
      <c r="CB77" s="1312"/>
      <c r="CC77" s="1312"/>
      <c r="CD77" s="1312"/>
      <c r="CE77" s="1312"/>
      <c r="CF77" s="1312">
        <v>28.5</v>
      </c>
      <c r="CG77" s="1312"/>
      <c r="CH77" s="1312"/>
      <c r="CI77" s="1312"/>
      <c r="CJ77" s="1312"/>
      <c r="CK77" s="1312"/>
      <c r="CL77" s="1312"/>
      <c r="CM77" s="1312"/>
      <c r="CN77" s="1312">
        <v>20.5</v>
      </c>
      <c r="CO77" s="1312"/>
      <c r="CP77" s="1312"/>
      <c r="CQ77" s="1312"/>
      <c r="CR77" s="1312"/>
      <c r="CS77" s="1312"/>
      <c r="CT77" s="1312"/>
      <c r="CU77" s="1312"/>
      <c r="CV77" s="1312">
        <v>21.4</v>
      </c>
      <c r="CW77" s="1312"/>
      <c r="CX77" s="1312"/>
      <c r="CY77" s="1312"/>
      <c r="CZ77" s="1312"/>
      <c r="DA77" s="1312"/>
      <c r="DB77" s="1312"/>
      <c r="DC77" s="1312"/>
    </row>
    <row r="78" spans="2:107" x14ac:dyDescent="0.15">
      <c r="B78" s="1281"/>
      <c r="G78" s="1300"/>
      <c r="H78" s="1300"/>
      <c r="I78" s="1300"/>
      <c r="J78" s="1300"/>
      <c r="K78" s="1329"/>
      <c r="L78" s="1329"/>
      <c r="M78" s="1329"/>
      <c r="N78" s="1329"/>
      <c r="AN78" s="1306"/>
      <c r="AO78" s="1306"/>
      <c r="AP78" s="1306"/>
      <c r="AQ78" s="1306"/>
      <c r="AR78" s="1306"/>
      <c r="AS78" s="1306"/>
      <c r="AT78" s="1306"/>
      <c r="AU78" s="1306"/>
      <c r="AV78" s="1306"/>
      <c r="AW78" s="1306"/>
      <c r="AX78" s="1306"/>
      <c r="AY78" s="1306"/>
      <c r="AZ78" s="1306"/>
      <c r="BA78" s="1306"/>
      <c r="BB78" s="1310"/>
      <c r="BC78" s="1310"/>
      <c r="BD78" s="1310"/>
      <c r="BE78" s="1310"/>
      <c r="BF78" s="1310"/>
      <c r="BG78" s="1310"/>
      <c r="BH78" s="1310"/>
      <c r="BI78" s="1310"/>
      <c r="BJ78" s="1310"/>
      <c r="BK78" s="1310"/>
      <c r="BL78" s="1310"/>
      <c r="BM78" s="1310"/>
      <c r="BN78" s="1310"/>
      <c r="BO78" s="1310"/>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1"/>
      <c r="G79" s="1300"/>
      <c r="H79" s="1300"/>
      <c r="I79" s="1314"/>
      <c r="J79" s="1314"/>
      <c r="K79" s="1330"/>
      <c r="L79" s="1330"/>
      <c r="M79" s="1330"/>
      <c r="N79" s="1330"/>
      <c r="AN79" s="1306"/>
      <c r="AO79" s="1306"/>
      <c r="AP79" s="1306"/>
      <c r="AQ79" s="1306"/>
      <c r="AR79" s="1306"/>
      <c r="AS79" s="1306"/>
      <c r="AT79" s="1306"/>
      <c r="AU79" s="1306"/>
      <c r="AV79" s="1306"/>
      <c r="AW79" s="1306"/>
      <c r="AX79" s="1306"/>
      <c r="AY79" s="1306"/>
      <c r="AZ79" s="1306"/>
      <c r="BA79" s="1306"/>
      <c r="BB79" s="1310" t="s">
        <v>605</v>
      </c>
      <c r="BC79" s="1310"/>
      <c r="BD79" s="1310"/>
      <c r="BE79" s="1310"/>
      <c r="BF79" s="1310"/>
      <c r="BG79" s="1310"/>
      <c r="BH79" s="1310"/>
      <c r="BI79" s="1310"/>
      <c r="BJ79" s="1310"/>
      <c r="BK79" s="1310"/>
      <c r="BL79" s="1310"/>
      <c r="BM79" s="1310"/>
      <c r="BN79" s="1310"/>
      <c r="BO79" s="1310"/>
      <c r="BP79" s="1312">
        <v>9</v>
      </c>
      <c r="BQ79" s="1312"/>
      <c r="BR79" s="1312"/>
      <c r="BS79" s="1312"/>
      <c r="BT79" s="1312"/>
      <c r="BU79" s="1312"/>
      <c r="BV79" s="1312"/>
      <c r="BW79" s="1312"/>
      <c r="BX79" s="1312">
        <v>8.1999999999999993</v>
      </c>
      <c r="BY79" s="1312"/>
      <c r="BZ79" s="1312"/>
      <c r="CA79" s="1312"/>
      <c r="CB79" s="1312"/>
      <c r="CC79" s="1312"/>
      <c r="CD79" s="1312"/>
      <c r="CE79" s="1312"/>
      <c r="CF79" s="1312">
        <v>8</v>
      </c>
      <c r="CG79" s="1312"/>
      <c r="CH79" s="1312"/>
      <c r="CI79" s="1312"/>
      <c r="CJ79" s="1312"/>
      <c r="CK79" s="1312"/>
      <c r="CL79" s="1312"/>
      <c r="CM79" s="1312"/>
      <c r="CN79" s="1312">
        <v>7.9</v>
      </c>
      <c r="CO79" s="1312"/>
      <c r="CP79" s="1312"/>
      <c r="CQ79" s="1312"/>
      <c r="CR79" s="1312"/>
      <c r="CS79" s="1312"/>
      <c r="CT79" s="1312"/>
      <c r="CU79" s="1312"/>
      <c r="CV79" s="1312">
        <v>7.7</v>
      </c>
      <c r="CW79" s="1312"/>
      <c r="CX79" s="1312"/>
      <c r="CY79" s="1312"/>
      <c r="CZ79" s="1312"/>
      <c r="DA79" s="1312"/>
      <c r="DB79" s="1312"/>
      <c r="DC79" s="1312"/>
    </row>
    <row r="80" spans="2:107" x14ac:dyDescent="0.15">
      <c r="B80" s="1281"/>
      <c r="G80" s="1300"/>
      <c r="H80" s="1300"/>
      <c r="I80" s="1314"/>
      <c r="J80" s="1314"/>
      <c r="K80" s="1330"/>
      <c r="L80" s="1330"/>
      <c r="M80" s="1330"/>
      <c r="N80" s="1330"/>
      <c r="AN80" s="1306"/>
      <c r="AO80" s="1306"/>
      <c r="AP80" s="1306"/>
      <c r="AQ80" s="1306"/>
      <c r="AR80" s="1306"/>
      <c r="AS80" s="1306"/>
      <c r="AT80" s="1306"/>
      <c r="AU80" s="1306"/>
      <c r="AV80" s="1306"/>
      <c r="AW80" s="1306"/>
      <c r="AX80" s="1306"/>
      <c r="AY80" s="1306"/>
      <c r="AZ80" s="1306"/>
      <c r="BA80" s="1306"/>
      <c r="BB80" s="1310"/>
      <c r="BC80" s="1310"/>
      <c r="BD80" s="1310"/>
      <c r="BE80" s="1310"/>
      <c r="BF80" s="1310"/>
      <c r="BG80" s="1310"/>
      <c r="BH80" s="1310"/>
      <c r="BI80" s="1310"/>
      <c r="BJ80" s="1310"/>
      <c r="BK80" s="1310"/>
      <c r="BL80" s="1310"/>
      <c r="BM80" s="1310"/>
      <c r="BN80" s="1310"/>
      <c r="BO80" s="1310"/>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1"/>
    </row>
    <row r="82" spans="2:109" ht="17.25" x14ac:dyDescent="0.15">
      <c r="B82" s="1281"/>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3"/>
      <c r="C83" s="1284"/>
      <c r="D83" s="1284"/>
      <c r="E83" s="1284"/>
      <c r="F83" s="1284"/>
      <c r="G83" s="1284"/>
      <c r="H83" s="1284"/>
      <c r="I83" s="1284"/>
      <c r="J83" s="1284"/>
      <c r="K83" s="1284"/>
      <c r="L83" s="1284"/>
      <c r="M83" s="1284"/>
      <c r="N83" s="1284"/>
      <c r="O83" s="1284"/>
      <c r="P83" s="1284"/>
      <c r="Q83" s="1284"/>
      <c r="R83" s="1284"/>
      <c r="S83" s="1284"/>
      <c r="T83" s="1284"/>
      <c r="U83" s="1284"/>
      <c r="V83" s="1284"/>
      <c r="W83" s="1284"/>
      <c r="X83" s="1284"/>
      <c r="Y83" s="1284"/>
      <c r="Z83" s="1284"/>
      <c r="AA83" s="1284"/>
      <c r="AB83" s="1284"/>
      <c r="AC83" s="1284"/>
      <c r="AD83" s="1284"/>
      <c r="AE83" s="1284"/>
      <c r="AF83" s="1284"/>
      <c r="AG83" s="1284"/>
      <c r="AH83" s="1284"/>
      <c r="AI83" s="1284"/>
      <c r="AJ83" s="1284"/>
      <c r="AK83" s="1284"/>
      <c r="AL83" s="1284"/>
      <c r="AM83" s="1284"/>
      <c r="AN83" s="1284"/>
      <c r="AO83" s="1284"/>
      <c r="AP83" s="1284"/>
      <c r="AQ83" s="1284"/>
      <c r="AR83" s="1284"/>
      <c r="AS83" s="1284"/>
      <c r="AT83" s="1284"/>
      <c r="AU83" s="1284"/>
      <c r="AV83" s="1284"/>
      <c r="AW83" s="1284"/>
      <c r="AX83" s="1284"/>
      <c r="AY83" s="1284"/>
      <c r="AZ83" s="1284"/>
      <c r="BA83" s="1284"/>
      <c r="BB83" s="1284"/>
      <c r="BC83" s="1284"/>
      <c r="BD83" s="1284"/>
      <c r="BE83" s="1284"/>
      <c r="BF83" s="1284"/>
      <c r="BG83" s="1284"/>
      <c r="BH83" s="1284"/>
      <c r="BI83" s="1284"/>
      <c r="BJ83" s="1284"/>
      <c r="BK83" s="1284"/>
      <c r="BL83" s="1284"/>
      <c r="BM83" s="1284"/>
      <c r="BN83" s="1284"/>
      <c r="BO83" s="1284"/>
      <c r="BP83" s="1284"/>
      <c r="BQ83" s="1284"/>
      <c r="BR83" s="1284"/>
      <c r="BS83" s="1284"/>
      <c r="BT83" s="1284"/>
      <c r="BU83" s="1284"/>
      <c r="BV83" s="1284"/>
      <c r="BW83" s="1284"/>
      <c r="BX83" s="1284"/>
      <c r="BY83" s="1284"/>
      <c r="BZ83" s="1284"/>
      <c r="CA83" s="1284"/>
      <c r="CB83" s="1284"/>
      <c r="CC83" s="1284"/>
      <c r="CD83" s="1284"/>
      <c r="CE83" s="1284"/>
      <c r="CF83" s="1284"/>
      <c r="CG83" s="1284"/>
      <c r="CH83" s="1284"/>
      <c r="CI83" s="1284"/>
      <c r="CJ83" s="1284"/>
      <c r="CK83" s="1284"/>
      <c r="CL83" s="1284"/>
      <c r="CM83" s="1284"/>
      <c r="CN83" s="1284"/>
      <c r="CO83" s="1284"/>
      <c r="CP83" s="1284"/>
      <c r="CQ83" s="1284"/>
      <c r="CR83" s="1284"/>
      <c r="CS83" s="1284"/>
      <c r="CT83" s="1284"/>
      <c r="CU83" s="1284"/>
      <c r="CV83" s="1284"/>
      <c r="CW83" s="1284"/>
      <c r="CX83" s="1284"/>
      <c r="CY83" s="1284"/>
      <c r="CZ83" s="1284"/>
      <c r="DA83" s="1284"/>
      <c r="DB83" s="1284"/>
      <c r="DC83" s="1284"/>
      <c r="DD83" s="1285"/>
    </row>
    <row r="84" spans="2:109" x14ac:dyDescent="0.15">
      <c r="DD84" s="1274"/>
      <c r="DE84" s="1274"/>
    </row>
    <row r="85" spans="2:109" x14ac:dyDescent="0.15">
      <c r="DD85" s="1274"/>
      <c r="DE85" s="1274"/>
    </row>
    <row r="86" spans="2:109" hidden="1" x14ac:dyDescent="0.15">
      <c r="DD86" s="1274"/>
      <c r="DE86" s="1274"/>
    </row>
    <row r="87" spans="2:109" hidden="1" x14ac:dyDescent="0.15">
      <c r="K87" s="1332"/>
      <c r="AQ87" s="1332"/>
      <c r="BC87" s="1332"/>
      <c r="BO87" s="1332"/>
      <c r="CA87" s="1332"/>
      <c r="CM87" s="1332"/>
      <c r="CY87" s="1332"/>
      <c r="DD87" s="1274"/>
      <c r="DE87" s="1274"/>
    </row>
    <row r="88" spans="2:109" hidden="1" x14ac:dyDescent="0.15">
      <c r="DD88" s="1274"/>
      <c r="DE88" s="1274"/>
    </row>
    <row r="89" spans="2:109" hidden="1" x14ac:dyDescent="0.15">
      <c r="DD89" s="1274"/>
      <c r="DE89" s="1274"/>
    </row>
    <row r="90" spans="2:109" hidden="1" x14ac:dyDescent="0.15">
      <c r="DD90" s="1274"/>
      <c r="DE90" s="1274"/>
    </row>
    <row r="91" spans="2:109" hidden="1" x14ac:dyDescent="0.15">
      <c r="DD91" s="1274"/>
      <c r="DE91" s="1274"/>
    </row>
    <row r="92" spans="2:109" ht="13.5" hidden="1" customHeight="1" x14ac:dyDescent="0.15">
      <c r="DD92" s="1274"/>
      <c r="DE92" s="1274"/>
    </row>
    <row r="93" spans="2:109" ht="13.5" hidden="1" customHeight="1" x14ac:dyDescent="0.15">
      <c r="DD93" s="1274"/>
      <c r="DE93" s="1274"/>
    </row>
    <row r="94" spans="2:109" ht="13.5" hidden="1" customHeight="1" x14ac:dyDescent="0.15">
      <c r="DD94" s="1274"/>
      <c r="DE94" s="1274"/>
    </row>
    <row r="95" spans="2:109" ht="13.5" hidden="1" customHeight="1" x14ac:dyDescent="0.15">
      <c r="DD95" s="1274"/>
      <c r="DE95" s="1274"/>
    </row>
    <row r="96" spans="2:109" ht="13.5" hidden="1" customHeight="1" x14ac:dyDescent="0.15">
      <c r="DD96" s="1274"/>
      <c r="DE96" s="1274"/>
    </row>
    <row r="97" s="1274" customFormat="1" ht="13.5" hidden="1" customHeight="1" x14ac:dyDescent="0.15"/>
    <row r="98" s="1274" customFormat="1" ht="13.5" hidden="1" customHeight="1" x14ac:dyDescent="0.15"/>
    <row r="99" s="1274" customFormat="1" ht="13.5" hidden="1" customHeight="1" x14ac:dyDescent="0.15"/>
    <row r="100" s="1274" customFormat="1" ht="13.5" hidden="1" customHeight="1" x14ac:dyDescent="0.15"/>
    <row r="101" s="1274" customFormat="1" ht="13.5" hidden="1" customHeight="1" x14ac:dyDescent="0.15"/>
    <row r="102" s="1274" customFormat="1" ht="13.5" hidden="1" customHeight="1" x14ac:dyDescent="0.15"/>
    <row r="103" s="1274" customFormat="1" ht="13.5" hidden="1" customHeight="1" x14ac:dyDescent="0.15"/>
    <row r="104" s="1274" customFormat="1" ht="13.5" hidden="1" customHeight="1" x14ac:dyDescent="0.15"/>
    <row r="105" s="1274" customFormat="1" ht="13.5" hidden="1" customHeight="1" x14ac:dyDescent="0.15"/>
    <row r="106" s="1274" customFormat="1" ht="13.5" hidden="1" customHeight="1" x14ac:dyDescent="0.15"/>
    <row r="107" s="1274" customFormat="1" ht="13.5" hidden="1" customHeight="1" x14ac:dyDescent="0.15"/>
    <row r="108" s="1274" customFormat="1" ht="13.5" hidden="1" customHeight="1" x14ac:dyDescent="0.15"/>
    <row r="109" s="1274" customFormat="1" ht="13.5" hidden="1" customHeight="1" x14ac:dyDescent="0.15"/>
    <row r="110" s="1274" customFormat="1" ht="13.5" hidden="1" customHeight="1" x14ac:dyDescent="0.15"/>
    <row r="111" s="1274" customFormat="1" ht="13.5" hidden="1" customHeight="1" x14ac:dyDescent="0.15"/>
    <row r="112" s="1274" customFormat="1" ht="13.5" hidden="1" customHeight="1" x14ac:dyDescent="0.15"/>
    <row r="113" s="1274" customFormat="1" ht="13.5" hidden="1" customHeight="1" x14ac:dyDescent="0.15"/>
    <row r="114" s="1274" customFormat="1" ht="13.5" hidden="1" customHeight="1" x14ac:dyDescent="0.15"/>
    <row r="115" s="1274" customFormat="1" ht="13.5" hidden="1" customHeight="1" x14ac:dyDescent="0.15"/>
    <row r="116" s="1274" customFormat="1" ht="13.5" hidden="1" customHeight="1" x14ac:dyDescent="0.15"/>
    <row r="117" s="1274" customFormat="1" ht="13.5" hidden="1" customHeight="1" x14ac:dyDescent="0.15"/>
    <row r="118" s="1274" customFormat="1" ht="13.5" hidden="1" customHeight="1" x14ac:dyDescent="0.15"/>
    <row r="119" s="1274" customFormat="1" ht="13.5" hidden="1" customHeight="1" x14ac:dyDescent="0.15"/>
    <row r="120" s="1274" customFormat="1" ht="13.5" hidden="1" customHeight="1" x14ac:dyDescent="0.15"/>
    <row r="121" s="1274" customFormat="1" ht="13.5" hidden="1" customHeight="1" x14ac:dyDescent="0.15"/>
    <row r="122" s="1274" customFormat="1" ht="13.5" hidden="1" customHeight="1" x14ac:dyDescent="0.15"/>
    <row r="123" s="1274" customFormat="1" ht="13.5" hidden="1" customHeight="1" x14ac:dyDescent="0.15"/>
    <row r="124" s="1274" customFormat="1" ht="13.5" hidden="1" customHeight="1" x14ac:dyDescent="0.15"/>
    <row r="125" s="1274" customFormat="1" ht="13.5" hidden="1" customHeight="1" x14ac:dyDescent="0.15"/>
    <row r="126" s="1274" customFormat="1" ht="13.5" hidden="1" customHeight="1" x14ac:dyDescent="0.15"/>
    <row r="127" s="1274" customFormat="1" ht="13.5" hidden="1" customHeight="1" x14ac:dyDescent="0.15"/>
    <row r="128" s="1274" customFormat="1" ht="13.5" hidden="1" customHeight="1" x14ac:dyDescent="0.15"/>
    <row r="129" s="1274" customFormat="1" ht="13.5" hidden="1" customHeight="1" x14ac:dyDescent="0.15"/>
    <row r="130" s="1274" customFormat="1" ht="13.5" hidden="1" customHeight="1" x14ac:dyDescent="0.15"/>
    <row r="131" s="1274" customFormat="1" ht="13.5" hidden="1" customHeight="1" x14ac:dyDescent="0.15"/>
    <row r="132" s="1274" customFormat="1" ht="13.5" hidden="1" customHeight="1" x14ac:dyDescent="0.15"/>
    <row r="133" s="1274" customFormat="1" ht="13.5" hidden="1" customHeight="1" x14ac:dyDescent="0.15"/>
    <row r="134" s="1274" customFormat="1" ht="13.5" hidden="1" customHeight="1" x14ac:dyDescent="0.15"/>
    <row r="135" s="1274" customFormat="1" ht="13.5" hidden="1" customHeight="1" x14ac:dyDescent="0.15"/>
    <row r="136" s="1274" customFormat="1" ht="13.5" hidden="1" customHeight="1" x14ac:dyDescent="0.15"/>
    <row r="137" s="1274" customFormat="1" ht="13.5" hidden="1" customHeight="1" x14ac:dyDescent="0.15"/>
    <row r="138" s="1274" customFormat="1" ht="13.5" hidden="1" customHeight="1" x14ac:dyDescent="0.15"/>
    <row r="139" s="1274" customFormat="1" ht="13.5" hidden="1" customHeight="1" x14ac:dyDescent="0.15"/>
    <row r="140" s="1274" customFormat="1" ht="13.5" hidden="1" customHeight="1" x14ac:dyDescent="0.15"/>
    <row r="141" s="1274" customFormat="1" ht="13.5" hidden="1" customHeight="1" x14ac:dyDescent="0.15"/>
    <row r="142" s="1274" customFormat="1" ht="13.5" hidden="1" customHeight="1" x14ac:dyDescent="0.15"/>
    <row r="143" s="1274" customFormat="1" ht="13.5" hidden="1" customHeight="1" x14ac:dyDescent="0.15"/>
    <row r="144" s="1274" customFormat="1" ht="13.5" hidden="1" customHeight="1" x14ac:dyDescent="0.15"/>
    <row r="145" s="1274" customFormat="1" ht="13.5" hidden="1" customHeight="1" x14ac:dyDescent="0.15"/>
    <row r="146" s="1274" customFormat="1" ht="13.5" hidden="1" customHeight="1" x14ac:dyDescent="0.15"/>
    <row r="147" s="1274" customFormat="1" ht="13.5" hidden="1" customHeight="1" x14ac:dyDescent="0.15"/>
    <row r="148" s="1274" customFormat="1" ht="13.5" hidden="1" customHeight="1" x14ac:dyDescent="0.15"/>
    <row r="149" s="1274" customFormat="1" ht="13.5" hidden="1" customHeight="1" x14ac:dyDescent="0.15"/>
    <row r="150" s="1274" customFormat="1" ht="13.5" hidden="1" customHeight="1" x14ac:dyDescent="0.15"/>
    <row r="151" s="1274" customFormat="1" ht="13.5" hidden="1" customHeight="1" x14ac:dyDescent="0.15"/>
    <row r="152" s="1274" customFormat="1" ht="13.5" hidden="1" customHeight="1" x14ac:dyDescent="0.15"/>
    <row r="153" s="1274" customFormat="1" ht="13.5" hidden="1" customHeight="1" x14ac:dyDescent="0.15"/>
    <row r="154" s="1274" customFormat="1" ht="13.5" hidden="1" customHeight="1" x14ac:dyDescent="0.15"/>
    <row r="155" s="1274" customFormat="1" ht="13.5" hidden="1" customHeight="1" x14ac:dyDescent="0.15"/>
    <row r="156" s="1274" customFormat="1" ht="13.5" hidden="1" customHeight="1" x14ac:dyDescent="0.15"/>
    <row r="157" s="1274" customFormat="1" ht="13.5" hidden="1" customHeight="1" x14ac:dyDescent="0.15"/>
    <row r="158" s="1274" customFormat="1" ht="13.5" hidden="1" customHeight="1" x14ac:dyDescent="0.15"/>
    <row r="159" s="1274" customFormat="1" ht="13.5" hidden="1" customHeight="1" x14ac:dyDescent="0.15"/>
    <row r="160" s="1274" customFormat="1" ht="13.5" hidden="1" customHeight="1" x14ac:dyDescent="0.15"/>
  </sheetData>
  <sheetProtection algorithmName="SHA-512" hashValue="LDu4XqP6UfIJGsHK8a2lIrCLy0DYpfcQzyoOKYg/NnAU73G6moWpltwmm0sTDOkMja0uMmSvOvGr/4LsDB+Bng==" saltValue="7NgPznoe5jQG7ihJYBlus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86" customWidth="1"/>
    <col min="35" max="122" width="2.5" style="285" customWidth="1"/>
    <col min="123" max="16384" width="2.5" style="285" hidden="1"/>
  </cols>
  <sheetData>
    <row r="1" spans="1:34"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1:34" x14ac:dyDescent="0.15">
      <c r="S2" s="285"/>
      <c r="AH2" s="285"/>
    </row>
    <row r="3" spans="1: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1:34" x14ac:dyDescent="0.15"/>
    <row r="5" spans="1:34" x14ac:dyDescent="0.15"/>
    <row r="6" spans="1:34" x14ac:dyDescent="0.15"/>
    <row r="7" spans="1:34" x14ac:dyDescent="0.15"/>
    <row r="8" spans="1:34" x14ac:dyDescent="0.15"/>
    <row r="9" spans="1:34" x14ac:dyDescent="0.15">
      <c r="AH9" s="28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499</v>
      </c>
    </row>
  </sheetData>
  <sheetProtection algorithmName="SHA-512" hashValue="xJa7l42GlPMSsB0KfO930YbhmlrglMrX9zCdKT4or31w6eyts6yOrx4n0C2Ih/J7wmEtiInJG4lLjZrIrYAwEg==" saltValue="4wnVsamz8OliDRiKYqZa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86" customWidth="1"/>
    <col min="35" max="122" width="2.5" style="285" customWidth="1"/>
    <col min="123" max="16384" width="2.5" style="285" hidden="1"/>
  </cols>
  <sheetData>
    <row r="1" spans="2:34"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2:34" x14ac:dyDescent="0.15">
      <c r="S2" s="285"/>
      <c r="AH2" s="285"/>
    </row>
    <row r="3" spans="2: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2:34" x14ac:dyDescent="0.15"/>
    <row r="5" spans="2:34" x14ac:dyDescent="0.15"/>
    <row r="6" spans="2:34" x14ac:dyDescent="0.15"/>
    <row r="7" spans="2:34" x14ac:dyDescent="0.15"/>
    <row r="8" spans="2:34" x14ac:dyDescent="0.15"/>
    <row r="9" spans="2:34" x14ac:dyDescent="0.15">
      <c r="AH9" s="28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c r="AG59" s="285"/>
      <c r="AH59" s="285"/>
    </row>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499</v>
      </c>
    </row>
  </sheetData>
  <sheetProtection algorithmName="SHA-512" hashValue="cup/cDJ1v66TLPSq2MiYTFjwp+zKcGcx8TJ2t/fnd1QfjmazSview/ArYLkMOeEiRaMROfvH5QITz3hLMH3X1Q==" saltValue="HbDWzobmmGRmge8ZWLVrU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48</v>
      </c>
      <c r="E2" s="149"/>
      <c r="F2" s="150" t="s">
        <v>550</v>
      </c>
      <c r="G2" s="151"/>
      <c r="H2" s="152"/>
    </row>
    <row r="3" spans="1:8" x14ac:dyDescent="0.15">
      <c r="A3" s="148" t="s">
        <v>543</v>
      </c>
      <c r="B3" s="153"/>
      <c r="C3" s="154"/>
      <c r="D3" s="155">
        <v>20849</v>
      </c>
      <c r="E3" s="156"/>
      <c r="F3" s="157">
        <v>69469</v>
      </c>
      <c r="G3" s="158"/>
      <c r="H3" s="159"/>
    </row>
    <row r="4" spans="1:8" x14ac:dyDescent="0.15">
      <c r="A4" s="160"/>
      <c r="B4" s="161"/>
      <c r="C4" s="162"/>
      <c r="D4" s="163">
        <v>13169</v>
      </c>
      <c r="E4" s="164"/>
      <c r="F4" s="165">
        <v>38215</v>
      </c>
      <c r="G4" s="166"/>
      <c r="H4" s="167"/>
    </row>
    <row r="5" spans="1:8" x14ac:dyDescent="0.15">
      <c r="A5" s="148" t="s">
        <v>545</v>
      </c>
      <c r="B5" s="153"/>
      <c r="C5" s="154"/>
      <c r="D5" s="155">
        <v>15519</v>
      </c>
      <c r="E5" s="156"/>
      <c r="F5" s="157">
        <v>67293</v>
      </c>
      <c r="G5" s="158"/>
      <c r="H5" s="159"/>
    </row>
    <row r="6" spans="1:8" x14ac:dyDescent="0.15">
      <c r="A6" s="160"/>
      <c r="B6" s="161"/>
      <c r="C6" s="162"/>
      <c r="D6" s="163">
        <v>5570</v>
      </c>
      <c r="E6" s="164"/>
      <c r="F6" s="165">
        <v>35076</v>
      </c>
      <c r="G6" s="166"/>
      <c r="H6" s="167"/>
    </row>
    <row r="7" spans="1:8" x14ac:dyDescent="0.15">
      <c r="A7" s="148" t="s">
        <v>546</v>
      </c>
      <c r="B7" s="153"/>
      <c r="C7" s="154"/>
      <c r="D7" s="155">
        <v>30046</v>
      </c>
      <c r="E7" s="156"/>
      <c r="F7" s="157">
        <v>67343</v>
      </c>
      <c r="G7" s="158"/>
      <c r="H7" s="159"/>
    </row>
    <row r="8" spans="1:8" x14ac:dyDescent="0.15">
      <c r="A8" s="160"/>
      <c r="B8" s="161"/>
      <c r="C8" s="162"/>
      <c r="D8" s="163">
        <v>27514</v>
      </c>
      <c r="E8" s="164"/>
      <c r="F8" s="165">
        <v>32865</v>
      </c>
      <c r="G8" s="166"/>
      <c r="H8" s="167"/>
    </row>
    <row r="9" spans="1:8" x14ac:dyDescent="0.15">
      <c r="A9" s="148" t="s">
        <v>547</v>
      </c>
      <c r="B9" s="153"/>
      <c r="C9" s="154"/>
      <c r="D9" s="155">
        <v>17421</v>
      </c>
      <c r="E9" s="156"/>
      <c r="F9" s="157">
        <v>73475</v>
      </c>
      <c r="G9" s="158"/>
      <c r="H9" s="159"/>
    </row>
    <row r="10" spans="1:8" x14ac:dyDescent="0.15">
      <c r="A10" s="160"/>
      <c r="B10" s="161"/>
      <c r="C10" s="162"/>
      <c r="D10" s="163">
        <v>15495</v>
      </c>
      <c r="E10" s="164"/>
      <c r="F10" s="165">
        <v>43072</v>
      </c>
      <c r="G10" s="166"/>
      <c r="H10" s="167"/>
    </row>
    <row r="11" spans="1:8" x14ac:dyDescent="0.15">
      <c r="A11" s="148" t="s">
        <v>548</v>
      </c>
      <c r="B11" s="153"/>
      <c r="C11" s="154"/>
      <c r="D11" s="155">
        <v>25076</v>
      </c>
      <c r="E11" s="156"/>
      <c r="F11" s="157">
        <v>87464</v>
      </c>
      <c r="G11" s="158"/>
      <c r="H11" s="159"/>
    </row>
    <row r="12" spans="1:8" x14ac:dyDescent="0.15">
      <c r="A12" s="160"/>
      <c r="B12" s="161"/>
      <c r="C12" s="168"/>
      <c r="D12" s="163">
        <v>17532</v>
      </c>
      <c r="E12" s="164"/>
      <c r="F12" s="165">
        <v>47479</v>
      </c>
      <c r="G12" s="166"/>
      <c r="H12" s="167"/>
    </row>
    <row r="13" spans="1:8" x14ac:dyDescent="0.15">
      <c r="A13" s="148"/>
      <c r="B13" s="153"/>
      <c r="C13" s="169"/>
      <c r="D13" s="170">
        <v>21782</v>
      </c>
      <c r="E13" s="171"/>
      <c r="F13" s="172">
        <v>73009</v>
      </c>
      <c r="G13" s="173"/>
      <c r="H13" s="159"/>
    </row>
    <row r="14" spans="1:8" x14ac:dyDescent="0.15">
      <c r="A14" s="160"/>
      <c r="B14" s="161"/>
      <c r="C14" s="162"/>
      <c r="D14" s="163">
        <v>15856</v>
      </c>
      <c r="E14" s="164"/>
      <c r="F14" s="165">
        <v>39341</v>
      </c>
      <c r="G14" s="166"/>
      <c r="H14" s="167"/>
    </row>
    <row r="17" spans="1:11" x14ac:dyDescent="0.15">
      <c r="A17" s="144" t="s">
        <v>49</v>
      </c>
    </row>
    <row r="18" spans="1:11" x14ac:dyDescent="0.15">
      <c r="A18" s="174"/>
      <c r="B18" s="174" t="str">
        <f>実質収支比率等に係る経年分析!F$46</f>
        <v>H27</v>
      </c>
      <c r="C18" s="174" t="str">
        <f>実質収支比率等に係る経年分析!G$46</f>
        <v>H28</v>
      </c>
      <c r="D18" s="174" t="str">
        <f>実質収支比率等に係る経年分析!H$46</f>
        <v>H29</v>
      </c>
      <c r="E18" s="174" t="str">
        <f>実質収支比率等に係る経年分析!I$46</f>
        <v>H30</v>
      </c>
      <c r="F18" s="174" t="str">
        <f>実質収支比率等に係る経年分析!J$46</f>
        <v>R01</v>
      </c>
    </row>
    <row r="19" spans="1:11" x14ac:dyDescent="0.15">
      <c r="A19" s="174" t="s">
        <v>50</v>
      </c>
      <c r="B19" s="174">
        <f>ROUND(VALUE(SUBSTITUTE(実質収支比率等に係る経年分析!F$48,"▲","-")),2)</f>
        <v>6.67</v>
      </c>
      <c r="C19" s="174">
        <f>ROUND(VALUE(SUBSTITUTE(実質収支比率等に係る経年分析!G$48,"▲","-")),2)</f>
        <v>3.23</v>
      </c>
      <c r="D19" s="174">
        <f>ROUND(VALUE(SUBSTITUTE(実質収支比率等に係る経年分析!H$48,"▲","-")),2)</f>
        <v>3.08</v>
      </c>
      <c r="E19" s="174">
        <f>ROUND(VALUE(SUBSTITUTE(実質収支比率等に係る経年分析!I$48,"▲","-")),2)</f>
        <v>1.04</v>
      </c>
      <c r="F19" s="174">
        <f>ROUND(VALUE(SUBSTITUTE(実質収支比率等に係る経年分析!J$48,"▲","-")),2)</f>
        <v>1.44</v>
      </c>
    </row>
    <row r="20" spans="1:11" x14ac:dyDescent="0.15">
      <c r="A20" s="174" t="s">
        <v>51</v>
      </c>
      <c r="B20" s="174">
        <f>ROUND(VALUE(SUBSTITUTE(実質収支比率等に係る経年分析!F$47,"▲","-")),2)</f>
        <v>44.69</v>
      </c>
      <c r="C20" s="174">
        <f>ROUND(VALUE(SUBSTITUTE(実質収支比率等に係る経年分析!G$47,"▲","-")),2)</f>
        <v>49.26</v>
      </c>
      <c r="D20" s="174">
        <f>ROUND(VALUE(SUBSTITUTE(実質収支比率等に係る経年分析!H$47,"▲","-")),2)</f>
        <v>47.25</v>
      </c>
      <c r="E20" s="174">
        <f>ROUND(VALUE(SUBSTITUTE(実質収支比率等に係る経年分析!I$47,"▲","-")),2)</f>
        <v>38.53</v>
      </c>
      <c r="F20" s="174">
        <f>ROUND(VALUE(SUBSTITUTE(実質収支比率等に係る経年分析!J$47,"▲","-")),2)</f>
        <v>33.130000000000003</v>
      </c>
    </row>
    <row r="21" spans="1:11" x14ac:dyDescent="0.15">
      <c r="A21" s="174" t="s">
        <v>52</v>
      </c>
      <c r="B21" s="174">
        <f>IF(ISNUMBER(VALUE(SUBSTITUTE(実質収支比率等に係る経年分析!F$49,"▲","-"))),ROUND(VALUE(SUBSTITUTE(実質収支比率等に係る経年分析!F$49,"▲","-")),2),NA())</f>
        <v>4.45</v>
      </c>
      <c r="C21" s="174">
        <f>IF(ISNUMBER(VALUE(SUBSTITUTE(実質収支比率等に係る経年分析!G$49,"▲","-"))),ROUND(VALUE(SUBSTITUTE(実質収支比率等に係る経年分析!G$49,"▲","-")),2),NA())</f>
        <v>-0.5</v>
      </c>
      <c r="D21" s="174">
        <f>IF(ISNUMBER(VALUE(SUBSTITUTE(実質収支比率等に係る経年分析!H$49,"▲","-"))),ROUND(VALUE(SUBSTITUTE(実質収支比率等に係る経年分析!H$49,"▲","-")),2),NA())</f>
        <v>-1.78</v>
      </c>
      <c r="E21" s="174">
        <f>IF(ISNUMBER(VALUE(SUBSTITUTE(実質収支比率等に係る経年分析!I$49,"▲","-"))),ROUND(VALUE(SUBSTITUTE(実質収支比率等に係る経年分析!I$49,"▲","-")),2),NA())</f>
        <v>-10.84</v>
      </c>
      <c r="F21" s="174">
        <f>IF(ISNUMBER(VALUE(SUBSTITUTE(実質収支比率等に係る経年分析!J$49,"▲","-"))),ROUND(VALUE(SUBSTITUTE(実質収支比率等に係る経年分析!J$49,"▲","-")),2),NA())</f>
        <v>-5.05</v>
      </c>
    </row>
    <row r="24" spans="1:11" x14ac:dyDescent="0.15">
      <c r="A24" s="144" t="s">
        <v>53</v>
      </c>
    </row>
    <row r="25" spans="1:11" x14ac:dyDescent="0.15">
      <c r="A25" s="175"/>
      <c r="B25" s="175" t="str">
        <f>連結実質赤字比率に係る赤字・黒字の構成分析!F$33</f>
        <v>H27</v>
      </c>
      <c r="C25" s="175"/>
      <c r="D25" s="175" t="str">
        <f>連結実質赤字比率に係る赤字・黒字の構成分析!G$33</f>
        <v>H28</v>
      </c>
      <c r="E25" s="175"/>
      <c r="F25" s="175" t="str">
        <f>連結実質赤字比率に係る赤字・黒字の構成分析!H$33</f>
        <v>H29</v>
      </c>
      <c r="G25" s="175"/>
      <c r="H25" s="175" t="str">
        <f>連結実質赤字比率に係る赤字・黒字の構成分析!I$33</f>
        <v>H30</v>
      </c>
      <c r="I25" s="175"/>
      <c r="J25" s="175" t="str">
        <f>連結実質赤字比率に係る赤字・黒字の構成分析!J$33</f>
        <v>R01</v>
      </c>
      <c r="K25" s="175"/>
    </row>
    <row r="26" spans="1:11" x14ac:dyDescent="0.15">
      <c r="A26" s="175"/>
      <c r="B26" s="175" t="s">
        <v>54</v>
      </c>
      <c r="C26" s="175" t="s">
        <v>55</v>
      </c>
      <c r="D26" s="175" t="s">
        <v>54</v>
      </c>
      <c r="E26" s="175" t="s">
        <v>55</v>
      </c>
      <c r="F26" s="175" t="s">
        <v>54</v>
      </c>
      <c r="G26" s="175" t="s">
        <v>55</v>
      </c>
      <c r="H26" s="175" t="s">
        <v>54</v>
      </c>
      <c r="I26" s="175" t="s">
        <v>55</v>
      </c>
      <c r="J26" s="175" t="s">
        <v>54</v>
      </c>
      <c r="K26" s="175" t="s">
        <v>55</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12.97</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13.63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12.01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12.61</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国民健康保険特別会計診療所施設勘定</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0.18</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0.28000000000000003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0.38</v>
      </c>
    </row>
    <row r="33" spans="1:16" x14ac:dyDescent="0.15">
      <c r="A33" s="175" t="str">
        <f>IF(連結実質赤字比率に係る赤字・黒字の構成分析!C$37="",NA(),連結実質赤字比率に係る赤字・黒字の構成分析!C$37)</f>
        <v>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0.63</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6.66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3.22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3.07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1.43</v>
      </c>
    </row>
    <row r="35" spans="1:16" x14ac:dyDescent="0.15">
      <c r="A35" s="175" t="str">
        <f>IF(連結実質赤字比率に係る赤字・黒字の構成分析!C$35="",NA(),連結実質赤字比率に係る赤字・黒字の構成分析!C$35)</f>
        <v>国民健康保険特別会計事業勘定</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4.92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5.71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3.56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1.84</v>
      </c>
    </row>
    <row r="36" spans="1:16" x14ac:dyDescent="0.15">
      <c r="A36" s="175" t="str">
        <f>IF(連結実質赤字比率に係る赤字・黒字の構成分析!C$34="",NA(),連結実質赤字比率に係る赤字・黒字の構成分析!C$34)</f>
        <v>介護保険特別会計事業勘定</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2.3199999999999998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3.79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2.42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2.15</v>
      </c>
    </row>
    <row r="39" spans="1:16" x14ac:dyDescent="0.15">
      <c r="A39" s="144" t="s">
        <v>56</v>
      </c>
    </row>
    <row r="40" spans="1:16" x14ac:dyDescent="0.15">
      <c r="A40" s="176"/>
      <c r="B40" s="176" t="str">
        <f>'実質公債費比率（分子）の構造'!K$44</f>
        <v>H27</v>
      </c>
      <c r="C40" s="176"/>
      <c r="D40" s="176"/>
      <c r="E40" s="176" t="str">
        <f>'実質公債費比率（分子）の構造'!L$44</f>
        <v>H28</v>
      </c>
      <c r="F40" s="176"/>
      <c r="G40" s="176"/>
      <c r="H40" s="176" t="str">
        <f>'実質公債費比率（分子）の構造'!M$44</f>
        <v>H29</v>
      </c>
      <c r="I40" s="176"/>
      <c r="J40" s="176"/>
      <c r="K40" s="176" t="str">
        <f>'実質公債費比率（分子）の構造'!N$44</f>
        <v>H30</v>
      </c>
      <c r="L40" s="176"/>
      <c r="M40" s="176"/>
      <c r="N40" s="176" t="str">
        <f>'実質公債費比率（分子）の構造'!O$44</f>
        <v>R01</v>
      </c>
      <c r="O40" s="176"/>
      <c r="P40" s="176"/>
    </row>
    <row r="41" spans="1:16" x14ac:dyDescent="0.15">
      <c r="A41" s="176"/>
      <c r="B41" s="176" t="s">
        <v>57</v>
      </c>
      <c r="C41" s="176"/>
      <c r="D41" s="176" t="s">
        <v>58</v>
      </c>
      <c r="E41" s="176" t="s">
        <v>57</v>
      </c>
      <c r="F41" s="176"/>
      <c r="G41" s="176" t="s">
        <v>58</v>
      </c>
      <c r="H41" s="176" t="s">
        <v>57</v>
      </c>
      <c r="I41" s="176"/>
      <c r="J41" s="176" t="s">
        <v>58</v>
      </c>
      <c r="K41" s="176" t="s">
        <v>57</v>
      </c>
      <c r="L41" s="176"/>
      <c r="M41" s="176" t="s">
        <v>58</v>
      </c>
      <c r="N41" s="176" t="s">
        <v>57</v>
      </c>
      <c r="O41" s="176"/>
      <c r="P41" s="176" t="s">
        <v>58</v>
      </c>
    </row>
    <row r="42" spans="1:16" x14ac:dyDescent="0.15">
      <c r="A42" s="176" t="s">
        <v>59</v>
      </c>
      <c r="B42" s="176"/>
      <c r="C42" s="176"/>
      <c r="D42" s="176">
        <f>'実質公債費比率（分子）の構造'!K$52</f>
        <v>560</v>
      </c>
      <c r="E42" s="176"/>
      <c r="F42" s="176"/>
      <c r="G42" s="176">
        <f>'実質公債費比率（分子）の構造'!L$52</f>
        <v>581</v>
      </c>
      <c r="H42" s="176"/>
      <c r="I42" s="176"/>
      <c r="J42" s="176">
        <f>'実質公債費比率（分子）の構造'!M$52</f>
        <v>594</v>
      </c>
      <c r="K42" s="176"/>
      <c r="L42" s="176"/>
      <c r="M42" s="176">
        <f>'実質公債費比率（分子）の構造'!N$52</f>
        <v>601</v>
      </c>
      <c r="N42" s="176"/>
      <c r="O42" s="176"/>
      <c r="P42" s="176">
        <f>'実質公債費比率（分子）の構造'!O$52</f>
        <v>597</v>
      </c>
    </row>
    <row r="43" spans="1:16" x14ac:dyDescent="0.15">
      <c r="A43" s="176" t="s">
        <v>60</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61</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62</v>
      </c>
      <c r="B45" s="176">
        <f>'実質公債費比率（分子）の構造'!K$49</f>
        <v>150</v>
      </c>
      <c r="C45" s="176"/>
      <c r="D45" s="176"/>
      <c r="E45" s="176">
        <f>'実質公債費比率（分子）の構造'!L$49</f>
        <v>150</v>
      </c>
      <c r="F45" s="176"/>
      <c r="G45" s="176"/>
      <c r="H45" s="176">
        <f>'実質公債費比率（分子）の構造'!M$49</f>
        <v>150</v>
      </c>
      <c r="I45" s="176"/>
      <c r="J45" s="176"/>
      <c r="K45" s="176">
        <f>'実質公債費比率（分子）の構造'!N$49</f>
        <v>150</v>
      </c>
      <c r="L45" s="176"/>
      <c r="M45" s="176"/>
      <c r="N45" s="176">
        <f>'実質公債費比率（分子）の構造'!O$49</f>
        <v>185</v>
      </c>
      <c r="O45" s="176"/>
      <c r="P45" s="176"/>
    </row>
    <row r="46" spans="1:16" x14ac:dyDescent="0.15">
      <c r="A46" s="176" t="s">
        <v>63</v>
      </c>
      <c r="B46" s="176">
        <f>'実質公債費比率（分子）の構造'!K$48</f>
        <v>120</v>
      </c>
      <c r="C46" s="176"/>
      <c r="D46" s="176"/>
      <c r="E46" s="176">
        <f>'実質公債費比率（分子）の構造'!L$48</f>
        <v>137</v>
      </c>
      <c r="F46" s="176"/>
      <c r="G46" s="176"/>
      <c r="H46" s="176">
        <f>'実質公債費比率（分子）の構造'!M$48</f>
        <v>148</v>
      </c>
      <c r="I46" s="176"/>
      <c r="J46" s="176"/>
      <c r="K46" s="176">
        <f>'実質公債費比率（分子）の構造'!N$48</f>
        <v>162</v>
      </c>
      <c r="L46" s="176"/>
      <c r="M46" s="176"/>
      <c r="N46" s="176">
        <f>'実質公債費比率（分子）の構造'!O$48</f>
        <v>81</v>
      </c>
      <c r="O46" s="176"/>
      <c r="P46" s="176"/>
    </row>
    <row r="47" spans="1:16" x14ac:dyDescent="0.15">
      <c r="A47" s="176" t="s">
        <v>64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65</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66</v>
      </c>
      <c r="B49" s="176">
        <f>'実質公債費比率（分子）の構造'!K$45</f>
        <v>518</v>
      </c>
      <c r="C49" s="176"/>
      <c r="D49" s="176"/>
      <c r="E49" s="176">
        <f>'実質公債費比率（分子）の構造'!L$45</f>
        <v>533</v>
      </c>
      <c r="F49" s="176"/>
      <c r="G49" s="176"/>
      <c r="H49" s="176">
        <f>'実質公債費比率（分子）の構造'!M$45</f>
        <v>578</v>
      </c>
      <c r="I49" s="176"/>
      <c r="J49" s="176"/>
      <c r="K49" s="176">
        <f>'実質公債費比率（分子）の構造'!N$45</f>
        <v>562</v>
      </c>
      <c r="L49" s="176"/>
      <c r="M49" s="176"/>
      <c r="N49" s="176">
        <f>'実質公債費比率（分子）の構造'!O$45</f>
        <v>544</v>
      </c>
      <c r="O49" s="176"/>
      <c r="P49" s="176"/>
    </row>
    <row r="50" spans="1:16" x14ac:dyDescent="0.15">
      <c r="A50" s="176" t="s">
        <v>67</v>
      </c>
      <c r="B50" s="176" t="e">
        <f>NA()</f>
        <v>#N/A</v>
      </c>
      <c r="C50" s="176">
        <f>IF(ISNUMBER('実質公債費比率（分子）の構造'!K$53),'実質公債費比率（分子）の構造'!K$53,NA())</f>
        <v>228</v>
      </c>
      <c r="D50" s="176" t="e">
        <f>NA()</f>
        <v>#N/A</v>
      </c>
      <c r="E50" s="176" t="e">
        <f>NA()</f>
        <v>#N/A</v>
      </c>
      <c r="F50" s="176">
        <f>IF(ISNUMBER('実質公債費比率（分子）の構造'!L$53),'実質公債費比率（分子）の構造'!L$53,NA())</f>
        <v>239</v>
      </c>
      <c r="G50" s="176" t="e">
        <f>NA()</f>
        <v>#N/A</v>
      </c>
      <c r="H50" s="176" t="e">
        <f>NA()</f>
        <v>#N/A</v>
      </c>
      <c r="I50" s="176">
        <f>IF(ISNUMBER('実質公債費比率（分子）の構造'!M$53),'実質公債費比率（分子）の構造'!M$53,NA())</f>
        <v>282</v>
      </c>
      <c r="J50" s="176" t="e">
        <f>NA()</f>
        <v>#N/A</v>
      </c>
      <c r="K50" s="176" t="e">
        <f>NA()</f>
        <v>#N/A</v>
      </c>
      <c r="L50" s="176">
        <f>IF(ISNUMBER('実質公債費比率（分子）の構造'!N$53),'実質公債費比率（分子）の構造'!N$53,NA())</f>
        <v>273</v>
      </c>
      <c r="M50" s="176" t="e">
        <f>NA()</f>
        <v>#N/A</v>
      </c>
      <c r="N50" s="176" t="e">
        <f>NA()</f>
        <v>#N/A</v>
      </c>
      <c r="O50" s="176">
        <f>IF(ISNUMBER('実質公債費比率（分子）の構造'!O$53),'実質公債費比率（分子）の構造'!O$53,NA())</f>
        <v>213</v>
      </c>
      <c r="P50" s="176" t="e">
        <f>NA()</f>
        <v>#N/A</v>
      </c>
    </row>
    <row r="53" spans="1:16" x14ac:dyDescent="0.15">
      <c r="A53" s="144" t="s">
        <v>68</v>
      </c>
    </row>
    <row r="54" spans="1:16" x14ac:dyDescent="0.15">
      <c r="A54" s="175"/>
      <c r="B54" s="175" t="str">
        <f>'将来負担比率（分子）の構造'!I$40</f>
        <v>H27</v>
      </c>
      <c r="C54" s="175"/>
      <c r="D54" s="175"/>
      <c r="E54" s="175" t="str">
        <f>'将来負担比率（分子）の構造'!J$40</f>
        <v>H28</v>
      </c>
      <c r="F54" s="175"/>
      <c r="G54" s="175"/>
      <c r="H54" s="175" t="str">
        <f>'将来負担比率（分子）の構造'!K$40</f>
        <v>H29</v>
      </c>
      <c r="I54" s="175"/>
      <c r="J54" s="175"/>
      <c r="K54" s="175" t="str">
        <f>'将来負担比率（分子）の構造'!L$40</f>
        <v>H30</v>
      </c>
      <c r="L54" s="175"/>
      <c r="M54" s="175"/>
      <c r="N54" s="175" t="str">
        <f>'将来負担比率（分子）の構造'!M$40</f>
        <v>R01</v>
      </c>
      <c r="O54" s="175"/>
      <c r="P54" s="175"/>
    </row>
    <row r="55" spans="1:16" x14ac:dyDescent="0.15">
      <c r="A55" s="175"/>
      <c r="B55" s="175" t="s">
        <v>69</v>
      </c>
      <c r="C55" s="175"/>
      <c r="D55" s="175" t="s">
        <v>70</v>
      </c>
      <c r="E55" s="175" t="s">
        <v>69</v>
      </c>
      <c r="F55" s="175"/>
      <c r="G55" s="175" t="s">
        <v>70</v>
      </c>
      <c r="H55" s="175" t="s">
        <v>69</v>
      </c>
      <c r="I55" s="175"/>
      <c r="J55" s="175" t="s">
        <v>70</v>
      </c>
      <c r="K55" s="175" t="s">
        <v>69</v>
      </c>
      <c r="L55" s="175"/>
      <c r="M55" s="175" t="s">
        <v>70</v>
      </c>
      <c r="N55" s="175" t="s">
        <v>69</v>
      </c>
      <c r="O55" s="175"/>
      <c r="P55" s="175" t="s">
        <v>70</v>
      </c>
    </row>
    <row r="56" spans="1:16" x14ac:dyDescent="0.15">
      <c r="A56" s="175" t="s">
        <v>40</v>
      </c>
      <c r="B56" s="175"/>
      <c r="C56" s="175"/>
      <c r="D56" s="175">
        <f>'将来負担比率（分子）の構造'!I$52</f>
        <v>6748</v>
      </c>
      <c r="E56" s="175"/>
      <c r="F56" s="175"/>
      <c r="G56" s="175">
        <f>'将来負担比率（分子）の構造'!J$52</f>
        <v>6793</v>
      </c>
      <c r="H56" s="175"/>
      <c r="I56" s="175"/>
      <c r="J56" s="175">
        <f>'将来負担比率（分子）の構造'!K$52</f>
        <v>6552</v>
      </c>
      <c r="K56" s="175"/>
      <c r="L56" s="175"/>
      <c r="M56" s="175">
        <f>'将来負担比率（分子）の構造'!L$52</f>
        <v>6335</v>
      </c>
      <c r="N56" s="175"/>
      <c r="O56" s="175"/>
      <c r="P56" s="175">
        <f>'将来負担比率（分子）の構造'!M$52</f>
        <v>6137</v>
      </c>
    </row>
    <row r="57" spans="1:16" x14ac:dyDescent="0.15">
      <c r="A57" s="175" t="s">
        <v>39</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38</v>
      </c>
      <c r="B58" s="175"/>
      <c r="C58" s="175"/>
      <c r="D58" s="175">
        <f>'将来負担比率（分子）の構造'!I$50</f>
        <v>3396</v>
      </c>
      <c r="E58" s="175"/>
      <c r="F58" s="175"/>
      <c r="G58" s="175">
        <f>'将来負担比率（分子）の構造'!J$50</f>
        <v>3651</v>
      </c>
      <c r="H58" s="175"/>
      <c r="I58" s="175"/>
      <c r="J58" s="175">
        <f>'将来負担比率（分子）の構造'!K$50</f>
        <v>3647</v>
      </c>
      <c r="K58" s="175"/>
      <c r="L58" s="175"/>
      <c r="M58" s="175">
        <f>'将来負担比率（分子）の構造'!L$50</f>
        <v>3197</v>
      </c>
      <c r="N58" s="175"/>
      <c r="O58" s="175"/>
      <c r="P58" s="175">
        <f>'将来負担比率（分子）の構造'!M$50</f>
        <v>3046</v>
      </c>
    </row>
    <row r="59" spans="1:16" x14ac:dyDescent="0.15">
      <c r="A59" s="175" t="s">
        <v>37</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36</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35</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34</v>
      </c>
      <c r="B62" s="175">
        <f>'将来負担比率（分子）の構造'!I$45</f>
        <v>1920</v>
      </c>
      <c r="C62" s="175"/>
      <c r="D62" s="175"/>
      <c r="E62" s="175">
        <f>'将来負担比率（分子）の構造'!J$45</f>
        <v>1912</v>
      </c>
      <c r="F62" s="175"/>
      <c r="G62" s="175"/>
      <c r="H62" s="175">
        <f>'将来負担比率（分子）の構造'!K$45</f>
        <v>1916</v>
      </c>
      <c r="I62" s="175"/>
      <c r="J62" s="175"/>
      <c r="K62" s="175">
        <f>'将来負担比率（分子）の構造'!L$45</f>
        <v>1803</v>
      </c>
      <c r="L62" s="175"/>
      <c r="M62" s="175"/>
      <c r="N62" s="175">
        <f>'将来負担比率（分子）の構造'!M$45</f>
        <v>1619</v>
      </c>
      <c r="O62" s="175"/>
      <c r="P62" s="175"/>
    </row>
    <row r="63" spans="1:16" x14ac:dyDescent="0.15">
      <c r="A63" s="175" t="s">
        <v>33</v>
      </c>
      <c r="B63" s="175">
        <f>'将来負担比率（分子）の構造'!I$44</f>
        <v>912</v>
      </c>
      <c r="C63" s="175"/>
      <c r="D63" s="175"/>
      <c r="E63" s="175">
        <f>'将来負担比率（分子）の構造'!J$44</f>
        <v>775</v>
      </c>
      <c r="F63" s="175"/>
      <c r="G63" s="175"/>
      <c r="H63" s="175">
        <f>'将来負担比率（分子）の構造'!K$44</f>
        <v>637</v>
      </c>
      <c r="I63" s="175"/>
      <c r="J63" s="175"/>
      <c r="K63" s="175">
        <f>'将来負担比率（分子）の構造'!L$44</f>
        <v>496</v>
      </c>
      <c r="L63" s="175"/>
      <c r="M63" s="175"/>
      <c r="N63" s="175">
        <f>'将来負担比率（分子）の構造'!M$44</f>
        <v>682</v>
      </c>
      <c r="O63" s="175"/>
      <c r="P63" s="175"/>
    </row>
    <row r="64" spans="1:16" x14ac:dyDescent="0.15">
      <c r="A64" s="175" t="s">
        <v>32</v>
      </c>
      <c r="B64" s="175">
        <f>'将来負担比率（分子）の構造'!I$43</f>
        <v>1428</v>
      </c>
      <c r="C64" s="175"/>
      <c r="D64" s="175"/>
      <c r="E64" s="175">
        <f>'将来負担比率（分子）の構造'!J$43</f>
        <v>1357</v>
      </c>
      <c r="F64" s="175"/>
      <c r="G64" s="175"/>
      <c r="H64" s="175">
        <f>'将来負担比率（分子）の構造'!K$43</f>
        <v>1260</v>
      </c>
      <c r="I64" s="175"/>
      <c r="J64" s="175"/>
      <c r="K64" s="175">
        <f>'将来負担比率（分子）の構造'!L$43</f>
        <v>1284</v>
      </c>
      <c r="L64" s="175"/>
      <c r="M64" s="175"/>
      <c r="N64" s="175">
        <f>'将来負担比率（分子）の構造'!M$43</f>
        <v>806</v>
      </c>
      <c r="O64" s="175"/>
      <c r="P64" s="175"/>
    </row>
    <row r="65" spans="1:16" x14ac:dyDescent="0.15">
      <c r="A65" s="175" t="s">
        <v>31</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30</v>
      </c>
      <c r="B66" s="175">
        <f>'将来負担比率（分子）の構造'!I$41</f>
        <v>6142</v>
      </c>
      <c r="C66" s="175"/>
      <c r="D66" s="175"/>
      <c r="E66" s="175">
        <f>'将来負担比率（分子）の構造'!J$41</f>
        <v>6035</v>
      </c>
      <c r="F66" s="175"/>
      <c r="G66" s="175"/>
      <c r="H66" s="175">
        <f>'将来負担比率（分子）の構造'!K$41</f>
        <v>6154</v>
      </c>
      <c r="I66" s="175"/>
      <c r="J66" s="175"/>
      <c r="K66" s="175">
        <f>'将来負担比率（分子）の構造'!L$41</f>
        <v>5943</v>
      </c>
      <c r="L66" s="175"/>
      <c r="M66" s="175"/>
      <c r="N66" s="175">
        <f>'将来負担比率（分子）の構造'!M$41</f>
        <v>5857</v>
      </c>
      <c r="O66" s="175"/>
      <c r="P66" s="175"/>
    </row>
    <row r="67" spans="1:16" x14ac:dyDescent="0.15">
      <c r="A67" s="175" t="s">
        <v>71</v>
      </c>
      <c r="B67" s="175" t="e">
        <f>NA()</f>
        <v>#N/A</v>
      </c>
      <c r="C67" s="175">
        <f>IF(ISNUMBER('将来負担比率（分子）の構造'!I$53), IF('将来負担比率（分子）の構造'!I$53 &lt; 0, 0, '将来負担比率（分子）の構造'!I$53), NA())</f>
        <v>257</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72</v>
      </c>
      <c r="B70" s="177"/>
      <c r="C70" s="177"/>
      <c r="D70" s="177"/>
      <c r="E70" s="177"/>
      <c r="F70" s="177"/>
    </row>
    <row r="71" spans="1:16" x14ac:dyDescent="0.15">
      <c r="A71" s="178"/>
      <c r="B71" s="178" t="str">
        <f>基金残高に係る経年分析!F54</f>
        <v>H29</v>
      </c>
      <c r="C71" s="178" t="str">
        <f>基金残高に係る経年分析!G54</f>
        <v>H30</v>
      </c>
      <c r="D71" s="178" t="str">
        <f>基金残高に係る経年分析!H54</f>
        <v>R01</v>
      </c>
    </row>
    <row r="72" spans="1:16" x14ac:dyDescent="0.15">
      <c r="A72" s="178" t="s">
        <v>73</v>
      </c>
      <c r="B72" s="179">
        <f>基金残高に係る経年分析!F55</f>
        <v>2140</v>
      </c>
      <c r="C72" s="179">
        <f>基金残高に係る経年分析!G55</f>
        <v>1743</v>
      </c>
      <c r="D72" s="179">
        <f>基金残高に係る経年分析!H55</f>
        <v>1497</v>
      </c>
    </row>
    <row r="73" spans="1:16" x14ac:dyDescent="0.15">
      <c r="A73" s="178" t="s">
        <v>74</v>
      </c>
      <c r="B73" s="179">
        <f>基金残高に係る経年分析!F56</f>
        <v>1</v>
      </c>
      <c r="C73" s="179">
        <f>基金残高に係る経年分析!G56</f>
        <v>1</v>
      </c>
      <c r="D73" s="179">
        <f>基金残高に係る経年分析!H56</f>
        <v>1</v>
      </c>
    </row>
    <row r="74" spans="1:16" x14ac:dyDescent="0.15">
      <c r="A74" s="178" t="s">
        <v>75</v>
      </c>
      <c r="B74" s="179">
        <f>基金残高に係る経年分析!F57</f>
        <v>1018</v>
      </c>
      <c r="C74" s="179">
        <f>基金残高に係る経年分析!G57</f>
        <v>884</v>
      </c>
      <c r="D74" s="179">
        <f>基金残高に係る経年分析!H57</f>
        <v>940</v>
      </c>
    </row>
  </sheetData>
  <sheetProtection algorithmName="SHA-512" hashValue="t3Av3QztEsNScf+nOyrooybrtB/BEnvfs4kcyVdAxBrzj6p6fLYaAHvbijM1pqQcTg+MVt88WZGCozs2fYVgpg==" saltValue="hnAtTF9PhBDfs4ZOvv2Rd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0" customWidth="1"/>
    <col min="96" max="133" width="1.625" style="236" customWidth="1"/>
    <col min="134" max="143" width="1.625" style="220" customWidth="1"/>
    <col min="144" max="16384" width="0" style="220" hidden="1"/>
  </cols>
  <sheetData>
    <row r="1" spans="2:143" ht="22.5" customHeight="1" thickBot="1" x14ac:dyDescent="0.2">
      <c r="B1" s="217"/>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759" t="s">
        <v>209</v>
      </c>
      <c r="DI1" s="760"/>
      <c r="DJ1" s="760"/>
      <c r="DK1" s="760"/>
      <c r="DL1" s="760"/>
      <c r="DM1" s="760"/>
      <c r="DN1" s="761"/>
      <c r="DO1" s="220"/>
      <c r="DP1" s="759" t="s">
        <v>210</v>
      </c>
      <c r="DQ1" s="760"/>
      <c r="DR1" s="760"/>
      <c r="DS1" s="760"/>
      <c r="DT1" s="760"/>
      <c r="DU1" s="760"/>
      <c r="DV1" s="760"/>
      <c r="DW1" s="760"/>
      <c r="DX1" s="760"/>
      <c r="DY1" s="760"/>
      <c r="DZ1" s="760"/>
      <c r="EA1" s="760"/>
      <c r="EB1" s="760"/>
      <c r="EC1" s="761"/>
      <c r="ED1" s="218"/>
      <c r="EE1" s="218"/>
      <c r="EF1" s="218"/>
      <c r="EG1" s="218"/>
      <c r="EH1" s="218"/>
      <c r="EI1" s="218"/>
      <c r="EJ1" s="218"/>
      <c r="EK1" s="218"/>
      <c r="EL1" s="218"/>
      <c r="EM1" s="218"/>
    </row>
    <row r="2" spans="2:143" ht="22.5" customHeight="1" x14ac:dyDescent="0.15">
      <c r="B2" s="221" t="s">
        <v>211</v>
      </c>
      <c r="R2" s="222"/>
      <c r="S2" s="222"/>
      <c r="T2" s="222"/>
      <c r="U2" s="222"/>
      <c r="V2" s="222"/>
      <c r="W2" s="222"/>
      <c r="X2" s="222"/>
      <c r="Y2" s="222"/>
      <c r="Z2" s="222"/>
      <c r="AA2" s="222"/>
      <c r="AB2" s="222"/>
      <c r="AC2" s="222"/>
      <c r="AE2" s="223"/>
      <c r="AF2" s="223"/>
      <c r="AG2" s="223"/>
      <c r="AH2" s="223"/>
      <c r="AI2" s="223"/>
      <c r="AJ2" s="222"/>
      <c r="AK2" s="222"/>
      <c r="AL2" s="222"/>
      <c r="AM2" s="222"/>
      <c r="AN2" s="222"/>
      <c r="AO2" s="222"/>
      <c r="AP2" s="222"/>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row>
    <row r="3" spans="2:143" ht="11.25" customHeight="1" x14ac:dyDescent="0.15">
      <c r="B3" s="701" t="s">
        <v>212</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213</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214</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215</v>
      </c>
      <c r="S4" s="702"/>
      <c r="T4" s="702"/>
      <c r="U4" s="702"/>
      <c r="V4" s="702"/>
      <c r="W4" s="702"/>
      <c r="X4" s="702"/>
      <c r="Y4" s="703"/>
      <c r="Z4" s="701" t="s">
        <v>216</v>
      </c>
      <c r="AA4" s="702"/>
      <c r="AB4" s="702"/>
      <c r="AC4" s="703"/>
      <c r="AD4" s="701" t="s">
        <v>217</v>
      </c>
      <c r="AE4" s="702"/>
      <c r="AF4" s="702"/>
      <c r="AG4" s="702"/>
      <c r="AH4" s="702"/>
      <c r="AI4" s="702"/>
      <c r="AJ4" s="702"/>
      <c r="AK4" s="703"/>
      <c r="AL4" s="701" t="s">
        <v>216</v>
      </c>
      <c r="AM4" s="702"/>
      <c r="AN4" s="702"/>
      <c r="AO4" s="703"/>
      <c r="AP4" s="762" t="s">
        <v>218</v>
      </c>
      <c r="AQ4" s="762"/>
      <c r="AR4" s="762"/>
      <c r="AS4" s="762"/>
      <c r="AT4" s="762"/>
      <c r="AU4" s="762"/>
      <c r="AV4" s="762"/>
      <c r="AW4" s="762"/>
      <c r="AX4" s="762"/>
      <c r="AY4" s="762"/>
      <c r="AZ4" s="762"/>
      <c r="BA4" s="762"/>
      <c r="BB4" s="762"/>
      <c r="BC4" s="762"/>
      <c r="BD4" s="762"/>
      <c r="BE4" s="762"/>
      <c r="BF4" s="762"/>
      <c r="BG4" s="762" t="s">
        <v>219</v>
      </c>
      <c r="BH4" s="762"/>
      <c r="BI4" s="762"/>
      <c r="BJ4" s="762"/>
      <c r="BK4" s="762"/>
      <c r="BL4" s="762"/>
      <c r="BM4" s="762"/>
      <c r="BN4" s="762"/>
      <c r="BO4" s="762" t="s">
        <v>216</v>
      </c>
      <c r="BP4" s="762"/>
      <c r="BQ4" s="762"/>
      <c r="BR4" s="762"/>
      <c r="BS4" s="762" t="s">
        <v>220</v>
      </c>
      <c r="BT4" s="762"/>
      <c r="BU4" s="762"/>
      <c r="BV4" s="762"/>
      <c r="BW4" s="762"/>
      <c r="BX4" s="762"/>
      <c r="BY4" s="762"/>
      <c r="BZ4" s="762"/>
      <c r="CA4" s="762"/>
      <c r="CB4" s="762"/>
      <c r="CD4" s="744" t="s">
        <v>221</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24" customFormat="1" ht="11.25" customHeight="1" x14ac:dyDescent="0.15">
      <c r="B5" s="706" t="s">
        <v>222</v>
      </c>
      <c r="C5" s="707"/>
      <c r="D5" s="707"/>
      <c r="E5" s="707"/>
      <c r="F5" s="707"/>
      <c r="G5" s="707"/>
      <c r="H5" s="707"/>
      <c r="I5" s="707"/>
      <c r="J5" s="707"/>
      <c r="K5" s="707"/>
      <c r="L5" s="707"/>
      <c r="M5" s="707"/>
      <c r="N5" s="707"/>
      <c r="O5" s="707"/>
      <c r="P5" s="707"/>
      <c r="Q5" s="708"/>
      <c r="R5" s="695">
        <v>1797014</v>
      </c>
      <c r="S5" s="696"/>
      <c r="T5" s="696"/>
      <c r="U5" s="696"/>
      <c r="V5" s="696"/>
      <c r="W5" s="696"/>
      <c r="X5" s="696"/>
      <c r="Y5" s="739"/>
      <c r="Z5" s="757">
        <v>25.4</v>
      </c>
      <c r="AA5" s="757"/>
      <c r="AB5" s="757"/>
      <c r="AC5" s="757"/>
      <c r="AD5" s="758">
        <v>1797014</v>
      </c>
      <c r="AE5" s="758"/>
      <c r="AF5" s="758"/>
      <c r="AG5" s="758"/>
      <c r="AH5" s="758"/>
      <c r="AI5" s="758"/>
      <c r="AJ5" s="758"/>
      <c r="AK5" s="758"/>
      <c r="AL5" s="740">
        <v>41.7</v>
      </c>
      <c r="AM5" s="711"/>
      <c r="AN5" s="711"/>
      <c r="AO5" s="741"/>
      <c r="AP5" s="706" t="s">
        <v>223</v>
      </c>
      <c r="AQ5" s="707"/>
      <c r="AR5" s="707"/>
      <c r="AS5" s="707"/>
      <c r="AT5" s="707"/>
      <c r="AU5" s="707"/>
      <c r="AV5" s="707"/>
      <c r="AW5" s="707"/>
      <c r="AX5" s="707"/>
      <c r="AY5" s="707"/>
      <c r="AZ5" s="707"/>
      <c r="BA5" s="707"/>
      <c r="BB5" s="707"/>
      <c r="BC5" s="707"/>
      <c r="BD5" s="707"/>
      <c r="BE5" s="707"/>
      <c r="BF5" s="708"/>
      <c r="BG5" s="640">
        <v>1797014</v>
      </c>
      <c r="BH5" s="641"/>
      <c r="BI5" s="641"/>
      <c r="BJ5" s="641"/>
      <c r="BK5" s="641"/>
      <c r="BL5" s="641"/>
      <c r="BM5" s="641"/>
      <c r="BN5" s="642"/>
      <c r="BO5" s="677">
        <v>100</v>
      </c>
      <c r="BP5" s="677"/>
      <c r="BQ5" s="677"/>
      <c r="BR5" s="677"/>
      <c r="BS5" s="678">
        <v>4291</v>
      </c>
      <c r="BT5" s="678"/>
      <c r="BU5" s="678"/>
      <c r="BV5" s="678"/>
      <c r="BW5" s="678"/>
      <c r="BX5" s="678"/>
      <c r="BY5" s="678"/>
      <c r="BZ5" s="678"/>
      <c r="CA5" s="678"/>
      <c r="CB5" s="737"/>
      <c r="CD5" s="744" t="s">
        <v>218</v>
      </c>
      <c r="CE5" s="745"/>
      <c r="CF5" s="745"/>
      <c r="CG5" s="745"/>
      <c r="CH5" s="745"/>
      <c r="CI5" s="745"/>
      <c r="CJ5" s="745"/>
      <c r="CK5" s="745"/>
      <c r="CL5" s="745"/>
      <c r="CM5" s="745"/>
      <c r="CN5" s="745"/>
      <c r="CO5" s="745"/>
      <c r="CP5" s="745"/>
      <c r="CQ5" s="746"/>
      <c r="CR5" s="744" t="s">
        <v>224</v>
      </c>
      <c r="CS5" s="745"/>
      <c r="CT5" s="745"/>
      <c r="CU5" s="745"/>
      <c r="CV5" s="745"/>
      <c r="CW5" s="745"/>
      <c r="CX5" s="745"/>
      <c r="CY5" s="746"/>
      <c r="CZ5" s="744" t="s">
        <v>216</v>
      </c>
      <c r="DA5" s="745"/>
      <c r="DB5" s="745"/>
      <c r="DC5" s="746"/>
      <c r="DD5" s="744" t="s">
        <v>225</v>
      </c>
      <c r="DE5" s="745"/>
      <c r="DF5" s="745"/>
      <c r="DG5" s="745"/>
      <c r="DH5" s="745"/>
      <c r="DI5" s="745"/>
      <c r="DJ5" s="745"/>
      <c r="DK5" s="745"/>
      <c r="DL5" s="745"/>
      <c r="DM5" s="745"/>
      <c r="DN5" s="745"/>
      <c r="DO5" s="745"/>
      <c r="DP5" s="746"/>
      <c r="DQ5" s="744" t="s">
        <v>226</v>
      </c>
      <c r="DR5" s="745"/>
      <c r="DS5" s="745"/>
      <c r="DT5" s="745"/>
      <c r="DU5" s="745"/>
      <c r="DV5" s="745"/>
      <c r="DW5" s="745"/>
      <c r="DX5" s="745"/>
      <c r="DY5" s="745"/>
      <c r="DZ5" s="745"/>
      <c r="EA5" s="745"/>
      <c r="EB5" s="745"/>
      <c r="EC5" s="746"/>
    </row>
    <row r="6" spans="2:143" ht="11.25" customHeight="1" x14ac:dyDescent="0.15">
      <c r="B6" s="637" t="s">
        <v>227</v>
      </c>
      <c r="C6" s="638"/>
      <c r="D6" s="638"/>
      <c r="E6" s="638"/>
      <c r="F6" s="638"/>
      <c r="G6" s="638"/>
      <c r="H6" s="638"/>
      <c r="I6" s="638"/>
      <c r="J6" s="638"/>
      <c r="K6" s="638"/>
      <c r="L6" s="638"/>
      <c r="M6" s="638"/>
      <c r="N6" s="638"/>
      <c r="O6" s="638"/>
      <c r="P6" s="638"/>
      <c r="Q6" s="639"/>
      <c r="R6" s="640">
        <v>57054</v>
      </c>
      <c r="S6" s="641"/>
      <c r="T6" s="641"/>
      <c r="U6" s="641"/>
      <c r="V6" s="641"/>
      <c r="W6" s="641"/>
      <c r="X6" s="641"/>
      <c r="Y6" s="642"/>
      <c r="Z6" s="677">
        <v>0.8</v>
      </c>
      <c r="AA6" s="677"/>
      <c r="AB6" s="677"/>
      <c r="AC6" s="677"/>
      <c r="AD6" s="678">
        <v>57054</v>
      </c>
      <c r="AE6" s="678"/>
      <c r="AF6" s="678"/>
      <c r="AG6" s="678"/>
      <c r="AH6" s="678"/>
      <c r="AI6" s="678"/>
      <c r="AJ6" s="678"/>
      <c r="AK6" s="678"/>
      <c r="AL6" s="643">
        <v>1.3</v>
      </c>
      <c r="AM6" s="644"/>
      <c r="AN6" s="644"/>
      <c r="AO6" s="679"/>
      <c r="AP6" s="637" t="s">
        <v>228</v>
      </c>
      <c r="AQ6" s="638"/>
      <c r="AR6" s="638"/>
      <c r="AS6" s="638"/>
      <c r="AT6" s="638"/>
      <c r="AU6" s="638"/>
      <c r="AV6" s="638"/>
      <c r="AW6" s="638"/>
      <c r="AX6" s="638"/>
      <c r="AY6" s="638"/>
      <c r="AZ6" s="638"/>
      <c r="BA6" s="638"/>
      <c r="BB6" s="638"/>
      <c r="BC6" s="638"/>
      <c r="BD6" s="638"/>
      <c r="BE6" s="638"/>
      <c r="BF6" s="639"/>
      <c r="BG6" s="640">
        <v>1797014</v>
      </c>
      <c r="BH6" s="641"/>
      <c r="BI6" s="641"/>
      <c r="BJ6" s="641"/>
      <c r="BK6" s="641"/>
      <c r="BL6" s="641"/>
      <c r="BM6" s="641"/>
      <c r="BN6" s="642"/>
      <c r="BO6" s="677">
        <v>100</v>
      </c>
      <c r="BP6" s="677"/>
      <c r="BQ6" s="677"/>
      <c r="BR6" s="677"/>
      <c r="BS6" s="678">
        <v>4291</v>
      </c>
      <c r="BT6" s="678"/>
      <c r="BU6" s="678"/>
      <c r="BV6" s="678"/>
      <c r="BW6" s="678"/>
      <c r="BX6" s="678"/>
      <c r="BY6" s="678"/>
      <c r="BZ6" s="678"/>
      <c r="CA6" s="678"/>
      <c r="CB6" s="737"/>
      <c r="CD6" s="698" t="s">
        <v>229</v>
      </c>
      <c r="CE6" s="699"/>
      <c r="CF6" s="699"/>
      <c r="CG6" s="699"/>
      <c r="CH6" s="699"/>
      <c r="CI6" s="699"/>
      <c r="CJ6" s="699"/>
      <c r="CK6" s="699"/>
      <c r="CL6" s="699"/>
      <c r="CM6" s="699"/>
      <c r="CN6" s="699"/>
      <c r="CO6" s="699"/>
      <c r="CP6" s="699"/>
      <c r="CQ6" s="700"/>
      <c r="CR6" s="640">
        <v>112164</v>
      </c>
      <c r="CS6" s="641"/>
      <c r="CT6" s="641"/>
      <c r="CU6" s="641"/>
      <c r="CV6" s="641"/>
      <c r="CW6" s="641"/>
      <c r="CX6" s="641"/>
      <c r="CY6" s="642"/>
      <c r="CZ6" s="740">
        <v>1.6</v>
      </c>
      <c r="DA6" s="711"/>
      <c r="DB6" s="711"/>
      <c r="DC6" s="743"/>
      <c r="DD6" s="646" t="s">
        <v>135</v>
      </c>
      <c r="DE6" s="641"/>
      <c r="DF6" s="641"/>
      <c r="DG6" s="641"/>
      <c r="DH6" s="641"/>
      <c r="DI6" s="641"/>
      <c r="DJ6" s="641"/>
      <c r="DK6" s="641"/>
      <c r="DL6" s="641"/>
      <c r="DM6" s="641"/>
      <c r="DN6" s="641"/>
      <c r="DO6" s="641"/>
      <c r="DP6" s="642"/>
      <c r="DQ6" s="646">
        <v>112158</v>
      </c>
      <c r="DR6" s="641"/>
      <c r="DS6" s="641"/>
      <c r="DT6" s="641"/>
      <c r="DU6" s="641"/>
      <c r="DV6" s="641"/>
      <c r="DW6" s="641"/>
      <c r="DX6" s="641"/>
      <c r="DY6" s="641"/>
      <c r="DZ6" s="641"/>
      <c r="EA6" s="641"/>
      <c r="EB6" s="641"/>
      <c r="EC6" s="684"/>
    </row>
    <row r="7" spans="2:143" ht="11.25" customHeight="1" x14ac:dyDescent="0.15">
      <c r="B7" s="637" t="s">
        <v>230</v>
      </c>
      <c r="C7" s="638"/>
      <c r="D7" s="638"/>
      <c r="E7" s="638"/>
      <c r="F7" s="638"/>
      <c r="G7" s="638"/>
      <c r="H7" s="638"/>
      <c r="I7" s="638"/>
      <c r="J7" s="638"/>
      <c r="K7" s="638"/>
      <c r="L7" s="638"/>
      <c r="M7" s="638"/>
      <c r="N7" s="638"/>
      <c r="O7" s="638"/>
      <c r="P7" s="638"/>
      <c r="Q7" s="639"/>
      <c r="R7" s="640">
        <v>4176</v>
      </c>
      <c r="S7" s="641"/>
      <c r="T7" s="641"/>
      <c r="U7" s="641"/>
      <c r="V7" s="641"/>
      <c r="W7" s="641"/>
      <c r="X7" s="641"/>
      <c r="Y7" s="642"/>
      <c r="Z7" s="677">
        <v>0.1</v>
      </c>
      <c r="AA7" s="677"/>
      <c r="AB7" s="677"/>
      <c r="AC7" s="677"/>
      <c r="AD7" s="678">
        <v>4176</v>
      </c>
      <c r="AE7" s="678"/>
      <c r="AF7" s="678"/>
      <c r="AG7" s="678"/>
      <c r="AH7" s="678"/>
      <c r="AI7" s="678"/>
      <c r="AJ7" s="678"/>
      <c r="AK7" s="678"/>
      <c r="AL7" s="643">
        <v>0.1</v>
      </c>
      <c r="AM7" s="644"/>
      <c r="AN7" s="644"/>
      <c r="AO7" s="679"/>
      <c r="AP7" s="637" t="s">
        <v>231</v>
      </c>
      <c r="AQ7" s="638"/>
      <c r="AR7" s="638"/>
      <c r="AS7" s="638"/>
      <c r="AT7" s="638"/>
      <c r="AU7" s="638"/>
      <c r="AV7" s="638"/>
      <c r="AW7" s="638"/>
      <c r="AX7" s="638"/>
      <c r="AY7" s="638"/>
      <c r="AZ7" s="638"/>
      <c r="BA7" s="638"/>
      <c r="BB7" s="638"/>
      <c r="BC7" s="638"/>
      <c r="BD7" s="638"/>
      <c r="BE7" s="638"/>
      <c r="BF7" s="639"/>
      <c r="BG7" s="640">
        <v>1085139</v>
      </c>
      <c r="BH7" s="641"/>
      <c r="BI7" s="641"/>
      <c r="BJ7" s="641"/>
      <c r="BK7" s="641"/>
      <c r="BL7" s="641"/>
      <c r="BM7" s="641"/>
      <c r="BN7" s="642"/>
      <c r="BO7" s="677">
        <v>60.4</v>
      </c>
      <c r="BP7" s="677"/>
      <c r="BQ7" s="677"/>
      <c r="BR7" s="677"/>
      <c r="BS7" s="678">
        <v>4291</v>
      </c>
      <c r="BT7" s="678"/>
      <c r="BU7" s="678"/>
      <c r="BV7" s="678"/>
      <c r="BW7" s="678"/>
      <c r="BX7" s="678"/>
      <c r="BY7" s="678"/>
      <c r="BZ7" s="678"/>
      <c r="CA7" s="678"/>
      <c r="CB7" s="737"/>
      <c r="CD7" s="673" t="s">
        <v>232</v>
      </c>
      <c r="CE7" s="674"/>
      <c r="CF7" s="674"/>
      <c r="CG7" s="674"/>
      <c r="CH7" s="674"/>
      <c r="CI7" s="674"/>
      <c r="CJ7" s="674"/>
      <c r="CK7" s="674"/>
      <c r="CL7" s="674"/>
      <c r="CM7" s="674"/>
      <c r="CN7" s="674"/>
      <c r="CO7" s="674"/>
      <c r="CP7" s="674"/>
      <c r="CQ7" s="675"/>
      <c r="CR7" s="640">
        <v>1335062</v>
      </c>
      <c r="CS7" s="641"/>
      <c r="CT7" s="641"/>
      <c r="CU7" s="641"/>
      <c r="CV7" s="641"/>
      <c r="CW7" s="641"/>
      <c r="CX7" s="641"/>
      <c r="CY7" s="642"/>
      <c r="CZ7" s="677">
        <v>19.3</v>
      </c>
      <c r="DA7" s="677"/>
      <c r="DB7" s="677"/>
      <c r="DC7" s="677"/>
      <c r="DD7" s="646" t="s">
        <v>125</v>
      </c>
      <c r="DE7" s="641"/>
      <c r="DF7" s="641"/>
      <c r="DG7" s="641"/>
      <c r="DH7" s="641"/>
      <c r="DI7" s="641"/>
      <c r="DJ7" s="641"/>
      <c r="DK7" s="641"/>
      <c r="DL7" s="641"/>
      <c r="DM7" s="641"/>
      <c r="DN7" s="641"/>
      <c r="DO7" s="641"/>
      <c r="DP7" s="642"/>
      <c r="DQ7" s="646">
        <v>1022679</v>
      </c>
      <c r="DR7" s="641"/>
      <c r="DS7" s="641"/>
      <c r="DT7" s="641"/>
      <c r="DU7" s="641"/>
      <c r="DV7" s="641"/>
      <c r="DW7" s="641"/>
      <c r="DX7" s="641"/>
      <c r="DY7" s="641"/>
      <c r="DZ7" s="641"/>
      <c r="EA7" s="641"/>
      <c r="EB7" s="641"/>
      <c r="EC7" s="684"/>
    </row>
    <row r="8" spans="2:143" ht="11.25" customHeight="1" x14ac:dyDescent="0.15">
      <c r="B8" s="637" t="s">
        <v>233</v>
      </c>
      <c r="C8" s="638"/>
      <c r="D8" s="638"/>
      <c r="E8" s="638"/>
      <c r="F8" s="638"/>
      <c r="G8" s="638"/>
      <c r="H8" s="638"/>
      <c r="I8" s="638"/>
      <c r="J8" s="638"/>
      <c r="K8" s="638"/>
      <c r="L8" s="638"/>
      <c r="M8" s="638"/>
      <c r="N8" s="638"/>
      <c r="O8" s="638"/>
      <c r="P8" s="638"/>
      <c r="Q8" s="639"/>
      <c r="R8" s="640">
        <v>19149</v>
      </c>
      <c r="S8" s="641"/>
      <c r="T8" s="641"/>
      <c r="U8" s="641"/>
      <c r="V8" s="641"/>
      <c r="W8" s="641"/>
      <c r="X8" s="641"/>
      <c r="Y8" s="642"/>
      <c r="Z8" s="677">
        <v>0.3</v>
      </c>
      <c r="AA8" s="677"/>
      <c r="AB8" s="677"/>
      <c r="AC8" s="677"/>
      <c r="AD8" s="678">
        <v>19149</v>
      </c>
      <c r="AE8" s="678"/>
      <c r="AF8" s="678"/>
      <c r="AG8" s="678"/>
      <c r="AH8" s="678"/>
      <c r="AI8" s="678"/>
      <c r="AJ8" s="678"/>
      <c r="AK8" s="678"/>
      <c r="AL8" s="643">
        <v>0.4</v>
      </c>
      <c r="AM8" s="644"/>
      <c r="AN8" s="644"/>
      <c r="AO8" s="679"/>
      <c r="AP8" s="637" t="s">
        <v>234</v>
      </c>
      <c r="AQ8" s="638"/>
      <c r="AR8" s="638"/>
      <c r="AS8" s="638"/>
      <c r="AT8" s="638"/>
      <c r="AU8" s="638"/>
      <c r="AV8" s="638"/>
      <c r="AW8" s="638"/>
      <c r="AX8" s="638"/>
      <c r="AY8" s="638"/>
      <c r="AZ8" s="638"/>
      <c r="BA8" s="638"/>
      <c r="BB8" s="638"/>
      <c r="BC8" s="638"/>
      <c r="BD8" s="638"/>
      <c r="BE8" s="638"/>
      <c r="BF8" s="639"/>
      <c r="BG8" s="640">
        <v>35276</v>
      </c>
      <c r="BH8" s="641"/>
      <c r="BI8" s="641"/>
      <c r="BJ8" s="641"/>
      <c r="BK8" s="641"/>
      <c r="BL8" s="641"/>
      <c r="BM8" s="641"/>
      <c r="BN8" s="642"/>
      <c r="BO8" s="677">
        <v>2</v>
      </c>
      <c r="BP8" s="677"/>
      <c r="BQ8" s="677"/>
      <c r="BR8" s="677"/>
      <c r="BS8" s="646" t="s">
        <v>125</v>
      </c>
      <c r="BT8" s="641"/>
      <c r="BU8" s="641"/>
      <c r="BV8" s="641"/>
      <c r="BW8" s="641"/>
      <c r="BX8" s="641"/>
      <c r="BY8" s="641"/>
      <c r="BZ8" s="641"/>
      <c r="CA8" s="641"/>
      <c r="CB8" s="684"/>
      <c r="CD8" s="673" t="s">
        <v>235</v>
      </c>
      <c r="CE8" s="674"/>
      <c r="CF8" s="674"/>
      <c r="CG8" s="674"/>
      <c r="CH8" s="674"/>
      <c r="CI8" s="674"/>
      <c r="CJ8" s="674"/>
      <c r="CK8" s="674"/>
      <c r="CL8" s="674"/>
      <c r="CM8" s="674"/>
      <c r="CN8" s="674"/>
      <c r="CO8" s="674"/>
      <c r="CP8" s="674"/>
      <c r="CQ8" s="675"/>
      <c r="CR8" s="640">
        <v>1967963</v>
      </c>
      <c r="CS8" s="641"/>
      <c r="CT8" s="641"/>
      <c r="CU8" s="641"/>
      <c r="CV8" s="641"/>
      <c r="CW8" s="641"/>
      <c r="CX8" s="641"/>
      <c r="CY8" s="642"/>
      <c r="CZ8" s="677">
        <v>28.4</v>
      </c>
      <c r="DA8" s="677"/>
      <c r="DB8" s="677"/>
      <c r="DC8" s="677"/>
      <c r="DD8" s="646">
        <v>44757</v>
      </c>
      <c r="DE8" s="641"/>
      <c r="DF8" s="641"/>
      <c r="DG8" s="641"/>
      <c r="DH8" s="641"/>
      <c r="DI8" s="641"/>
      <c r="DJ8" s="641"/>
      <c r="DK8" s="641"/>
      <c r="DL8" s="641"/>
      <c r="DM8" s="641"/>
      <c r="DN8" s="641"/>
      <c r="DO8" s="641"/>
      <c r="DP8" s="642"/>
      <c r="DQ8" s="646">
        <v>1282772</v>
      </c>
      <c r="DR8" s="641"/>
      <c r="DS8" s="641"/>
      <c r="DT8" s="641"/>
      <c r="DU8" s="641"/>
      <c r="DV8" s="641"/>
      <c r="DW8" s="641"/>
      <c r="DX8" s="641"/>
      <c r="DY8" s="641"/>
      <c r="DZ8" s="641"/>
      <c r="EA8" s="641"/>
      <c r="EB8" s="641"/>
      <c r="EC8" s="684"/>
    </row>
    <row r="9" spans="2:143" ht="11.25" customHeight="1" x14ac:dyDescent="0.15">
      <c r="B9" s="637" t="s">
        <v>236</v>
      </c>
      <c r="C9" s="638"/>
      <c r="D9" s="638"/>
      <c r="E9" s="638"/>
      <c r="F9" s="638"/>
      <c r="G9" s="638"/>
      <c r="H9" s="638"/>
      <c r="I9" s="638"/>
      <c r="J9" s="638"/>
      <c r="K9" s="638"/>
      <c r="L9" s="638"/>
      <c r="M9" s="638"/>
      <c r="N9" s="638"/>
      <c r="O9" s="638"/>
      <c r="P9" s="638"/>
      <c r="Q9" s="639"/>
      <c r="R9" s="640">
        <v>10891</v>
      </c>
      <c r="S9" s="641"/>
      <c r="T9" s="641"/>
      <c r="U9" s="641"/>
      <c r="V9" s="641"/>
      <c r="W9" s="641"/>
      <c r="X9" s="641"/>
      <c r="Y9" s="642"/>
      <c r="Z9" s="677">
        <v>0.2</v>
      </c>
      <c r="AA9" s="677"/>
      <c r="AB9" s="677"/>
      <c r="AC9" s="677"/>
      <c r="AD9" s="678">
        <v>10891</v>
      </c>
      <c r="AE9" s="678"/>
      <c r="AF9" s="678"/>
      <c r="AG9" s="678"/>
      <c r="AH9" s="678"/>
      <c r="AI9" s="678"/>
      <c r="AJ9" s="678"/>
      <c r="AK9" s="678"/>
      <c r="AL9" s="643">
        <v>0.3</v>
      </c>
      <c r="AM9" s="644"/>
      <c r="AN9" s="644"/>
      <c r="AO9" s="679"/>
      <c r="AP9" s="637" t="s">
        <v>237</v>
      </c>
      <c r="AQ9" s="638"/>
      <c r="AR9" s="638"/>
      <c r="AS9" s="638"/>
      <c r="AT9" s="638"/>
      <c r="AU9" s="638"/>
      <c r="AV9" s="638"/>
      <c r="AW9" s="638"/>
      <c r="AX9" s="638"/>
      <c r="AY9" s="638"/>
      <c r="AZ9" s="638"/>
      <c r="BA9" s="638"/>
      <c r="BB9" s="638"/>
      <c r="BC9" s="638"/>
      <c r="BD9" s="638"/>
      <c r="BE9" s="638"/>
      <c r="BF9" s="639"/>
      <c r="BG9" s="640">
        <v>1009362</v>
      </c>
      <c r="BH9" s="641"/>
      <c r="BI9" s="641"/>
      <c r="BJ9" s="641"/>
      <c r="BK9" s="641"/>
      <c r="BL9" s="641"/>
      <c r="BM9" s="641"/>
      <c r="BN9" s="642"/>
      <c r="BO9" s="677">
        <v>56.2</v>
      </c>
      <c r="BP9" s="677"/>
      <c r="BQ9" s="677"/>
      <c r="BR9" s="677"/>
      <c r="BS9" s="646" t="s">
        <v>135</v>
      </c>
      <c r="BT9" s="641"/>
      <c r="BU9" s="641"/>
      <c r="BV9" s="641"/>
      <c r="BW9" s="641"/>
      <c r="BX9" s="641"/>
      <c r="BY9" s="641"/>
      <c r="BZ9" s="641"/>
      <c r="CA9" s="641"/>
      <c r="CB9" s="684"/>
      <c r="CD9" s="673" t="s">
        <v>238</v>
      </c>
      <c r="CE9" s="674"/>
      <c r="CF9" s="674"/>
      <c r="CG9" s="674"/>
      <c r="CH9" s="674"/>
      <c r="CI9" s="674"/>
      <c r="CJ9" s="674"/>
      <c r="CK9" s="674"/>
      <c r="CL9" s="674"/>
      <c r="CM9" s="674"/>
      <c r="CN9" s="674"/>
      <c r="CO9" s="674"/>
      <c r="CP9" s="674"/>
      <c r="CQ9" s="675"/>
      <c r="CR9" s="640">
        <v>830516</v>
      </c>
      <c r="CS9" s="641"/>
      <c r="CT9" s="641"/>
      <c r="CU9" s="641"/>
      <c r="CV9" s="641"/>
      <c r="CW9" s="641"/>
      <c r="CX9" s="641"/>
      <c r="CY9" s="642"/>
      <c r="CZ9" s="677">
        <v>12</v>
      </c>
      <c r="DA9" s="677"/>
      <c r="DB9" s="677"/>
      <c r="DC9" s="677"/>
      <c r="DD9" s="646">
        <v>19370</v>
      </c>
      <c r="DE9" s="641"/>
      <c r="DF9" s="641"/>
      <c r="DG9" s="641"/>
      <c r="DH9" s="641"/>
      <c r="DI9" s="641"/>
      <c r="DJ9" s="641"/>
      <c r="DK9" s="641"/>
      <c r="DL9" s="641"/>
      <c r="DM9" s="641"/>
      <c r="DN9" s="641"/>
      <c r="DO9" s="641"/>
      <c r="DP9" s="642"/>
      <c r="DQ9" s="646">
        <v>766879</v>
      </c>
      <c r="DR9" s="641"/>
      <c r="DS9" s="641"/>
      <c r="DT9" s="641"/>
      <c r="DU9" s="641"/>
      <c r="DV9" s="641"/>
      <c r="DW9" s="641"/>
      <c r="DX9" s="641"/>
      <c r="DY9" s="641"/>
      <c r="DZ9" s="641"/>
      <c r="EA9" s="641"/>
      <c r="EB9" s="641"/>
      <c r="EC9" s="684"/>
    </row>
    <row r="10" spans="2:143" ht="11.25" customHeight="1" x14ac:dyDescent="0.15">
      <c r="B10" s="637" t="s">
        <v>239</v>
      </c>
      <c r="C10" s="638"/>
      <c r="D10" s="638"/>
      <c r="E10" s="638"/>
      <c r="F10" s="638"/>
      <c r="G10" s="638"/>
      <c r="H10" s="638"/>
      <c r="I10" s="638"/>
      <c r="J10" s="638"/>
      <c r="K10" s="638"/>
      <c r="L10" s="638"/>
      <c r="M10" s="638"/>
      <c r="N10" s="638"/>
      <c r="O10" s="638"/>
      <c r="P10" s="638"/>
      <c r="Q10" s="639"/>
      <c r="R10" s="640" t="s">
        <v>125</v>
      </c>
      <c r="S10" s="641"/>
      <c r="T10" s="641"/>
      <c r="U10" s="641"/>
      <c r="V10" s="641"/>
      <c r="W10" s="641"/>
      <c r="X10" s="641"/>
      <c r="Y10" s="642"/>
      <c r="Z10" s="677" t="s">
        <v>125</v>
      </c>
      <c r="AA10" s="677"/>
      <c r="AB10" s="677"/>
      <c r="AC10" s="677"/>
      <c r="AD10" s="678" t="s">
        <v>125</v>
      </c>
      <c r="AE10" s="678"/>
      <c r="AF10" s="678"/>
      <c r="AG10" s="678"/>
      <c r="AH10" s="678"/>
      <c r="AI10" s="678"/>
      <c r="AJ10" s="678"/>
      <c r="AK10" s="678"/>
      <c r="AL10" s="643" t="s">
        <v>125</v>
      </c>
      <c r="AM10" s="644"/>
      <c r="AN10" s="644"/>
      <c r="AO10" s="679"/>
      <c r="AP10" s="637" t="s">
        <v>240</v>
      </c>
      <c r="AQ10" s="638"/>
      <c r="AR10" s="638"/>
      <c r="AS10" s="638"/>
      <c r="AT10" s="638"/>
      <c r="AU10" s="638"/>
      <c r="AV10" s="638"/>
      <c r="AW10" s="638"/>
      <c r="AX10" s="638"/>
      <c r="AY10" s="638"/>
      <c r="AZ10" s="638"/>
      <c r="BA10" s="638"/>
      <c r="BB10" s="638"/>
      <c r="BC10" s="638"/>
      <c r="BD10" s="638"/>
      <c r="BE10" s="638"/>
      <c r="BF10" s="639"/>
      <c r="BG10" s="640">
        <v>18863</v>
      </c>
      <c r="BH10" s="641"/>
      <c r="BI10" s="641"/>
      <c r="BJ10" s="641"/>
      <c r="BK10" s="641"/>
      <c r="BL10" s="641"/>
      <c r="BM10" s="641"/>
      <c r="BN10" s="642"/>
      <c r="BO10" s="677">
        <v>1</v>
      </c>
      <c r="BP10" s="677"/>
      <c r="BQ10" s="677"/>
      <c r="BR10" s="677"/>
      <c r="BS10" s="646" t="s">
        <v>135</v>
      </c>
      <c r="BT10" s="641"/>
      <c r="BU10" s="641"/>
      <c r="BV10" s="641"/>
      <c r="BW10" s="641"/>
      <c r="BX10" s="641"/>
      <c r="BY10" s="641"/>
      <c r="BZ10" s="641"/>
      <c r="CA10" s="641"/>
      <c r="CB10" s="684"/>
      <c r="CD10" s="673" t="s">
        <v>241</v>
      </c>
      <c r="CE10" s="674"/>
      <c r="CF10" s="674"/>
      <c r="CG10" s="674"/>
      <c r="CH10" s="674"/>
      <c r="CI10" s="674"/>
      <c r="CJ10" s="674"/>
      <c r="CK10" s="674"/>
      <c r="CL10" s="674"/>
      <c r="CM10" s="674"/>
      <c r="CN10" s="674"/>
      <c r="CO10" s="674"/>
      <c r="CP10" s="674"/>
      <c r="CQ10" s="675"/>
      <c r="CR10" s="640">
        <v>6149</v>
      </c>
      <c r="CS10" s="641"/>
      <c r="CT10" s="641"/>
      <c r="CU10" s="641"/>
      <c r="CV10" s="641"/>
      <c r="CW10" s="641"/>
      <c r="CX10" s="641"/>
      <c r="CY10" s="642"/>
      <c r="CZ10" s="677">
        <v>0.1</v>
      </c>
      <c r="DA10" s="677"/>
      <c r="DB10" s="677"/>
      <c r="DC10" s="677"/>
      <c r="DD10" s="646" t="s">
        <v>125</v>
      </c>
      <c r="DE10" s="641"/>
      <c r="DF10" s="641"/>
      <c r="DG10" s="641"/>
      <c r="DH10" s="641"/>
      <c r="DI10" s="641"/>
      <c r="DJ10" s="641"/>
      <c r="DK10" s="641"/>
      <c r="DL10" s="641"/>
      <c r="DM10" s="641"/>
      <c r="DN10" s="641"/>
      <c r="DO10" s="641"/>
      <c r="DP10" s="642"/>
      <c r="DQ10" s="646">
        <v>4024</v>
      </c>
      <c r="DR10" s="641"/>
      <c r="DS10" s="641"/>
      <c r="DT10" s="641"/>
      <c r="DU10" s="641"/>
      <c r="DV10" s="641"/>
      <c r="DW10" s="641"/>
      <c r="DX10" s="641"/>
      <c r="DY10" s="641"/>
      <c r="DZ10" s="641"/>
      <c r="EA10" s="641"/>
      <c r="EB10" s="641"/>
      <c r="EC10" s="684"/>
    </row>
    <row r="11" spans="2:143" ht="11.25" customHeight="1" x14ac:dyDescent="0.15">
      <c r="B11" s="637" t="s">
        <v>242</v>
      </c>
      <c r="C11" s="638"/>
      <c r="D11" s="638"/>
      <c r="E11" s="638"/>
      <c r="F11" s="638"/>
      <c r="G11" s="638"/>
      <c r="H11" s="638"/>
      <c r="I11" s="638"/>
      <c r="J11" s="638"/>
      <c r="K11" s="638"/>
      <c r="L11" s="638"/>
      <c r="M11" s="638"/>
      <c r="N11" s="638"/>
      <c r="O11" s="638"/>
      <c r="P11" s="638"/>
      <c r="Q11" s="639"/>
      <c r="R11" s="640">
        <v>273423</v>
      </c>
      <c r="S11" s="641"/>
      <c r="T11" s="641"/>
      <c r="U11" s="641"/>
      <c r="V11" s="641"/>
      <c r="W11" s="641"/>
      <c r="X11" s="641"/>
      <c r="Y11" s="642"/>
      <c r="Z11" s="643">
        <v>3.9</v>
      </c>
      <c r="AA11" s="644"/>
      <c r="AB11" s="644"/>
      <c r="AC11" s="645"/>
      <c r="AD11" s="646">
        <v>273423</v>
      </c>
      <c r="AE11" s="641"/>
      <c r="AF11" s="641"/>
      <c r="AG11" s="641"/>
      <c r="AH11" s="641"/>
      <c r="AI11" s="641"/>
      <c r="AJ11" s="641"/>
      <c r="AK11" s="642"/>
      <c r="AL11" s="643">
        <v>6.4</v>
      </c>
      <c r="AM11" s="644"/>
      <c r="AN11" s="644"/>
      <c r="AO11" s="679"/>
      <c r="AP11" s="637" t="s">
        <v>243</v>
      </c>
      <c r="AQ11" s="638"/>
      <c r="AR11" s="638"/>
      <c r="AS11" s="638"/>
      <c r="AT11" s="638"/>
      <c r="AU11" s="638"/>
      <c r="AV11" s="638"/>
      <c r="AW11" s="638"/>
      <c r="AX11" s="638"/>
      <c r="AY11" s="638"/>
      <c r="AZ11" s="638"/>
      <c r="BA11" s="638"/>
      <c r="BB11" s="638"/>
      <c r="BC11" s="638"/>
      <c r="BD11" s="638"/>
      <c r="BE11" s="638"/>
      <c r="BF11" s="639"/>
      <c r="BG11" s="640">
        <v>21638</v>
      </c>
      <c r="BH11" s="641"/>
      <c r="BI11" s="641"/>
      <c r="BJ11" s="641"/>
      <c r="BK11" s="641"/>
      <c r="BL11" s="641"/>
      <c r="BM11" s="641"/>
      <c r="BN11" s="642"/>
      <c r="BO11" s="677">
        <v>1.2</v>
      </c>
      <c r="BP11" s="677"/>
      <c r="BQ11" s="677"/>
      <c r="BR11" s="677"/>
      <c r="BS11" s="646">
        <v>4291</v>
      </c>
      <c r="BT11" s="641"/>
      <c r="BU11" s="641"/>
      <c r="BV11" s="641"/>
      <c r="BW11" s="641"/>
      <c r="BX11" s="641"/>
      <c r="BY11" s="641"/>
      <c r="BZ11" s="641"/>
      <c r="CA11" s="641"/>
      <c r="CB11" s="684"/>
      <c r="CD11" s="673" t="s">
        <v>244</v>
      </c>
      <c r="CE11" s="674"/>
      <c r="CF11" s="674"/>
      <c r="CG11" s="674"/>
      <c r="CH11" s="674"/>
      <c r="CI11" s="674"/>
      <c r="CJ11" s="674"/>
      <c r="CK11" s="674"/>
      <c r="CL11" s="674"/>
      <c r="CM11" s="674"/>
      <c r="CN11" s="674"/>
      <c r="CO11" s="674"/>
      <c r="CP11" s="674"/>
      <c r="CQ11" s="675"/>
      <c r="CR11" s="640">
        <v>135339</v>
      </c>
      <c r="CS11" s="641"/>
      <c r="CT11" s="641"/>
      <c r="CU11" s="641"/>
      <c r="CV11" s="641"/>
      <c r="CW11" s="641"/>
      <c r="CX11" s="641"/>
      <c r="CY11" s="642"/>
      <c r="CZ11" s="677">
        <v>2</v>
      </c>
      <c r="DA11" s="677"/>
      <c r="DB11" s="677"/>
      <c r="DC11" s="677"/>
      <c r="DD11" s="646">
        <v>1936</v>
      </c>
      <c r="DE11" s="641"/>
      <c r="DF11" s="641"/>
      <c r="DG11" s="641"/>
      <c r="DH11" s="641"/>
      <c r="DI11" s="641"/>
      <c r="DJ11" s="641"/>
      <c r="DK11" s="641"/>
      <c r="DL11" s="641"/>
      <c r="DM11" s="641"/>
      <c r="DN11" s="641"/>
      <c r="DO11" s="641"/>
      <c r="DP11" s="642"/>
      <c r="DQ11" s="646">
        <v>87141</v>
      </c>
      <c r="DR11" s="641"/>
      <c r="DS11" s="641"/>
      <c r="DT11" s="641"/>
      <c r="DU11" s="641"/>
      <c r="DV11" s="641"/>
      <c r="DW11" s="641"/>
      <c r="DX11" s="641"/>
      <c r="DY11" s="641"/>
      <c r="DZ11" s="641"/>
      <c r="EA11" s="641"/>
      <c r="EB11" s="641"/>
      <c r="EC11" s="684"/>
    </row>
    <row r="12" spans="2:143" ht="11.25" customHeight="1" x14ac:dyDescent="0.15">
      <c r="B12" s="637" t="s">
        <v>245</v>
      </c>
      <c r="C12" s="638"/>
      <c r="D12" s="638"/>
      <c r="E12" s="638"/>
      <c r="F12" s="638"/>
      <c r="G12" s="638"/>
      <c r="H12" s="638"/>
      <c r="I12" s="638"/>
      <c r="J12" s="638"/>
      <c r="K12" s="638"/>
      <c r="L12" s="638"/>
      <c r="M12" s="638"/>
      <c r="N12" s="638"/>
      <c r="O12" s="638"/>
      <c r="P12" s="638"/>
      <c r="Q12" s="639"/>
      <c r="R12" s="640">
        <v>7455</v>
      </c>
      <c r="S12" s="641"/>
      <c r="T12" s="641"/>
      <c r="U12" s="641"/>
      <c r="V12" s="641"/>
      <c r="W12" s="641"/>
      <c r="X12" s="641"/>
      <c r="Y12" s="642"/>
      <c r="Z12" s="677">
        <v>0.1</v>
      </c>
      <c r="AA12" s="677"/>
      <c r="AB12" s="677"/>
      <c r="AC12" s="677"/>
      <c r="AD12" s="678">
        <v>7455</v>
      </c>
      <c r="AE12" s="678"/>
      <c r="AF12" s="678"/>
      <c r="AG12" s="678"/>
      <c r="AH12" s="678"/>
      <c r="AI12" s="678"/>
      <c r="AJ12" s="678"/>
      <c r="AK12" s="678"/>
      <c r="AL12" s="643">
        <v>0.2</v>
      </c>
      <c r="AM12" s="644"/>
      <c r="AN12" s="644"/>
      <c r="AO12" s="679"/>
      <c r="AP12" s="637" t="s">
        <v>246</v>
      </c>
      <c r="AQ12" s="638"/>
      <c r="AR12" s="638"/>
      <c r="AS12" s="638"/>
      <c r="AT12" s="638"/>
      <c r="AU12" s="638"/>
      <c r="AV12" s="638"/>
      <c r="AW12" s="638"/>
      <c r="AX12" s="638"/>
      <c r="AY12" s="638"/>
      <c r="AZ12" s="638"/>
      <c r="BA12" s="638"/>
      <c r="BB12" s="638"/>
      <c r="BC12" s="638"/>
      <c r="BD12" s="638"/>
      <c r="BE12" s="638"/>
      <c r="BF12" s="639"/>
      <c r="BG12" s="640">
        <v>632582</v>
      </c>
      <c r="BH12" s="641"/>
      <c r="BI12" s="641"/>
      <c r="BJ12" s="641"/>
      <c r="BK12" s="641"/>
      <c r="BL12" s="641"/>
      <c r="BM12" s="641"/>
      <c r="BN12" s="642"/>
      <c r="BO12" s="677">
        <v>35.200000000000003</v>
      </c>
      <c r="BP12" s="677"/>
      <c r="BQ12" s="677"/>
      <c r="BR12" s="677"/>
      <c r="BS12" s="646" t="s">
        <v>125</v>
      </c>
      <c r="BT12" s="641"/>
      <c r="BU12" s="641"/>
      <c r="BV12" s="641"/>
      <c r="BW12" s="641"/>
      <c r="BX12" s="641"/>
      <c r="BY12" s="641"/>
      <c r="BZ12" s="641"/>
      <c r="CA12" s="641"/>
      <c r="CB12" s="684"/>
      <c r="CD12" s="673" t="s">
        <v>247</v>
      </c>
      <c r="CE12" s="674"/>
      <c r="CF12" s="674"/>
      <c r="CG12" s="674"/>
      <c r="CH12" s="674"/>
      <c r="CI12" s="674"/>
      <c r="CJ12" s="674"/>
      <c r="CK12" s="674"/>
      <c r="CL12" s="674"/>
      <c r="CM12" s="674"/>
      <c r="CN12" s="674"/>
      <c r="CO12" s="674"/>
      <c r="CP12" s="674"/>
      <c r="CQ12" s="675"/>
      <c r="CR12" s="640">
        <v>59095</v>
      </c>
      <c r="CS12" s="641"/>
      <c r="CT12" s="641"/>
      <c r="CU12" s="641"/>
      <c r="CV12" s="641"/>
      <c r="CW12" s="641"/>
      <c r="CX12" s="641"/>
      <c r="CY12" s="642"/>
      <c r="CZ12" s="677">
        <v>0.9</v>
      </c>
      <c r="DA12" s="677"/>
      <c r="DB12" s="677"/>
      <c r="DC12" s="677"/>
      <c r="DD12" s="646" t="s">
        <v>125</v>
      </c>
      <c r="DE12" s="641"/>
      <c r="DF12" s="641"/>
      <c r="DG12" s="641"/>
      <c r="DH12" s="641"/>
      <c r="DI12" s="641"/>
      <c r="DJ12" s="641"/>
      <c r="DK12" s="641"/>
      <c r="DL12" s="641"/>
      <c r="DM12" s="641"/>
      <c r="DN12" s="641"/>
      <c r="DO12" s="641"/>
      <c r="DP12" s="642"/>
      <c r="DQ12" s="646">
        <v>20337</v>
      </c>
      <c r="DR12" s="641"/>
      <c r="DS12" s="641"/>
      <c r="DT12" s="641"/>
      <c r="DU12" s="641"/>
      <c r="DV12" s="641"/>
      <c r="DW12" s="641"/>
      <c r="DX12" s="641"/>
      <c r="DY12" s="641"/>
      <c r="DZ12" s="641"/>
      <c r="EA12" s="641"/>
      <c r="EB12" s="641"/>
      <c r="EC12" s="684"/>
    </row>
    <row r="13" spans="2:143" ht="11.25" customHeight="1" x14ac:dyDescent="0.15">
      <c r="B13" s="637" t="s">
        <v>248</v>
      </c>
      <c r="C13" s="638"/>
      <c r="D13" s="638"/>
      <c r="E13" s="638"/>
      <c r="F13" s="638"/>
      <c r="G13" s="638"/>
      <c r="H13" s="638"/>
      <c r="I13" s="638"/>
      <c r="J13" s="638"/>
      <c r="K13" s="638"/>
      <c r="L13" s="638"/>
      <c r="M13" s="638"/>
      <c r="N13" s="638"/>
      <c r="O13" s="638"/>
      <c r="P13" s="638"/>
      <c r="Q13" s="639"/>
      <c r="R13" s="640" t="s">
        <v>249</v>
      </c>
      <c r="S13" s="641"/>
      <c r="T13" s="641"/>
      <c r="U13" s="641"/>
      <c r="V13" s="641"/>
      <c r="W13" s="641"/>
      <c r="X13" s="641"/>
      <c r="Y13" s="642"/>
      <c r="Z13" s="677" t="s">
        <v>125</v>
      </c>
      <c r="AA13" s="677"/>
      <c r="AB13" s="677"/>
      <c r="AC13" s="677"/>
      <c r="AD13" s="678" t="s">
        <v>125</v>
      </c>
      <c r="AE13" s="678"/>
      <c r="AF13" s="678"/>
      <c r="AG13" s="678"/>
      <c r="AH13" s="678"/>
      <c r="AI13" s="678"/>
      <c r="AJ13" s="678"/>
      <c r="AK13" s="678"/>
      <c r="AL13" s="643" t="s">
        <v>125</v>
      </c>
      <c r="AM13" s="644"/>
      <c r="AN13" s="644"/>
      <c r="AO13" s="679"/>
      <c r="AP13" s="637" t="s">
        <v>250</v>
      </c>
      <c r="AQ13" s="638"/>
      <c r="AR13" s="638"/>
      <c r="AS13" s="638"/>
      <c r="AT13" s="638"/>
      <c r="AU13" s="638"/>
      <c r="AV13" s="638"/>
      <c r="AW13" s="638"/>
      <c r="AX13" s="638"/>
      <c r="AY13" s="638"/>
      <c r="AZ13" s="638"/>
      <c r="BA13" s="638"/>
      <c r="BB13" s="638"/>
      <c r="BC13" s="638"/>
      <c r="BD13" s="638"/>
      <c r="BE13" s="638"/>
      <c r="BF13" s="639"/>
      <c r="BG13" s="640">
        <v>632582</v>
      </c>
      <c r="BH13" s="641"/>
      <c r="BI13" s="641"/>
      <c r="BJ13" s="641"/>
      <c r="BK13" s="641"/>
      <c r="BL13" s="641"/>
      <c r="BM13" s="641"/>
      <c r="BN13" s="642"/>
      <c r="BO13" s="677">
        <v>35.200000000000003</v>
      </c>
      <c r="BP13" s="677"/>
      <c r="BQ13" s="677"/>
      <c r="BR13" s="677"/>
      <c r="BS13" s="646" t="s">
        <v>249</v>
      </c>
      <c r="BT13" s="641"/>
      <c r="BU13" s="641"/>
      <c r="BV13" s="641"/>
      <c r="BW13" s="641"/>
      <c r="BX13" s="641"/>
      <c r="BY13" s="641"/>
      <c r="BZ13" s="641"/>
      <c r="CA13" s="641"/>
      <c r="CB13" s="684"/>
      <c r="CD13" s="673" t="s">
        <v>251</v>
      </c>
      <c r="CE13" s="674"/>
      <c r="CF13" s="674"/>
      <c r="CG13" s="674"/>
      <c r="CH13" s="674"/>
      <c r="CI13" s="674"/>
      <c r="CJ13" s="674"/>
      <c r="CK13" s="674"/>
      <c r="CL13" s="674"/>
      <c r="CM13" s="674"/>
      <c r="CN13" s="674"/>
      <c r="CO13" s="674"/>
      <c r="CP13" s="674"/>
      <c r="CQ13" s="675"/>
      <c r="CR13" s="640">
        <v>451115</v>
      </c>
      <c r="CS13" s="641"/>
      <c r="CT13" s="641"/>
      <c r="CU13" s="641"/>
      <c r="CV13" s="641"/>
      <c r="CW13" s="641"/>
      <c r="CX13" s="641"/>
      <c r="CY13" s="642"/>
      <c r="CZ13" s="677">
        <v>6.5</v>
      </c>
      <c r="DA13" s="677"/>
      <c r="DB13" s="677"/>
      <c r="DC13" s="677"/>
      <c r="DD13" s="646">
        <v>149233</v>
      </c>
      <c r="DE13" s="641"/>
      <c r="DF13" s="641"/>
      <c r="DG13" s="641"/>
      <c r="DH13" s="641"/>
      <c r="DI13" s="641"/>
      <c r="DJ13" s="641"/>
      <c r="DK13" s="641"/>
      <c r="DL13" s="641"/>
      <c r="DM13" s="641"/>
      <c r="DN13" s="641"/>
      <c r="DO13" s="641"/>
      <c r="DP13" s="642"/>
      <c r="DQ13" s="646">
        <v>346824</v>
      </c>
      <c r="DR13" s="641"/>
      <c r="DS13" s="641"/>
      <c r="DT13" s="641"/>
      <c r="DU13" s="641"/>
      <c r="DV13" s="641"/>
      <c r="DW13" s="641"/>
      <c r="DX13" s="641"/>
      <c r="DY13" s="641"/>
      <c r="DZ13" s="641"/>
      <c r="EA13" s="641"/>
      <c r="EB13" s="641"/>
      <c r="EC13" s="684"/>
    </row>
    <row r="14" spans="2:143" ht="11.25" customHeight="1" x14ac:dyDescent="0.15">
      <c r="B14" s="637" t="s">
        <v>252</v>
      </c>
      <c r="C14" s="638"/>
      <c r="D14" s="638"/>
      <c r="E14" s="638"/>
      <c r="F14" s="638"/>
      <c r="G14" s="638"/>
      <c r="H14" s="638"/>
      <c r="I14" s="638"/>
      <c r="J14" s="638"/>
      <c r="K14" s="638"/>
      <c r="L14" s="638"/>
      <c r="M14" s="638"/>
      <c r="N14" s="638"/>
      <c r="O14" s="638"/>
      <c r="P14" s="638"/>
      <c r="Q14" s="639"/>
      <c r="R14" s="640">
        <v>16019</v>
      </c>
      <c r="S14" s="641"/>
      <c r="T14" s="641"/>
      <c r="U14" s="641"/>
      <c r="V14" s="641"/>
      <c r="W14" s="641"/>
      <c r="X14" s="641"/>
      <c r="Y14" s="642"/>
      <c r="Z14" s="677">
        <v>0.2</v>
      </c>
      <c r="AA14" s="677"/>
      <c r="AB14" s="677"/>
      <c r="AC14" s="677"/>
      <c r="AD14" s="678">
        <v>16019</v>
      </c>
      <c r="AE14" s="678"/>
      <c r="AF14" s="678"/>
      <c r="AG14" s="678"/>
      <c r="AH14" s="678"/>
      <c r="AI14" s="678"/>
      <c r="AJ14" s="678"/>
      <c r="AK14" s="678"/>
      <c r="AL14" s="643">
        <v>0.4</v>
      </c>
      <c r="AM14" s="644"/>
      <c r="AN14" s="644"/>
      <c r="AO14" s="679"/>
      <c r="AP14" s="637" t="s">
        <v>253</v>
      </c>
      <c r="AQ14" s="638"/>
      <c r="AR14" s="638"/>
      <c r="AS14" s="638"/>
      <c r="AT14" s="638"/>
      <c r="AU14" s="638"/>
      <c r="AV14" s="638"/>
      <c r="AW14" s="638"/>
      <c r="AX14" s="638"/>
      <c r="AY14" s="638"/>
      <c r="AZ14" s="638"/>
      <c r="BA14" s="638"/>
      <c r="BB14" s="638"/>
      <c r="BC14" s="638"/>
      <c r="BD14" s="638"/>
      <c r="BE14" s="638"/>
      <c r="BF14" s="639"/>
      <c r="BG14" s="640">
        <v>36470</v>
      </c>
      <c r="BH14" s="641"/>
      <c r="BI14" s="641"/>
      <c r="BJ14" s="641"/>
      <c r="BK14" s="641"/>
      <c r="BL14" s="641"/>
      <c r="BM14" s="641"/>
      <c r="BN14" s="642"/>
      <c r="BO14" s="677">
        <v>2</v>
      </c>
      <c r="BP14" s="677"/>
      <c r="BQ14" s="677"/>
      <c r="BR14" s="677"/>
      <c r="BS14" s="646" t="s">
        <v>125</v>
      </c>
      <c r="BT14" s="641"/>
      <c r="BU14" s="641"/>
      <c r="BV14" s="641"/>
      <c r="BW14" s="641"/>
      <c r="BX14" s="641"/>
      <c r="BY14" s="641"/>
      <c r="BZ14" s="641"/>
      <c r="CA14" s="641"/>
      <c r="CB14" s="684"/>
      <c r="CD14" s="673" t="s">
        <v>254</v>
      </c>
      <c r="CE14" s="674"/>
      <c r="CF14" s="674"/>
      <c r="CG14" s="674"/>
      <c r="CH14" s="674"/>
      <c r="CI14" s="674"/>
      <c r="CJ14" s="674"/>
      <c r="CK14" s="674"/>
      <c r="CL14" s="674"/>
      <c r="CM14" s="674"/>
      <c r="CN14" s="674"/>
      <c r="CO14" s="674"/>
      <c r="CP14" s="674"/>
      <c r="CQ14" s="675"/>
      <c r="CR14" s="640">
        <v>421487</v>
      </c>
      <c r="CS14" s="641"/>
      <c r="CT14" s="641"/>
      <c r="CU14" s="641"/>
      <c r="CV14" s="641"/>
      <c r="CW14" s="641"/>
      <c r="CX14" s="641"/>
      <c r="CY14" s="642"/>
      <c r="CZ14" s="677">
        <v>6.1</v>
      </c>
      <c r="DA14" s="677"/>
      <c r="DB14" s="677"/>
      <c r="DC14" s="677"/>
      <c r="DD14" s="646">
        <v>68960</v>
      </c>
      <c r="DE14" s="641"/>
      <c r="DF14" s="641"/>
      <c r="DG14" s="641"/>
      <c r="DH14" s="641"/>
      <c r="DI14" s="641"/>
      <c r="DJ14" s="641"/>
      <c r="DK14" s="641"/>
      <c r="DL14" s="641"/>
      <c r="DM14" s="641"/>
      <c r="DN14" s="641"/>
      <c r="DO14" s="641"/>
      <c r="DP14" s="642"/>
      <c r="DQ14" s="646">
        <v>338952</v>
      </c>
      <c r="DR14" s="641"/>
      <c r="DS14" s="641"/>
      <c r="DT14" s="641"/>
      <c r="DU14" s="641"/>
      <c r="DV14" s="641"/>
      <c r="DW14" s="641"/>
      <c r="DX14" s="641"/>
      <c r="DY14" s="641"/>
      <c r="DZ14" s="641"/>
      <c r="EA14" s="641"/>
      <c r="EB14" s="641"/>
      <c r="EC14" s="684"/>
    </row>
    <row r="15" spans="2:143" ht="11.25" customHeight="1" x14ac:dyDescent="0.15">
      <c r="B15" s="637" t="s">
        <v>255</v>
      </c>
      <c r="C15" s="638"/>
      <c r="D15" s="638"/>
      <c r="E15" s="638"/>
      <c r="F15" s="638"/>
      <c r="G15" s="638"/>
      <c r="H15" s="638"/>
      <c r="I15" s="638"/>
      <c r="J15" s="638"/>
      <c r="K15" s="638"/>
      <c r="L15" s="638"/>
      <c r="M15" s="638"/>
      <c r="N15" s="638"/>
      <c r="O15" s="638"/>
      <c r="P15" s="638"/>
      <c r="Q15" s="639"/>
      <c r="R15" s="640" t="s">
        <v>125</v>
      </c>
      <c r="S15" s="641"/>
      <c r="T15" s="641"/>
      <c r="U15" s="641"/>
      <c r="V15" s="641"/>
      <c r="W15" s="641"/>
      <c r="X15" s="641"/>
      <c r="Y15" s="642"/>
      <c r="Z15" s="677" t="s">
        <v>125</v>
      </c>
      <c r="AA15" s="677"/>
      <c r="AB15" s="677"/>
      <c r="AC15" s="677"/>
      <c r="AD15" s="678" t="s">
        <v>249</v>
      </c>
      <c r="AE15" s="678"/>
      <c r="AF15" s="678"/>
      <c r="AG15" s="678"/>
      <c r="AH15" s="678"/>
      <c r="AI15" s="678"/>
      <c r="AJ15" s="678"/>
      <c r="AK15" s="678"/>
      <c r="AL15" s="643" t="s">
        <v>125</v>
      </c>
      <c r="AM15" s="644"/>
      <c r="AN15" s="644"/>
      <c r="AO15" s="679"/>
      <c r="AP15" s="637" t="s">
        <v>256</v>
      </c>
      <c r="AQ15" s="638"/>
      <c r="AR15" s="638"/>
      <c r="AS15" s="638"/>
      <c r="AT15" s="638"/>
      <c r="AU15" s="638"/>
      <c r="AV15" s="638"/>
      <c r="AW15" s="638"/>
      <c r="AX15" s="638"/>
      <c r="AY15" s="638"/>
      <c r="AZ15" s="638"/>
      <c r="BA15" s="638"/>
      <c r="BB15" s="638"/>
      <c r="BC15" s="638"/>
      <c r="BD15" s="638"/>
      <c r="BE15" s="638"/>
      <c r="BF15" s="639"/>
      <c r="BG15" s="640">
        <v>42823</v>
      </c>
      <c r="BH15" s="641"/>
      <c r="BI15" s="641"/>
      <c r="BJ15" s="641"/>
      <c r="BK15" s="641"/>
      <c r="BL15" s="641"/>
      <c r="BM15" s="641"/>
      <c r="BN15" s="642"/>
      <c r="BO15" s="677">
        <v>2.4</v>
      </c>
      <c r="BP15" s="677"/>
      <c r="BQ15" s="677"/>
      <c r="BR15" s="677"/>
      <c r="BS15" s="646" t="s">
        <v>125</v>
      </c>
      <c r="BT15" s="641"/>
      <c r="BU15" s="641"/>
      <c r="BV15" s="641"/>
      <c r="BW15" s="641"/>
      <c r="BX15" s="641"/>
      <c r="BY15" s="641"/>
      <c r="BZ15" s="641"/>
      <c r="CA15" s="641"/>
      <c r="CB15" s="684"/>
      <c r="CD15" s="673" t="s">
        <v>257</v>
      </c>
      <c r="CE15" s="674"/>
      <c r="CF15" s="674"/>
      <c r="CG15" s="674"/>
      <c r="CH15" s="674"/>
      <c r="CI15" s="674"/>
      <c r="CJ15" s="674"/>
      <c r="CK15" s="674"/>
      <c r="CL15" s="674"/>
      <c r="CM15" s="674"/>
      <c r="CN15" s="674"/>
      <c r="CO15" s="674"/>
      <c r="CP15" s="674"/>
      <c r="CQ15" s="675"/>
      <c r="CR15" s="640">
        <v>948775</v>
      </c>
      <c r="CS15" s="641"/>
      <c r="CT15" s="641"/>
      <c r="CU15" s="641"/>
      <c r="CV15" s="641"/>
      <c r="CW15" s="641"/>
      <c r="CX15" s="641"/>
      <c r="CY15" s="642"/>
      <c r="CZ15" s="677">
        <v>13.7</v>
      </c>
      <c r="DA15" s="677"/>
      <c r="DB15" s="677"/>
      <c r="DC15" s="677"/>
      <c r="DD15" s="646">
        <v>200691</v>
      </c>
      <c r="DE15" s="641"/>
      <c r="DF15" s="641"/>
      <c r="DG15" s="641"/>
      <c r="DH15" s="641"/>
      <c r="DI15" s="641"/>
      <c r="DJ15" s="641"/>
      <c r="DK15" s="641"/>
      <c r="DL15" s="641"/>
      <c r="DM15" s="641"/>
      <c r="DN15" s="641"/>
      <c r="DO15" s="641"/>
      <c r="DP15" s="642"/>
      <c r="DQ15" s="646">
        <v>708589</v>
      </c>
      <c r="DR15" s="641"/>
      <c r="DS15" s="641"/>
      <c r="DT15" s="641"/>
      <c r="DU15" s="641"/>
      <c r="DV15" s="641"/>
      <c r="DW15" s="641"/>
      <c r="DX15" s="641"/>
      <c r="DY15" s="641"/>
      <c r="DZ15" s="641"/>
      <c r="EA15" s="641"/>
      <c r="EB15" s="641"/>
      <c r="EC15" s="684"/>
    </row>
    <row r="16" spans="2:143" ht="11.25" customHeight="1" x14ac:dyDescent="0.15">
      <c r="B16" s="637" t="s">
        <v>258</v>
      </c>
      <c r="C16" s="638"/>
      <c r="D16" s="638"/>
      <c r="E16" s="638"/>
      <c r="F16" s="638"/>
      <c r="G16" s="638"/>
      <c r="H16" s="638"/>
      <c r="I16" s="638"/>
      <c r="J16" s="638"/>
      <c r="K16" s="638"/>
      <c r="L16" s="638"/>
      <c r="M16" s="638"/>
      <c r="N16" s="638"/>
      <c r="O16" s="638"/>
      <c r="P16" s="638"/>
      <c r="Q16" s="639"/>
      <c r="R16" s="640">
        <v>4985</v>
      </c>
      <c r="S16" s="641"/>
      <c r="T16" s="641"/>
      <c r="U16" s="641"/>
      <c r="V16" s="641"/>
      <c r="W16" s="641"/>
      <c r="X16" s="641"/>
      <c r="Y16" s="642"/>
      <c r="Z16" s="677">
        <v>0.1</v>
      </c>
      <c r="AA16" s="677"/>
      <c r="AB16" s="677"/>
      <c r="AC16" s="677"/>
      <c r="AD16" s="678">
        <v>4985</v>
      </c>
      <c r="AE16" s="678"/>
      <c r="AF16" s="678"/>
      <c r="AG16" s="678"/>
      <c r="AH16" s="678"/>
      <c r="AI16" s="678"/>
      <c r="AJ16" s="678"/>
      <c r="AK16" s="678"/>
      <c r="AL16" s="643">
        <v>0.1</v>
      </c>
      <c r="AM16" s="644"/>
      <c r="AN16" s="644"/>
      <c r="AO16" s="679"/>
      <c r="AP16" s="637" t="s">
        <v>259</v>
      </c>
      <c r="AQ16" s="638"/>
      <c r="AR16" s="638"/>
      <c r="AS16" s="638"/>
      <c r="AT16" s="638"/>
      <c r="AU16" s="638"/>
      <c r="AV16" s="638"/>
      <c r="AW16" s="638"/>
      <c r="AX16" s="638"/>
      <c r="AY16" s="638"/>
      <c r="AZ16" s="638"/>
      <c r="BA16" s="638"/>
      <c r="BB16" s="638"/>
      <c r="BC16" s="638"/>
      <c r="BD16" s="638"/>
      <c r="BE16" s="638"/>
      <c r="BF16" s="639"/>
      <c r="BG16" s="640" t="s">
        <v>125</v>
      </c>
      <c r="BH16" s="641"/>
      <c r="BI16" s="641"/>
      <c r="BJ16" s="641"/>
      <c r="BK16" s="641"/>
      <c r="BL16" s="641"/>
      <c r="BM16" s="641"/>
      <c r="BN16" s="642"/>
      <c r="BO16" s="677" t="s">
        <v>125</v>
      </c>
      <c r="BP16" s="677"/>
      <c r="BQ16" s="677"/>
      <c r="BR16" s="677"/>
      <c r="BS16" s="646" t="s">
        <v>125</v>
      </c>
      <c r="BT16" s="641"/>
      <c r="BU16" s="641"/>
      <c r="BV16" s="641"/>
      <c r="BW16" s="641"/>
      <c r="BX16" s="641"/>
      <c r="BY16" s="641"/>
      <c r="BZ16" s="641"/>
      <c r="CA16" s="641"/>
      <c r="CB16" s="684"/>
      <c r="CD16" s="673" t="s">
        <v>260</v>
      </c>
      <c r="CE16" s="674"/>
      <c r="CF16" s="674"/>
      <c r="CG16" s="674"/>
      <c r="CH16" s="674"/>
      <c r="CI16" s="674"/>
      <c r="CJ16" s="674"/>
      <c r="CK16" s="674"/>
      <c r="CL16" s="674"/>
      <c r="CM16" s="674"/>
      <c r="CN16" s="674"/>
      <c r="CO16" s="674"/>
      <c r="CP16" s="674"/>
      <c r="CQ16" s="675"/>
      <c r="CR16" s="640">
        <v>122566</v>
      </c>
      <c r="CS16" s="641"/>
      <c r="CT16" s="641"/>
      <c r="CU16" s="641"/>
      <c r="CV16" s="641"/>
      <c r="CW16" s="641"/>
      <c r="CX16" s="641"/>
      <c r="CY16" s="642"/>
      <c r="CZ16" s="677">
        <v>1.8</v>
      </c>
      <c r="DA16" s="677"/>
      <c r="DB16" s="677"/>
      <c r="DC16" s="677"/>
      <c r="DD16" s="646" t="s">
        <v>125</v>
      </c>
      <c r="DE16" s="641"/>
      <c r="DF16" s="641"/>
      <c r="DG16" s="641"/>
      <c r="DH16" s="641"/>
      <c r="DI16" s="641"/>
      <c r="DJ16" s="641"/>
      <c r="DK16" s="641"/>
      <c r="DL16" s="641"/>
      <c r="DM16" s="641"/>
      <c r="DN16" s="641"/>
      <c r="DO16" s="641"/>
      <c r="DP16" s="642"/>
      <c r="DQ16" s="646">
        <v>11830</v>
      </c>
      <c r="DR16" s="641"/>
      <c r="DS16" s="641"/>
      <c r="DT16" s="641"/>
      <c r="DU16" s="641"/>
      <c r="DV16" s="641"/>
      <c r="DW16" s="641"/>
      <c r="DX16" s="641"/>
      <c r="DY16" s="641"/>
      <c r="DZ16" s="641"/>
      <c r="EA16" s="641"/>
      <c r="EB16" s="641"/>
      <c r="EC16" s="684"/>
    </row>
    <row r="17" spans="2:133" ht="11.25" customHeight="1" x14ac:dyDescent="0.15">
      <c r="B17" s="637" t="s">
        <v>261</v>
      </c>
      <c r="C17" s="638"/>
      <c r="D17" s="638"/>
      <c r="E17" s="638"/>
      <c r="F17" s="638"/>
      <c r="G17" s="638"/>
      <c r="H17" s="638"/>
      <c r="I17" s="638"/>
      <c r="J17" s="638"/>
      <c r="K17" s="638"/>
      <c r="L17" s="638"/>
      <c r="M17" s="638"/>
      <c r="N17" s="638"/>
      <c r="O17" s="638"/>
      <c r="P17" s="638"/>
      <c r="Q17" s="639"/>
      <c r="R17" s="640">
        <v>32776</v>
      </c>
      <c r="S17" s="641"/>
      <c r="T17" s="641"/>
      <c r="U17" s="641"/>
      <c r="V17" s="641"/>
      <c r="W17" s="641"/>
      <c r="X17" s="641"/>
      <c r="Y17" s="642"/>
      <c r="Z17" s="677">
        <v>0.5</v>
      </c>
      <c r="AA17" s="677"/>
      <c r="AB17" s="677"/>
      <c r="AC17" s="677"/>
      <c r="AD17" s="678">
        <v>32776</v>
      </c>
      <c r="AE17" s="678"/>
      <c r="AF17" s="678"/>
      <c r="AG17" s="678"/>
      <c r="AH17" s="678"/>
      <c r="AI17" s="678"/>
      <c r="AJ17" s="678"/>
      <c r="AK17" s="678"/>
      <c r="AL17" s="643">
        <v>0.8</v>
      </c>
      <c r="AM17" s="644"/>
      <c r="AN17" s="644"/>
      <c r="AO17" s="679"/>
      <c r="AP17" s="637" t="s">
        <v>262</v>
      </c>
      <c r="AQ17" s="638"/>
      <c r="AR17" s="638"/>
      <c r="AS17" s="638"/>
      <c r="AT17" s="638"/>
      <c r="AU17" s="638"/>
      <c r="AV17" s="638"/>
      <c r="AW17" s="638"/>
      <c r="AX17" s="638"/>
      <c r="AY17" s="638"/>
      <c r="AZ17" s="638"/>
      <c r="BA17" s="638"/>
      <c r="BB17" s="638"/>
      <c r="BC17" s="638"/>
      <c r="BD17" s="638"/>
      <c r="BE17" s="638"/>
      <c r="BF17" s="639"/>
      <c r="BG17" s="640" t="s">
        <v>125</v>
      </c>
      <c r="BH17" s="641"/>
      <c r="BI17" s="641"/>
      <c r="BJ17" s="641"/>
      <c r="BK17" s="641"/>
      <c r="BL17" s="641"/>
      <c r="BM17" s="641"/>
      <c r="BN17" s="642"/>
      <c r="BO17" s="677" t="s">
        <v>125</v>
      </c>
      <c r="BP17" s="677"/>
      <c r="BQ17" s="677"/>
      <c r="BR17" s="677"/>
      <c r="BS17" s="646" t="s">
        <v>125</v>
      </c>
      <c r="BT17" s="641"/>
      <c r="BU17" s="641"/>
      <c r="BV17" s="641"/>
      <c r="BW17" s="641"/>
      <c r="BX17" s="641"/>
      <c r="BY17" s="641"/>
      <c r="BZ17" s="641"/>
      <c r="CA17" s="641"/>
      <c r="CB17" s="684"/>
      <c r="CD17" s="673" t="s">
        <v>263</v>
      </c>
      <c r="CE17" s="674"/>
      <c r="CF17" s="674"/>
      <c r="CG17" s="674"/>
      <c r="CH17" s="674"/>
      <c r="CI17" s="674"/>
      <c r="CJ17" s="674"/>
      <c r="CK17" s="674"/>
      <c r="CL17" s="674"/>
      <c r="CM17" s="674"/>
      <c r="CN17" s="674"/>
      <c r="CO17" s="674"/>
      <c r="CP17" s="674"/>
      <c r="CQ17" s="675"/>
      <c r="CR17" s="640">
        <v>544294</v>
      </c>
      <c r="CS17" s="641"/>
      <c r="CT17" s="641"/>
      <c r="CU17" s="641"/>
      <c r="CV17" s="641"/>
      <c r="CW17" s="641"/>
      <c r="CX17" s="641"/>
      <c r="CY17" s="642"/>
      <c r="CZ17" s="677">
        <v>7.8</v>
      </c>
      <c r="DA17" s="677"/>
      <c r="DB17" s="677"/>
      <c r="DC17" s="677"/>
      <c r="DD17" s="646" t="s">
        <v>135</v>
      </c>
      <c r="DE17" s="641"/>
      <c r="DF17" s="641"/>
      <c r="DG17" s="641"/>
      <c r="DH17" s="641"/>
      <c r="DI17" s="641"/>
      <c r="DJ17" s="641"/>
      <c r="DK17" s="641"/>
      <c r="DL17" s="641"/>
      <c r="DM17" s="641"/>
      <c r="DN17" s="641"/>
      <c r="DO17" s="641"/>
      <c r="DP17" s="642"/>
      <c r="DQ17" s="646">
        <v>544294</v>
      </c>
      <c r="DR17" s="641"/>
      <c r="DS17" s="641"/>
      <c r="DT17" s="641"/>
      <c r="DU17" s="641"/>
      <c r="DV17" s="641"/>
      <c r="DW17" s="641"/>
      <c r="DX17" s="641"/>
      <c r="DY17" s="641"/>
      <c r="DZ17" s="641"/>
      <c r="EA17" s="641"/>
      <c r="EB17" s="641"/>
      <c r="EC17" s="684"/>
    </row>
    <row r="18" spans="2:133" ht="11.25" customHeight="1" x14ac:dyDescent="0.15">
      <c r="B18" s="637" t="s">
        <v>264</v>
      </c>
      <c r="C18" s="638"/>
      <c r="D18" s="638"/>
      <c r="E18" s="638"/>
      <c r="F18" s="638"/>
      <c r="G18" s="638"/>
      <c r="H18" s="638"/>
      <c r="I18" s="638"/>
      <c r="J18" s="638"/>
      <c r="K18" s="638"/>
      <c r="L18" s="638"/>
      <c r="M18" s="638"/>
      <c r="N18" s="638"/>
      <c r="O18" s="638"/>
      <c r="P18" s="638"/>
      <c r="Q18" s="639"/>
      <c r="R18" s="640">
        <v>5238</v>
      </c>
      <c r="S18" s="641"/>
      <c r="T18" s="641"/>
      <c r="U18" s="641"/>
      <c r="V18" s="641"/>
      <c r="W18" s="641"/>
      <c r="X18" s="641"/>
      <c r="Y18" s="642"/>
      <c r="Z18" s="677">
        <v>0.1</v>
      </c>
      <c r="AA18" s="677"/>
      <c r="AB18" s="677"/>
      <c r="AC18" s="677"/>
      <c r="AD18" s="678">
        <v>5238</v>
      </c>
      <c r="AE18" s="678"/>
      <c r="AF18" s="678"/>
      <c r="AG18" s="678"/>
      <c r="AH18" s="678"/>
      <c r="AI18" s="678"/>
      <c r="AJ18" s="678"/>
      <c r="AK18" s="678"/>
      <c r="AL18" s="643">
        <v>0.1</v>
      </c>
      <c r="AM18" s="644"/>
      <c r="AN18" s="644"/>
      <c r="AO18" s="679"/>
      <c r="AP18" s="637" t="s">
        <v>265</v>
      </c>
      <c r="AQ18" s="638"/>
      <c r="AR18" s="638"/>
      <c r="AS18" s="638"/>
      <c r="AT18" s="638"/>
      <c r="AU18" s="638"/>
      <c r="AV18" s="638"/>
      <c r="AW18" s="638"/>
      <c r="AX18" s="638"/>
      <c r="AY18" s="638"/>
      <c r="AZ18" s="638"/>
      <c r="BA18" s="638"/>
      <c r="BB18" s="638"/>
      <c r="BC18" s="638"/>
      <c r="BD18" s="638"/>
      <c r="BE18" s="638"/>
      <c r="BF18" s="639"/>
      <c r="BG18" s="640" t="s">
        <v>125</v>
      </c>
      <c r="BH18" s="641"/>
      <c r="BI18" s="641"/>
      <c r="BJ18" s="641"/>
      <c r="BK18" s="641"/>
      <c r="BL18" s="641"/>
      <c r="BM18" s="641"/>
      <c r="BN18" s="642"/>
      <c r="BO18" s="677" t="s">
        <v>125</v>
      </c>
      <c r="BP18" s="677"/>
      <c r="BQ18" s="677"/>
      <c r="BR18" s="677"/>
      <c r="BS18" s="646" t="s">
        <v>249</v>
      </c>
      <c r="BT18" s="641"/>
      <c r="BU18" s="641"/>
      <c r="BV18" s="641"/>
      <c r="BW18" s="641"/>
      <c r="BX18" s="641"/>
      <c r="BY18" s="641"/>
      <c r="BZ18" s="641"/>
      <c r="CA18" s="641"/>
      <c r="CB18" s="684"/>
      <c r="CD18" s="673" t="s">
        <v>266</v>
      </c>
      <c r="CE18" s="674"/>
      <c r="CF18" s="674"/>
      <c r="CG18" s="674"/>
      <c r="CH18" s="674"/>
      <c r="CI18" s="674"/>
      <c r="CJ18" s="674"/>
      <c r="CK18" s="674"/>
      <c r="CL18" s="674"/>
      <c r="CM18" s="674"/>
      <c r="CN18" s="674"/>
      <c r="CO18" s="674"/>
      <c r="CP18" s="674"/>
      <c r="CQ18" s="675"/>
      <c r="CR18" s="640" t="s">
        <v>249</v>
      </c>
      <c r="CS18" s="641"/>
      <c r="CT18" s="641"/>
      <c r="CU18" s="641"/>
      <c r="CV18" s="641"/>
      <c r="CW18" s="641"/>
      <c r="CX18" s="641"/>
      <c r="CY18" s="642"/>
      <c r="CZ18" s="677" t="s">
        <v>249</v>
      </c>
      <c r="DA18" s="677"/>
      <c r="DB18" s="677"/>
      <c r="DC18" s="677"/>
      <c r="DD18" s="646" t="s">
        <v>125</v>
      </c>
      <c r="DE18" s="641"/>
      <c r="DF18" s="641"/>
      <c r="DG18" s="641"/>
      <c r="DH18" s="641"/>
      <c r="DI18" s="641"/>
      <c r="DJ18" s="641"/>
      <c r="DK18" s="641"/>
      <c r="DL18" s="641"/>
      <c r="DM18" s="641"/>
      <c r="DN18" s="641"/>
      <c r="DO18" s="641"/>
      <c r="DP18" s="642"/>
      <c r="DQ18" s="646" t="s">
        <v>125</v>
      </c>
      <c r="DR18" s="641"/>
      <c r="DS18" s="641"/>
      <c r="DT18" s="641"/>
      <c r="DU18" s="641"/>
      <c r="DV18" s="641"/>
      <c r="DW18" s="641"/>
      <c r="DX18" s="641"/>
      <c r="DY18" s="641"/>
      <c r="DZ18" s="641"/>
      <c r="EA18" s="641"/>
      <c r="EB18" s="641"/>
      <c r="EC18" s="684"/>
    </row>
    <row r="19" spans="2:133" ht="11.25" customHeight="1" x14ac:dyDescent="0.15">
      <c r="B19" s="637" t="s">
        <v>267</v>
      </c>
      <c r="C19" s="638"/>
      <c r="D19" s="638"/>
      <c r="E19" s="638"/>
      <c r="F19" s="638"/>
      <c r="G19" s="638"/>
      <c r="H19" s="638"/>
      <c r="I19" s="638"/>
      <c r="J19" s="638"/>
      <c r="K19" s="638"/>
      <c r="L19" s="638"/>
      <c r="M19" s="638"/>
      <c r="N19" s="638"/>
      <c r="O19" s="638"/>
      <c r="P19" s="638"/>
      <c r="Q19" s="639"/>
      <c r="R19" s="640">
        <v>2242</v>
      </c>
      <c r="S19" s="641"/>
      <c r="T19" s="641"/>
      <c r="U19" s="641"/>
      <c r="V19" s="641"/>
      <c r="W19" s="641"/>
      <c r="X19" s="641"/>
      <c r="Y19" s="642"/>
      <c r="Z19" s="677">
        <v>0</v>
      </c>
      <c r="AA19" s="677"/>
      <c r="AB19" s="677"/>
      <c r="AC19" s="677"/>
      <c r="AD19" s="678">
        <v>2242</v>
      </c>
      <c r="AE19" s="678"/>
      <c r="AF19" s="678"/>
      <c r="AG19" s="678"/>
      <c r="AH19" s="678"/>
      <c r="AI19" s="678"/>
      <c r="AJ19" s="678"/>
      <c r="AK19" s="678"/>
      <c r="AL19" s="643">
        <v>0.1</v>
      </c>
      <c r="AM19" s="644"/>
      <c r="AN19" s="644"/>
      <c r="AO19" s="679"/>
      <c r="AP19" s="637" t="s">
        <v>268</v>
      </c>
      <c r="AQ19" s="638"/>
      <c r="AR19" s="638"/>
      <c r="AS19" s="638"/>
      <c r="AT19" s="638"/>
      <c r="AU19" s="638"/>
      <c r="AV19" s="638"/>
      <c r="AW19" s="638"/>
      <c r="AX19" s="638"/>
      <c r="AY19" s="638"/>
      <c r="AZ19" s="638"/>
      <c r="BA19" s="638"/>
      <c r="BB19" s="638"/>
      <c r="BC19" s="638"/>
      <c r="BD19" s="638"/>
      <c r="BE19" s="638"/>
      <c r="BF19" s="639"/>
      <c r="BG19" s="640" t="s">
        <v>125</v>
      </c>
      <c r="BH19" s="641"/>
      <c r="BI19" s="641"/>
      <c r="BJ19" s="641"/>
      <c r="BK19" s="641"/>
      <c r="BL19" s="641"/>
      <c r="BM19" s="641"/>
      <c r="BN19" s="642"/>
      <c r="BO19" s="677" t="s">
        <v>125</v>
      </c>
      <c r="BP19" s="677"/>
      <c r="BQ19" s="677"/>
      <c r="BR19" s="677"/>
      <c r="BS19" s="646" t="s">
        <v>125</v>
      </c>
      <c r="BT19" s="641"/>
      <c r="BU19" s="641"/>
      <c r="BV19" s="641"/>
      <c r="BW19" s="641"/>
      <c r="BX19" s="641"/>
      <c r="BY19" s="641"/>
      <c r="BZ19" s="641"/>
      <c r="CA19" s="641"/>
      <c r="CB19" s="684"/>
      <c r="CD19" s="673" t="s">
        <v>269</v>
      </c>
      <c r="CE19" s="674"/>
      <c r="CF19" s="674"/>
      <c r="CG19" s="674"/>
      <c r="CH19" s="674"/>
      <c r="CI19" s="674"/>
      <c r="CJ19" s="674"/>
      <c r="CK19" s="674"/>
      <c r="CL19" s="674"/>
      <c r="CM19" s="674"/>
      <c r="CN19" s="674"/>
      <c r="CO19" s="674"/>
      <c r="CP19" s="674"/>
      <c r="CQ19" s="675"/>
      <c r="CR19" s="640" t="s">
        <v>249</v>
      </c>
      <c r="CS19" s="641"/>
      <c r="CT19" s="641"/>
      <c r="CU19" s="641"/>
      <c r="CV19" s="641"/>
      <c r="CW19" s="641"/>
      <c r="CX19" s="641"/>
      <c r="CY19" s="642"/>
      <c r="CZ19" s="677" t="s">
        <v>125</v>
      </c>
      <c r="DA19" s="677"/>
      <c r="DB19" s="677"/>
      <c r="DC19" s="677"/>
      <c r="DD19" s="646" t="s">
        <v>125</v>
      </c>
      <c r="DE19" s="641"/>
      <c r="DF19" s="641"/>
      <c r="DG19" s="641"/>
      <c r="DH19" s="641"/>
      <c r="DI19" s="641"/>
      <c r="DJ19" s="641"/>
      <c r="DK19" s="641"/>
      <c r="DL19" s="641"/>
      <c r="DM19" s="641"/>
      <c r="DN19" s="641"/>
      <c r="DO19" s="641"/>
      <c r="DP19" s="642"/>
      <c r="DQ19" s="646" t="s">
        <v>125</v>
      </c>
      <c r="DR19" s="641"/>
      <c r="DS19" s="641"/>
      <c r="DT19" s="641"/>
      <c r="DU19" s="641"/>
      <c r="DV19" s="641"/>
      <c r="DW19" s="641"/>
      <c r="DX19" s="641"/>
      <c r="DY19" s="641"/>
      <c r="DZ19" s="641"/>
      <c r="EA19" s="641"/>
      <c r="EB19" s="641"/>
      <c r="EC19" s="684"/>
    </row>
    <row r="20" spans="2:133" ht="11.25" customHeight="1" x14ac:dyDescent="0.15">
      <c r="B20" s="637" t="s">
        <v>270</v>
      </c>
      <c r="C20" s="638"/>
      <c r="D20" s="638"/>
      <c r="E20" s="638"/>
      <c r="F20" s="638"/>
      <c r="G20" s="638"/>
      <c r="H20" s="638"/>
      <c r="I20" s="638"/>
      <c r="J20" s="638"/>
      <c r="K20" s="638"/>
      <c r="L20" s="638"/>
      <c r="M20" s="638"/>
      <c r="N20" s="638"/>
      <c r="O20" s="638"/>
      <c r="P20" s="638"/>
      <c r="Q20" s="639"/>
      <c r="R20" s="640">
        <v>381</v>
      </c>
      <c r="S20" s="641"/>
      <c r="T20" s="641"/>
      <c r="U20" s="641"/>
      <c r="V20" s="641"/>
      <c r="W20" s="641"/>
      <c r="X20" s="641"/>
      <c r="Y20" s="642"/>
      <c r="Z20" s="677">
        <v>0</v>
      </c>
      <c r="AA20" s="677"/>
      <c r="AB20" s="677"/>
      <c r="AC20" s="677"/>
      <c r="AD20" s="678">
        <v>381</v>
      </c>
      <c r="AE20" s="678"/>
      <c r="AF20" s="678"/>
      <c r="AG20" s="678"/>
      <c r="AH20" s="678"/>
      <c r="AI20" s="678"/>
      <c r="AJ20" s="678"/>
      <c r="AK20" s="678"/>
      <c r="AL20" s="643">
        <v>0</v>
      </c>
      <c r="AM20" s="644"/>
      <c r="AN20" s="644"/>
      <c r="AO20" s="679"/>
      <c r="AP20" s="637" t="s">
        <v>271</v>
      </c>
      <c r="AQ20" s="638"/>
      <c r="AR20" s="638"/>
      <c r="AS20" s="638"/>
      <c r="AT20" s="638"/>
      <c r="AU20" s="638"/>
      <c r="AV20" s="638"/>
      <c r="AW20" s="638"/>
      <c r="AX20" s="638"/>
      <c r="AY20" s="638"/>
      <c r="AZ20" s="638"/>
      <c r="BA20" s="638"/>
      <c r="BB20" s="638"/>
      <c r="BC20" s="638"/>
      <c r="BD20" s="638"/>
      <c r="BE20" s="638"/>
      <c r="BF20" s="639"/>
      <c r="BG20" s="640" t="s">
        <v>125</v>
      </c>
      <c r="BH20" s="641"/>
      <c r="BI20" s="641"/>
      <c r="BJ20" s="641"/>
      <c r="BK20" s="641"/>
      <c r="BL20" s="641"/>
      <c r="BM20" s="641"/>
      <c r="BN20" s="642"/>
      <c r="BO20" s="677" t="s">
        <v>125</v>
      </c>
      <c r="BP20" s="677"/>
      <c r="BQ20" s="677"/>
      <c r="BR20" s="677"/>
      <c r="BS20" s="646" t="s">
        <v>125</v>
      </c>
      <c r="BT20" s="641"/>
      <c r="BU20" s="641"/>
      <c r="BV20" s="641"/>
      <c r="BW20" s="641"/>
      <c r="BX20" s="641"/>
      <c r="BY20" s="641"/>
      <c r="BZ20" s="641"/>
      <c r="CA20" s="641"/>
      <c r="CB20" s="684"/>
      <c r="CD20" s="673" t="s">
        <v>272</v>
      </c>
      <c r="CE20" s="674"/>
      <c r="CF20" s="674"/>
      <c r="CG20" s="674"/>
      <c r="CH20" s="674"/>
      <c r="CI20" s="674"/>
      <c r="CJ20" s="674"/>
      <c r="CK20" s="674"/>
      <c r="CL20" s="674"/>
      <c r="CM20" s="674"/>
      <c r="CN20" s="674"/>
      <c r="CO20" s="674"/>
      <c r="CP20" s="674"/>
      <c r="CQ20" s="675"/>
      <c r="CR20" s="640">
        <v>6934525</v>
      </c>
      <c r="CS20" s="641"/>
      <c r="CT20" s="641"/>
      <c r="CU20" s="641"/>
      <c r="CV20" s="641"/>
      <c r="CW20" s="641"/>
      <c r="CX20" s="641"/>
      <c r="CY20" s="642"/>
      <c r="CZ20" s="677">
        <v>100</v>
      </c>
      <c r="DA20" s="677"/>
      <c r="DB20" s="677"/>
      <c r="DC20" s="677"/>
      <c r="DD20" s="646">
        <v>484947</v>
      </c>
      <c r="DE20" s="641"/>
      <c r="DF20" s="641"/>
      <c r="DG20" s="641"/>
      <c r="DH20" s="641"/>
      <c r="DI20" s="641"/>
      <c r="DJ20" s="641"/>
      <c r="DK20" s="641"/>
      <c r="DL20" s="641"/>
      <c r="DM20" s="641"/>
      <c r="DN20" s="641"/>
      <c r="DO20" s="641"/>
      <c r="DP20" s="642"/>
      <c r="DQ20" s="646">
        <v>5246479</v>
      </c>
      <c r="DR20" s="641"/>
      <c r="DS20" s="641"/>
      <c r="DT20" s="641"/>
      <c r="DU20" s="641"/>
      <c r="DV20" s="641"/>
      <c r="DW20" s="641"/>
      <c r="DX20" s="641"/>
      <c r="DY20" s="641"/>
      <c r="DZ20" s="641"/>
      <c r="EA20" s="641"/>
      <c r="EB20" s="641"/>
      <c r="EC20" s="684"/>
    </row>
    <row r="21" spans="2:133" ht="11.25" customHeight="1" x14ac:dyDescent="0.15">
      <c r="B21" s="637" t="s">
        <v>273</v>
      </c>
      <c r="C21" s="638"/>
      <c r="D21" s="638"/>
      <c r="E21" s="638"/>
      <c r="F21" s="638"/>
      <c r="G21" s="638"/>
      <c r="H21" s="638"/>
      <c r="I21" s="638"/>
      <c r="J21" s="638"/>
      <c r="K21" s="638"/>
      <c r="L21" s="638"/>
      <c r="M21" s="638"/>
      <c r="N21" s="638"/>
      <c r="O21" s="638"/>
      <c r="P21" s="638"/>
      <c r="Q21" s="639"/>
      <c r="R21" s="640">
        <v>24915</v>
      </c>
      <c r="S21" s="641"/>
      <c r="T21" s="641"/>
      <c r="U21" s="641"/>
      <c r="V21" s="641"/>
      <c r="W21" s="641"/>
      <c r="X21" s="641"/>
      <c r="Y21" s="642"/>
      <c r="Z21" s="677">
        <v>0.4</v>
      </c>
      <c r="AA21" s="677"/>
      <c r="AB21" s="677"/>
      <c r="AC21" s="677"/>
      <c r="AD21" s="678">
        <v>24915</v>
      </c>
      <c r="AE21" s="678"/>
      <c r="AF21" s="678"/>
      <c r="AG21" s="678"/>
      <c r="AH21" s="678"/>
      <c r="AI21" s="678"/>
      <c r="AJ21" s="678"/>
      <c r="AK21" s="678"/>
      <c r="AL21" s="643">
        <v>0.6</v>
      </c>
      <c r="AM21" s="644"/>
      <c r="AN21" s="644"/>
      <c r="AO21" s="679"/>
      <c r="AP21" s="734" t="s">
        <v>274</v>
      </c>
      <c r="AQ21" s="742"/>
      <c r="AR21" s="742"/>
      <c r="AS21" s="742"/>
      <c r="AT21" s="742"/>
      <c r="AU21" s="742"/>
      <c r="AV21" s="742"/>
      <c r="AW21" s="742"/>
      <c r="AX21" s="742"/>
      <c r="AY21" s="742"/>
      <c r="AZ21" s="742"/>
      <c r="BA21" s="742"/>
      <c r="BB21" s="742"/>
      <c r="BC21" s="742"/>
      <c r="BD21" s="742"/>
      <c r="BE21" s="742"/>
      <c r="BF21" s="736"/>
      <c r="BG21" s="640" t="s">
        <v>125</v>
      </c>
      <c r="BH21" s="641"/>
      <c r="BI21" s="641"/>
      <c r="BJ21" s="641"/>
      <c r="BK21" s="641"/>
      <c r="BL21" s="641"/>
      <c r="BM21" s="641"/>
      <c r="BN21" s="642"/>
      <c r="BO21" s="677" t="s">
        <v>135</v>
      </c>
      <c r="BP21" s="677"/>
      <c r="BQ21" s="677"/>
      <c r="BR21" s="677"/>
      <c r="BS21" s="646" t="s">
        <v>125</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275</v>
      </c>
      <c r="C22" s="638"/>
      <c r="D22" s="638"/>
      <c r="E22" s="638"/>
      <c r="F22" s="638"/>
      <c r="G22" s="638"/>
      <c r="H22" s="638"/>
      <c r="I22" s="638"/>
      <c r="J22" s="638"/>
      <c r="K22" s="638"/>
      <c r="L22" s="638"/>
      <c r="M22" s="638"/>
      <c r="N22" s="638"/>
      <c r="O22" s="638"/>
      <c r="P22" s="638"/>
      <c r="Q22" s="639"/>
      <c r="R22" s="640">
        <v>2353236</v>
      </c>
      <c r="S22" s="641"/>
      <c r="T22" s="641"/>
      <c r="U22" s="641"/>
      <c r="V22" s="641"/>
      <c r="W22" s="641"/>
      <c r="X22" s="641"/>
      <c r="Y22" s="642"/>
      <c r="Z22" s="677">
        <v>33.299999999999997</v>
      </c>
      <c r="AA22" s="677"/>
      <c r="AB22" s="677"/>
      <c r="AC22" s="677"/>
      <c r="AD22" s="678">
        <v>2070529</v>
      </c>
      <c r="AE22" s="678"/>
      <c r="AF22" s="678"/>
      <c r="AG22" s="678"/>
      <c r="AH22" s="678"/>
      <c r="AI22" s="678"/>
      <c r="AJ22" s="678"/>
      <c r="AK22" s="678"/>
      <c r="AL22" s="643">
        <v>48.1</v>
      </c>
      <c r="AM22" s="644"/>
      <c r="AN22" s="644"/>
      <c r="AO22" s="679"/>
      <c r="AP22" s="734" t="s">
        <v>276</v>
      </c>
      <c r="AQ22" s="742"/>
      <c r="AR22" s="742"/>
      <c r="AS22" s="742"/>
      <c r="AT22" s="742"/>
      <c r="AU22" s="742"/>
      <c r="AV22" s="742"/>
      <c r="AW22" s="742"/>
      <c r="AX22" s="742"/>
      <c r="AY22" s="742"/>
      <c r="AZ22" s="742"/>
      <c r="BA22" s="742"/>
      <c r="BB22" s="742"/>
      <c r="BC22" s="742"/>
      <c r="BD22" s="742"/>
      <c r="BE22" s="742"/>
      <c r="BF22" s="736"/>
      <c r="BG22" s="640" t="s">
        <v>125</v>
      </c>
      <c r="BH22" s="641"/>
      <c r="BI22" s="641"/>
      <c r="BJ22" s="641"/>
      <c r="BK22" s="641"/>
      <c r="BL22" s="641"/>
      <c r="BM22" s="641"/>
      <c r="BN22" s="642"/>
      <c r="BO22" s="677" t="s">
        <v>249</v>
      </c>
      <c r="BP22" s="677"/>
      <c r="BQ22" s="677"/>
      <c r="BR22" s="677"/>
      <c r="BS22" s="646" t="s">
        <v>135</v>
      </c>
      <c r="BT22" s="641"/>
      <c r="BU22" s="641"/>
      <c r="BV22" s="641"/>
      <c r="BW22" s="641"/>
      <c r="BX22" s="641"/>
      <c r="BY22" s="641"/>
      <c r="BZ22" s="641"/>
      <c r="CA22" s="641"/>
      <c r="CB22" s="684"/>
      <c r="CD22" s="744" t="s">
        <v>277</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278</v>
      </c>
      <c r="C23" s="638"/>
      <c r="D23" s="638"/>
      <c r="E23" s="638"/>
      <c r="F23" s="638"/>
      <c r="G23" s="638"/>
      <c r="H23" s="638"/>
      <c r="I23" s="638"/>
      <c r="J23" s="638"/>
      <c r="K23" s="638"/>
      <c r="L23" s="638"/>
      <c r="M23" s="638"/>
      <c r="N23" s="638"/>
      <c r="O23" s="638"/>
      <c r="P23" s="638"/>
      <c r="Q23" s="639"/>
      <c r="R23" s="640">
        <v>2070529</v>
      </c>
      <c r="S23" s="641"/>
      <c r="T23" s="641"/>
      <c r="U23" s="641"/>
      <c r="V23" s="641"/>
      <c r="W23" s="641"/>
      <c r="X23" s="641"/>
      <c r="Y23" s="642"/>
      <c r="Z23" s="677">
        <v>29.3</v>
      </c>
      <c r="AA23" s="677"/>
      <c r="AB23" s="677"/>
      <c r="AC23" s="677"/>
      <c r="AD23" s="678">
        <v>2070529</v>
      </c>
      <c r="AE23" s="678"/>
      <c r="AF23" s="678"/>
      <c r="AG23" s="678"/>
      <c r="AH23" s="678"/>
      <c r="AI23" s="678"/>
      <c r="AJ23" s="678"/>
      <c r="AK23" s="678"/>
      <c r="AL23" s="643">
        <v>48.1</v>
      </c>
      <c r="AM23" s="644"/>
      <c r="AN23" s="644"/>
      <c r="AO23" s="679"/>
      <c r="AP23" s="734" t="s">
        <v>279</v>
      </c>
      <c r="AQ23" s="742"/>
      <c r="AR23" s="742"/>
      <c r="AS23" s="742"/>
      <c r="AT23" s="742"/>
      <c r="AU23" s="742"/>
      <c r="AV23" s="742"/>
      <c r="AW23" s="742"/>
      <c r="AX23" s="742"/>
      <c r="AY23" s="742"/>
      <c r="AZ23" s="742"/>
      <c r="BA23" s="742"/>
      <c r="BB23" s="742"/>
      <c r="BC23" s="742"/>
      <c r="BD23" s="742"/>
      <c r="BE23" s="742"/>
      <c r="BF23" s="736"/>
      <c r="BG23" s="640" t="s">
        <v>125</v>
      </c>
      <c r="BH23" s="641"/>
      <c r="BI23" s="641"/>
      <c r="BJ23" s="641"/>
      <c r="BK23" s="641"/>
      <c r="BL23" s="641"/>
      <c r="BM23" s="641"/>
      <c r="BN23" s="642"/>
      <c r="BO23" s="677" t="s">
        <v>135</v>
      </c>
      <c r="BP23" s="677"/>
      <c r="BQ23" s="677"/>
      <c r="BR23" s="677"/>
      <c r="BS23" s="646" t="s">
        <v>249</v>
      </c>
      <c r="BT23" s="641"/>
      <c r="BU23" s="641"/>
      <c r="BV23" s="641"/>
      <c r="BW23" s="641"/>
      <c r="BX23" s="641"/>
      <c r="BY23" s="641"/>
      <c r="BZ23" s="641"/>
      <c r="CA23" s="641"/>
      <c r="CB23" s="684"/>
      <c r="CD23" s="744" t="s">
        <v>218</v>
      </c>
      <c r="CE23" s="745"/>
      <c r="CF23" s="745"/>
      <c r="CG23" s="745"/>
      <c r="CH23" s="745"/>
      <c r="CI23" s="745"/>
      <c r="CJ23" s="745"/>
      <c r="CK23" s="745"/>
      <c r="CL23" s="745"/>
      <c r="CM23" s="745"/>
      <c r="CN23" s="745"/>
      <c r="CO23" s="745"/>
      <c r="CP23" s="745"/>
      <c r="CQ23" s="746"/>
      <c r="CR23" s="744" t="s">
        <v>280</v>
      </c>
      <c r="CS23" s="745"/>
      <c r="CT23" s="745"/>
      <c r="CU23" s="745"/>
      <c r="CV23" s="745"/>
      <c r="CW23" s="745"/>
      <c r="CX23" s="745"/>
      <c r="CY23" s="746"/>
      <c r="CZ23" s="744" t="s">
        <v>281</v>
      </c>
      <c r="DA23" s="745"/>
      <c r="DB23" s="745"/>
      <c r="DC23" s="746"/>
      <c r="DD23" s="744" t="s">
        <v>282</v>
      </c>
      <c r="DE23" s="745"/>
      <c r="DF23" s="745"/>
      <c r="DG23" s="745"/>
      <c r="DH23" s="745"/>
      <c r="DI23" s="745"/>
      <c r="DJ23" s="745"/>
      <c r="DK23" s="746"/>
      <c r="DL23" s="753" t="s">
        <v>283</v>
      </c>
      <c r="DM23" s="754"/>
      <c r="DN23" s="754"/>
      <c r="DO23" s="754"/>
      <c r="DP23" s="754"/>
      <c r="DQ23" s="754"/>
      <c r="DR23" s="754"/>
      <c r="DS23" s="754"/>
      <c r="DT23" s="754"/>
      <c r="DU23" s="754"/>
      <c r="DV23" s="755"/>
      <c r="DW23" s="744" t="s">
        <v>284</v>
      </c>
      <c r="DX23" s="745"/>
      <c r="DY23" s="745"/>
      <c r="DZ23" s="745"/>
      <c r="EA23" s="745"/>
      <c r="EB23" s="745"/>
      <c r="EC23" s="746"/>
    </row>
    <row r="24" spans="2:133" ht="11.25" customHeight="1" x14ac:dyDescent="0.15">
      <c r="B24" s="637" t="s">
        <v>285</v>
      </c>
      <c r="C24" s="638"/>
      <c r="D24" s="638"/>
      <c r="E24" s="638"/>
      <c r="F24" s="638"/>
      <c r="G24" s="638"/>
      <c r="H24" s="638"/>
      <c r="I24" s="638"/>
      <c r="J24" s="638"/>
      <c r="K24" s="638"/>
      <c r="L24" s="638"/>
      <c r="M24" s="638"/>
      <c r="N24" s="638"/>
      <c r="O24" s="638"/>
      <c r="P24" s="638"/>
      <c r="Q24" s="639"/>
      <c r="R24" s="640">
        <v>282707</v>
      </c>
      <c r="S24" s="641"/>
      <c r="T24" s="641"/>
      <c r="U24" s="641"/>
      <c r="V24" s="641"/>
      <c r="W24" s="641"/>
      <c r="X24" s="641"/>
      <c r="Y24" s="642"/>
      <c r="Z24" s="677">
        <v>4</v>
      </c>
      <c r="AA24" s="677"/>
      <c r="AB24" s="677"/>
      <c r="AC24" s="677"/>
      <c r="AD24" s="678" t="s">
        <v>125</v>
      </c>
      <c r="AE24" s="678"/>
      <c r="AF24" s="678"/>
      <c r="AG24" s="678"/>
      <c r="AH24" s="678"/>
      <c r="AI24" s="678"/>
      <c r="AJ24" s="678"/>
      <c r="AK24" s="678"/>
      <c r="AL24" s="643" t="s">
        <v>125</v>
      </c>
      <c r="AM24" s="644"/>
      <c r="AN24" s="644"/>
      <c r="AO24" s="679"/>
      <c r="AP24" s="734" t="s">
        <v>286</v>
      </c>
      <c r="AQ24" s="742"/>
      <c r="AR24" s="742"/>
      <c r="AS24" s="742"/>
      <c r="AT24" s="742"/>
      <c r="AU24" s="742"/>
      <c r="AV24" s="742"/>
      <c r="AW24" s="742"/>
      <c r="AX24" s="742"/>
      <c r="AY24" s="742"/>
      <c r="AZ24" s="742"/>
      <c r="BA24" s="742"/>
      <c r="BB24" s="742"/>
      <c r="BC24" s="742"/>
      <c r="BD24" s="742"/>
      <c r="BE24" s="742"/>
      <c r="BF24" s="736"/>
      <c r="BG24" s="640" t="s">
        <v>249</v>
      </c>
      <c r="BH24" s="641"/>
      <c r="BI24" s="641"/>
      <c r="BJ24" s="641"/>
      <c r="BK24" s="641"/>
      <c r="BL24" s="641"/>
      <c r="BM24" s="641"/>
      <c r="BN24" s="642"/>
      <c r="BO24" s="677" t="s">
        <v>125</v>
      </c>
      <c r="BP24" s="677"/>
      <c r="BQ24" s="677"/>
      <c r="BR24" s="677"/>
      <c r="BS24" s="646" t="s">
        <v>125</v>
      </c>
      <c r="BT24" s="641"/>
      <c r="BU24" s="641"/>
      <c r="BV24" s="641"/>
      <c r="BW24" s="641"/>
      <c r="BX24" s="641"/>
      <c r="BY24" s="641"/>
      <c r="BZ24" s="641"/>
      <c r="CA24" s="641"/>
      <c r="CB24" s="684"/>
      <c r="CD24" s="698" t="s">
        <v>287</v>
      </c>
      <c r="CE24" s="699"/>
      <c r="CF24" s="699"/>
      <c r="CG24" s="699"/>
      <c r="CH24" s="699"/>
      <c r="CI24" s="699"/>
      <c r="CJ24" s="699"/>
      <c r="CK24" s="699"/>
      <c r="CL24" s="699"/>
      <c r="CM24" s="699"/>
      <c r="CN24" s="699"/>
      <c r="CO24" s="699"/>
      <c r="CP24" s="699"/>
      <c r="CQ24" s="700"/>
      <c r="CR24" s="695">
        <v>3068963</v>
      </c>
      <c r="CS24" s="696"/>
      <c r="CT24" s="696"/>
      <c r="CU24" s="696"/>
      <c r="CV24" s="696"/>
      <c r="CW24" s="696"/>
      <c r="CX24" s="696"/>
      <c r="CY24" s="739"/>
      <c r="CZ24" s="740">
        <v>44.3</v>
      </c>
      <c r="DA24" s="711"/>
      <c r="DB24" s="711"/>
      <c r="DC24" s="743"/>
      <c r="DD24" s="738">
        <v>2457698</v>
      </c>
      <c r="DE24" s="696"/>
      <c r="DF24" s="696"/>
      <c r="DG24" s="696"/>
      <c r="DH24" s="696"/>
      <c r="DI24" s="696"/>
      <c r="DJ24" s="696"/>
      <c r="DK24" s="739"/>
      <c r="DL24" s="738">
        <v>2392286</v>
      </c>
      <c r="DM24" s="696"/>
      <c r="DN24" s="696"/>
      <c r="DO24" s="696"/>
      <c r="DP24" s="696"/>
      <c r="DQ24" s="696"/>
      <c r="DR24" s="696"/>
      <c r="DS24" s="696"/>
      <c r="DT24" s="696"/>
      <c r="DU24" s="696"/>
      <c r="DV24" s="739"/>
      <c r="DW24" s="740">
        <v>52.8</v>
      </c>
      <c r="DX24" s="711"/>
      <c r="DY24" s="711"/>
      <c r="DZ24" s="711"/>
      <c r="EA24" s="711"/>
      <c r="EB24" s="711"/>
      <c r="EC24" s="741"/>
    </row>
    <row r="25" spans="2:133" ht="11.25" customHeight="1" x14ac:dyDescent="0.15">
      <c r="B25" s="637" t="s">
        <v>288</v>
      </c>
      <c r="C25" s="638"/>
      <c r="D25" s="638"/>
      <c r="E25" s="638"/>
      <c r="F25" s="638"/>
      <c r="G25" s="638"/>
      <c r="H25" s="638"/>
      <c r="I25" s="638"/>
      <c r="J25" s="638"/>
      <c r="K25" s="638"/>
      <c r="L25" s="638"/>
      <c r="M25" s="638"/>
      <c r="N25" s="638"/>
      <c r="O25" s="638"/>
      <c r="P25" s="638"/>
      <c r="Q25" s="639"/>
      <c r="R25" s="640" t="s">
        <v>249</v>
      </c>
      <c r="S25" s="641"/>
      <c r="T25" s="641"/>
      <c r="U25" s="641"/>
      <c r="V25" s="641"/>
      <c r="W25" s="641"/>
      <c r="X25" s="641"/>
      <c r="Y25" s="642"/>
      <c r="Z25" s="677" t="s">
        <v>135</v>
      </c>
      <c r="AA25" s="677"/>
      <c r="AB25" s="677"/>
      <c r="AC25" s="677"/>
      <c r="AD25" s="678" t="s">
        <v>125</v>
      </c>
      <c r="AE25" s="678"/>
      <c r="AF25" s="678"/>
      <c r="AG25" s="678"/>
      <c r="AH25" s="678"/>
      <c r="AI25" s="678"/>
      <c r="AJ25" s="678"/>
      <c r="AK25" s="678"/>
      <c r="AL25" s="643" t="s">
        <v>125</v>
      </c>
      <c r="AM25" s="644"/>
      <c r="AN25" s="644"/>
      <c r="AO25" s="679"/>
      <c r="AP25" s="734" t="s">
        <v>289</v>
      </c>
      <c r="AQ25" s="742"/>
      <c r="AR25" s="742"/>
      <c r="AS25" s="742"/>
      <c r="AT25" s="742"/>
      <c r="AU25" s="742"/>
      <c r="AV25" s="742"/>
      <c r="AW25" s="742"/>
      <c r="AX25" s="742"/>
      <c r="AY25" s="742"/>
      <c r="AZ25" s="742"/>
      <c r="BA25" s="742"/>
      <c r="BB25" s="742"/>
      <c r="BC25" s="742"/>
      <c r="BD25" s="742"/>
      <c r="BE25" s="742"/>
      <c r="BF25" s="736"/>
      <c r="BG25" s="640" t="s">
        <v>125</v>
      </c>
      <c r="BH25" s="641"/>
      <c r="BI25" s="641"/>
      <c r="BJ25" s="641"/>
      <c r="BK25" s="641"/>
      <c r="BL25" s="641"/>
      <c r="BM25" s="641"/>
      <c r="BN25" s="642"/>
      <c r="BO25" s="677" t="s">
        <v>125</v>
      </c>
      <c r="BP25" s="677"/>
      <c r="BQ25" s="677"/>
      <c r="BR25" s="677"/>
      <c r="BS25" s="646" t="s">
        <v>125</v>
      </c>
      <c r="BT25" s="641"/>
      <c r="BU25" s="641"/>
      <c r="BV25" s="641"/>
      <c r="BW25" s="641"/>
      <c r="BX25" s="641"/>
      <c r="BY25" s="641"/>
      <c r="BZ25" s="641"/>
      <c r="CA25" s="641"/>
      <c r="CB25" s="684"/>
      <c r="CD25" s="673" t="s">
        <v>290</v>
      </c>
      <c r="CE25" s="674"/>
      <c r="CF25" s="674"/>
      <c r="CG25" s="674"/>
      <c r="CH25" s="674"/>
      <c r="CI25" s="674"/>
      <c r="CJ25" s="674"/>
      <c r="CK25" s="674"/>
      <c r="CL25" s="674"/>
      <c r="CM25" s="674"/>
      <c r="CN25" s="674"/>
      <c r="CO25" s="674"/>
      <c r="CP25" s="674"/>
      <c r="CQ25" s="675"/>
      <c r="CR25" s="640">
        <v>1940476</v>
      </c>
      <c r="CS25" s="659"/>
      <c r="CT25" s="659"/>
      <c r="CU25" s="659"/>
      <c r="CV25" s="659"/>
      <c r="CW25" s="659"/>
      <c r="CX25" s="659"/>
      <c r="CY25" s="660"/>
      <c r="CZ25" s="643">
        <v>28</v>
      </c>
      <c r="DA25" s="661"/>
      <c r="DB25" s="661"/>
      <c r="DC25" s="662"/>
      <c r="DD25" s="646">
        <v>1746641</v>
      </c>
      <c r="DE25" s="659"/>
      <c r="DF25" s="659"/>
      <c r="DG25" s="659"/>
      <c r="DH25" s="659"/>
      <c r="DI25" s="659"/>
      <c r="DJ25" s="659"/>
      <c r="DK25" s="660"/>
      <c r="DL25" s="646">
        <v>1681229</v>
      </c>
      <c r="DM25" s="659"/>
      <c r="DN25" s="659"/>
      <c r="DO25" s="659"/>
      <c r="DP25" s="659"/>
      <c r="DQ25" s="659"/>
      <c r="DR25" s="659"/>
      <c r="DS25" s="659"/>
      <c r="DT25" s="659"/>
      <c r="DU25" s="659"/>
      <c r="DV25" s="660"/>
      <c r="DW25" s="643">
        <v>37.1</v>
      </c>
      <c r="DX25" s="661"/>
      <c r="DY25" s="661"/>
      <c r="DZ25" s="661"/>
      <c r="EA25" s="661"/>
      <c r="EB25" s="661"/>
      <c r="EC25" s="676"/>
    </row>
    <row r="26" spans="2:133" ht="11.25" customHeight="1" x14ac:dyDescent="0.15">
      <c r="B26" s="637" t="s">
        <v>291</v>
      </c>
      <c r="C26" s="638"/>
      <c r="D26" s="638"/>
      <c r="E26" s="638"/>
      <c r="F26" s="638"/>
      <c r="G26" s="638"/>
      <c r="H26" s="638"/>
      <c r="I26" s="638"/>
      <c r="J26" s="638"/>
      <c r="K26" s="638"/>
      <c r="L26" s="638"/>
      <c r="M26" s="638"/>
      <c r="N26" s="638"/>
      <c r="O26" s="638"/>
      <c r="P26" s="638"/>
      <c r="Q26" s="639"/>
      <c r="R26" s="640">
        <v>4576178</v>
      </c>
      <c r="S26" s="641"/>
      <c r="T26" s="641"/>
      <c r="U26" s="641"/>
      <c r="V26" s="641"/>
      <c r="W26" s="641"/>
      <c r="X26" s="641"/>
      <c r="Y26" s="642"/>
      <c r="Z26" s="677">
        <v>64.7</v>
      </c>
      <c r="AA26" s="677"/>
      <c r="AB26" s="677"/>
      <c r="AC26" s="677"/>
      <c r="AD26" s="678">
        <v>4293471</v>
      </c>
      <c r="AE26" s="678"/>
      <c r="AF26" s="678"/>
      <c r="AG26" s="678"/>
      <c r="AH26" s="678"/>
      <c r="AI26" s="678"/>
      <c r="AJ26" s="678"/>
      <c r="AK26" s="678"/>
      <c r="AL26" s="643">
        <v>99.7</v>
      </c>
      <c r="AM26" s="644"/>
      <c r="AN26" s="644"/>
      <c r="AO26" s="679"/>
      <c r="AP26" s="734" t="s">
        <v>292</v>
      </c>
      <c r="AQ26" s="735"/>
      <c r="AR26" s="735"/>
      <c r="AS26" s="735"/>
      <c r="AT26" s="735"/>
      <c r="AU26" s="735"/>
      <c r="AV26" s="735"/>
      <c r="AW26" s="735"/>
      <c r="AX26" s="735"/>
      <c r="AY26" s="735"/>
      <c r="AZ26" s="735"/>
      <c r="BA26" s="735"/>
      <c r="BB26" s="735"/>
      <c r="BC26" s="735"/>
      <c r="BD26" s="735"/>
      <c r="BE26" s="735"/>
      <c r="BF26" s="736"/>
      <c r="BG26" s="640" t="s">
        <v>125</v>
      </c>
      <c r="BH26" s="641"/>
      <c r="BI26" s="641"/>
      <c r="BJ26" s="641"/>
      <c r="BK26" s="641"/>
      <c r="BL26" s="641"/>
      <c r="BM26" s="641"/>
      <c r="BN26" s="642"/>
      <c r="BO26" s="677" t="s">
        <v>125</v>
      </c>
      <c r="BP26" s="677"/>
      <c r="BQ26" s="677"/>
      <c r="BR26" s="677"/>
      <c r="BS26" s="646" t="s">
        <v>125</v>
      </c>
      <c r="BT26" s="641"/>
      <c r="BU26" s="641"/>
      <c r="BV26" s="641"/>
      <c r="BW26" s="641"/>
      <c r="BX26" s="641"/>
      <c r="BY26" s="641"/>
      <c r="BZ26" s="641"/>
      <c r="CA26" s="641"/>
      <c r="CB26" s="684"/>
      <c r="CD26" s="673" t="s">
        <v>293</v>
      </c>
      <c r="CE26" s="674"/>
      <c r="CF26" s="674"/>
      <c r="CG26" s="674"/>
      <c r="CH26" s="674"/>
      <c r="CI26" s="674"/>
      <c r="CJ26" s="674"/>
      <c r="CK26" s="674"/>
      <c r="CL26" s="674"/>
      <c r="CM26" s="674"/>
      <c r="CN26" s="674"/>
      <c r="CO26" s="674"/>
      <c r="CP26" s="674"/>
      <c r="CQ26" s="675"/>
      <c r="CR26" s="640">
        <v>1078543</v>
      </c>
      <c r="CS26" s="641"/>
      <c r="CT26" s="641"/>
      <c r="CU26" s="641"/>
      <c r="CV26" s="641"/>
      <c r="CW26" s="641"/>
      <c r="CX26" s="641"/>
      <c r="CY26" s="642"/>
      <c r="CZ26" s="643">
        <v>15.6</v>
      </c>
      <c r="DA26" s="661"/>
      <c r="DB26" s="661"/>
      <c r="DC26" s="662"/>
      <c r="DD26" s="646">
        <v>925130</v>
      </c>
      <c r="DE26" s="641"/>
      <c r="DF26" s="641"/>
      <c r="DG26" s="641"/>
      <c r="DH26" s="641"/>
      <c r="DI26" s="641"/>
      <c r="DJ26" s="641"/>
      <c r="DK26" s="642"/>
      <c r="DL26" s="646" t="s">
        <v>125</v>
      </c>
      <c r="DM26" s="641"/>
      <c r="DN26" s="641"/>
      <c r="DO26" s="641"/>
      <c r="DP26" s="641"/>
      <c r="DQ26" s="641"/>
      <c r="DR26" s="641"/>
      <c r="DS26" s="641"/>
      <c r="DT26" s="641"/>
      <c r="DU26" s="641"/>
      <c r="DV26" s="642"/>
      <c r="DW26" s="643" t="s">
        <v>125</v>
      </c>
      <c r="DX26" s="661"/>
      <c r="DY26" s="661"/>
      <c r="DZ26" s="661"/>
      <c r="EA26" s="661"/>
      <c r="EB26" s="661"/>
      <c r="EC26" s="676"/>
    </row>
    <row r="27" spans="2:133" ht="11.25" customHeight="1" x14ac:dyDescent="0.15">
      <c r="B27" s="637" t="s">
        <v>294</v>
      </c>
      <c r="C27" s="638"/>
      <c r="D27" s="638"/>
      <c r="E27" s="638"/>
      <c r="F27" s="638"/>
      <c r="G27" s="638"/>
      <c r="H27" s="638"/>
      <c r="I27" s="638"/>
      <c r="J27" s="638"/>
      <c r="K27" s="638"/>
      <c r="L27" s="638"/>
      <c r="M27" s="638"/>
      <c r="N27" s="638"/>
      <c r="O27" s="638"/>
      <c r="P27" s="638"/>
      <c r="Q27" s="639"/>
      <c r="R27" s="640">
        <v>2750</v>
      </c>
      <c r="S27" s="641"/>
      <c r="T27" s="641"/>
      <c r="U27" s="641"/>
      <c r="V27" s="641"/>
      <c r="W27" s="641"/>
      <c r="X27" s="641"/>
      <c r="Y27" s="642"/>
      <c r="Z27" s="677">
        <v>0</v>
      </c>
      <c r="AA27" s="677"/>
      <c r="AB27" s="677"/>
      <c r="AC27" s="677"/>
      <c r="AD27" s="678">
        <v>2750</v>
      </c>
      <c r="AE27" s="678"/>
      <c r="AF27" s="678"/>
      <c r="AG27" s="678"/>
      <c r="AH27" s="678"/>
      <c r="AI27" s="678"/>
      <c r="AJ27" s="678"/>
      <c r="AK27" s="678"/>
      <c r="AL27" s="643">
        <v>0.1</v>
      </c>
      <c r="AM27" s="644"/>
      <c r="AN27" s="644"/>
      <c r="AO27" s="679"/>
      <c r="AP27" s="637" t="s">
        <v>295</v>
      </c>
      <c r="AQ27" s="638"/>
      <c r="AR27" s="638"/>
      <c r="AS27" s="638"/>
      <c r="AT27" s="638"/>
      <c r="AU27" s="638"/>
      <c r="AV27" s="638"/>
      <c r="AW27" s="638"/>
      <c r="AX27" s="638"/>
      <c r="AY27" s="638"/>
      <c r="AZ27" s="638"/>
      <c r="BA27" s="638"/>
      <c r="BB27" s="638"/>
      <c r="BC27" s="638"/>
      <c r="BD27" s="638"/>
      <c r="BE27" s="638"/>
      <c r="BF27" s="639"/>
      <c r="BG27" s="640">
        <v>1797014</v>
      </c>
      <c r="BH27" s="641"/>
      <c r="BI27" s="641"/>
      <c r="BJ27" s="641"/>
      <c r="BK27" s="641"/>
      <c r="BL27" s="641"/>
      <c r="BM27" s="641"/>
      <c r="BN27" s="642"/>
      <c r="BO27" s="677">
        <v>100</v>
      </c>
      <c r="BP27" s="677"/>
      <c r="BQ27" s="677"/>
      <c r="BR27" s="677"/>
      <c r="BS27" s="646">
        <v>4291</v>
      </c>
      <c r="BT27" s="641"/>
      <c r="BU27" s="641"/>
      <c r="BV27" s="641"/>
      <c r="BW27" s="641"/>
      <c r="BX27" s="641"/>
      <c r="BY27" s="641"/>
      <c r="BZ27" s="641"/>
      <c r="CA27" s="641"/>
      <c r="CB27" s="684"/>
      <c r="CD27" s="673" t="s">
        <v>296</v>
      </c>
      <c r="CE27" s="674"/>
      <c r="CF27" s="674"/>
      <c r="CG27" s="674"/>
      <c r="CH27" s="674"/>
      <c r="CI27" s="674"/>
      <c r="CJ27" s="674"/>
      <c r="CK27" s="674"/>
      <c r="CL27" s="674"/>
      <c r="CM27" s="674"/>
      <c r="CN27" s="674"/>
      <c r="CO27" s="674"/>
      <c r="CP27" s="674"/>
      <c r="CQ27" s="675"/>
      <c r="CR27" s="640">
        <v>584193</v>
      </c>
      <c r="CS27" s="659"/>
      <c r="CT27" s="659"/>
      <c r="CU27" s="659"/>
      <c r="CV27" s="659"/>
      <c r="CW27" s="659"/>
      <c r="CX27" s="659"/>
      <c r="CY27" s="660"/>
      <c r="CZ27" s="643">
        <v>8.4</v>
      </c>
      <c r="DA27" s="661"/>
      <c r="DB27" s="661"/>
      <c r="DC27" s="662"/>
      <c r="DD27" s="646">
        <v>166763</v>
      </c>
      <c r="DE27" s="659"/>
      <c r="DF27" s="659"/>
      <c r="DG27" s="659"/>
      <c r="DH27" s="659"/>
      <c r="DI27" s="659"/>
      <c r="DJ27" s="659"/>
      <c r="DK27" s="660"/>
      <c r="DL27" s="646">
        <v>166763</v>
      </c>
      <c r="DM27" s="659"/>
      <c r="DN27" s="659"/>
      <c r="DO27" s="659"/>
      <c r="DP27" s="659"/>
      <c r="DQ27" s="659"/>
      <c r="DR27" s="659"/>
      <c r="DS27" s="659"/>
      <c r="DT27" s="659"/>
      <c r="DU27" s="659"/>
      <c r="DV27" s="660"/>
      <c r="DW27" s="643">
        <v>3.7</v>
      </c>
      <c r="DX27" s="661"/>
      <c r="DY27" s="661"/>
      <c r="DZ27" s="661"/>
      <c r="EA27" s="661"/>
      <c r="EB27" s="661"/>
      <c r="EC27" s="676"/>
    </row>
    <row r="28" spans="2:133" ht="11.25" customHeight="1" x14ac:dyDescent="0.15">
      <c r="B28" s="637" t="s">
        <v>297</v>
      </c>
      <c r="C28" s="638"/>
      <c r="D28" s="638"/>
      <c r="E28" s="638"/>
      <c r="F28" s="638"/>
      <c r="G28" s="638"/>
      <c r="H28" s="638"/>
      <c r="I28" s="638"/>
      <c r="J28" s="638"/>
      <c r="K28" s="638"/>
      <c r="L28" s="638"/>
      <c r="M28" s="638"/>
      <c r="N28" s="638"/>
      <c r="O28" s="638"/>
      <c r="P28" s="638"/>
      <c r="Q28" s="639"/>
      <c r="R28" s="640">
        <v>62104</v>
      </c>
      <c r="S28" s="641"/>
      <c r="T28" s="641"/>
      <c r="U28" s="641"/>
      <c r="V28" s="641"/>
      <c r="W28" s="641"/>
      <c r="X28" s="641"/>
      <c r="Y28" s="642"/>
      <c r="Z28" s="677">
        <v>0.9</v>
      </c>
      <c r="AA28" s="677"/>
      <c r="AB28" s="677"/>
      <c r="AC28" s="677"/>
      <c r="AD28" s="678" t="s">
        <v>125</v>
      </c>
      <c r="AE28" s="678"/>
      <c r="AF28" s="678"/>
      <c r="AG28" s="678"/>
      <c r="AH28" s="678"/>
      <c r="AI28" s="678"/>
      <c r="AJ28" s="678"/>
      <c r="AK28" s="678"/>
      <c r="AL28" s="643" t="s">
        <v>125</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298</v>
      </c>
      <c r="CE28" s="674"/>
      <c r="CF28" s="674"/>
      <c r="CG28" s="674"/>
      <c r="CH28" s="674"/>
      <c r="CI28" s="674"/>
      <c r="CJ28" s="674"/>
      <c r="CK28" s="674"/>
      <c r="CL28" s="674"/>
      <c r="CM28" s="674"/>
      <c r="CN28" s="674"/>
      <c r="CO28" s="674"/>
      <c r="CP28" s="674"/>
      <c r="CQ28" s="675"/>
      <c r="CR28" s="640">
        <v>544294</v>
      </c>
      <c r="CS28" s="641"/>
      <c r="CT28" s="641"/>
      <c r="CU28" s="641"/>
      <c r="CV28" s="641"/>
      <c r="CW28" s="641"/>
      <c r="CX28" s="641"/>
      <c r="CY28" s="642"/>
      <c r="CZ28" s="643">
        <v>7.8</v>
      </c>
      <c r="DA28" s="661"/>
      <c r="DB28" s="661"/>
      <c r="DC28" s="662"/>
      <c r="DD28" s="646">
        <v>544294</v>
      </c>
      <c r="DE28" s="641"/>
      <c r="DF28" s="641"/>
      <c r="DG28" s="641"/>
      <c r="DH28" s="641"/>
      <c r="DI28" s="641"/>
      <c r="DJ28" s="641"/>
      <c r="DK28" s="642"/>
      <c r="DL28" s="646">
        <v>544294</v>
      </c>
      <c r="DM28" s="641"/>
      <c r="DN28" s="641"/>
      <c r="DO28" s="641"/>
      <c r="DP28" s="641"/>
      <c r="DQ28" s="641"/>
      <c r="DR28" s="641"/>
      <c r="DS28" s="641"/>
      <c r="DT28" s="641"/>
      <c r="DU28" s="641"/>
      <c r="DV28" s="642"/>
      <c r="DW28" s="643">
        <v>12</v>
      </c>
      <c r="DX28" s="661"/>
      <c r="DY28" s="661"/>
      <c r="DZ28" s="661"/>
      <c r="EA28" s="661"/>
      <c r="EB28" s="661"/>
      <c r="EC28" s="676"/>
    </row>
    <row r="29" spans="2:133" ht="11.25" customHeight="1" x14ac:dyDescent="0.15">
      <c r="B29" s="637" t="s">
        <v>299</v>
      </c>
      <c r="C29" s="638"/>
      <c r="D29" s="638"/>
      <c r="E29" s="638"/>
      <c r="F29" s="638"/>
      <c r="G29" s="638"/>
      <c r="H29" s="638"/>
      <c r="I29" s="638"/>
      <c r="J29" s="638"/>
      <c r="K29" s="638"/>
      <c r="L29" s="638"/>
      <c r="M29" s="638"/>
      <c r="N29" s="638"/>
      <c r="O29" s="638"/>
      <c r="P29" s="638"/>
      <c r="Q29" s="639"/>
      <c r="R29" s="640">
        <v>46496</v>
      </c>
      <c r="S29" s="641"/>
      <c r="T29" s="641"/>
      <c r="U29" s="641"/>
      <c r="V29" s="641"/>
      <c r="W29" s="641"/>
      <c r="X29" s="641"/>
      <c r="Y29" s="642"/>
      <c r="Z29" s="677">
        <v>0.7</v>
      </c>
      <c r="AA29" s="677"/>
      <c r="AB29" s="677"/>
      <c r="AC29" s="677"/>
      <c r="AD29" s="678" t="s">
        <v>249</v>
      </c>
      <c r="AE29" s="678"/>
      <c r="AF29" s="678"/>
      <c r="AG29" s="678"/>
      <c r="AH29" s="678"/>
      <c r="AI29" s="678"/>
      <c r="AJ29" s="678"/>
      <c r="AK29" s="678"/>
      <c r="AL29" s="643" t="s">
        <v>125</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300</v>
      </c>
      <c r="CE29" s="726"/>
      <c r="CF29" s="673" t="s">
        <v>66</v>
      </c>
      <c r="CG29" s="674"/>
      <c r="CH29" s="674"/>
      <c r="CI29" s="674"/>
      <c r="CJ29" s="674"/>
      <c r="CK29" s="674"/>
      <c r="CL29" s="674"/>
      <c r="CM29" s="674"/>
      <c r="CN29" s="674"/>
      <c r="CO29" s="674"/>
      <c r="CP29" s="674"/>
      <c r="CQ29" s="675"/>
      <c r="CR29" s="640">
        <v>544294</v>
      </c>
      <c r="CS29" s="659"/>
      <c r="CT29" s="659"/>
      <c r="CU29" s="659"/>
      <c r="CV29" s="659"/>
      <c r="CW29" s="659"/>
      <c r="CX29" s="659"/>
      <c r="CY29" s="660"/>
      <c r="CZ29" s="643">
        <v>7.8</v>
      </c>
      <c r="DA29" s="661"/>
      <c r="DB29" s="661"/>
      <c r="DC29" s="662"/>
      <c r="DD29" s="646">
        <v>544294</v>
      </c>
      <c r="DE29" s="659"/>
      <c r="DF29" s="659"/>
      <c r="DG29" s="659"/>
      <c r="DH29" s="659"/>
      <c r="DI29" s="659"/>
      <c r="DJ29" s="659"/>
      <c r="DK29" s="660"/>
      <c r="DL29" s="646">
        <v>544294</v>
      </c>
      <c r="DM29" s="659"/>
      <c r="DN29" s="659"/>
      <c r="DO29" s="659"/>
      <c r="DP29" s="659"/>
      <c r="DQ29" s="659"/>
      <c r="DR29" s="659"/>
      <c r="DS29" s="659"/>
      <c r="DT29" s="659"/>
      <c r="DU29" s="659"/>
      <c r="DV29" s="660"/>
      <c r="DW29" s="643">
        <v>12</v>
      </c>
      <c r="DX29" s="661"/>
      <c r="DY29" s="661"/>
      <c r="DZ29" s="661"/>
      <c r="EA29" s="661"/>
      <c r="EB29" s="661"/>
      <c r="EC29" s="676"/>
    </row>
    <row r="30" spans="2:133" ht="11.25" customHeight="1" x14ac:dyDescent="0.15">
      <c r="B30" s="637" t="s">
        <v>301</v>
      </c>
      <c r="C30" s="638"/>
      <c r="D30" s="638"/>
      <c r="E30" s="638"/>
      <c r="F30" s="638"/>
      <c r="G30" s="638"/>
      <c r="H30" s="638"/>
      <c r="I30" s="638"/>
      <c r="J30" s="638"/>
      <c r="K30" s="638"/>
      <c r="L30" s="638"/>
      <c r="M30" s="638"/>
      <c r="N30" s="638"/>
      <c r="O30" s="638"/>
      <c r="P30" s="638"/>
      <c r="Q30" s="639"/>
      <c r="R30" s="640">
        <v>12284</v>
      </c>
      <c r="S30" s="641"/>
      <c r="T30" s="641"/>
      <c r="U30" s="641"/>
      <c r="V30" s="641"/>
      <c r="W30" s="641"/>
      <c r="X30" s="641"/>
      <c r="Y30" s="642"/>
      <c r="Z30" s="677">
        <v>0.2</v>
      </c>
      <c r="AA30" s="677"/>
      <c r="AB30" s="677"/>
      <c r="AC30" s="677"/>
      <c r="AD30" s="678" t="s">
        <v>135</v>
      </c>
      <c r="AE30" s="678"/>
      <c r="AF30" s="678"/>
      <c r="AG30" s="678"/>
      <c r="AH30" s="678"/>
      <c r="AI30" s="678"/>
      <c r="AJ30" s="678"/>
      <c r="AK30" s="678"/>
      <c r="AL30" s="643" t="s">
        <v>125</v>
      </c>
      <c r="AM30" s="644"/>
      <c r="AN30" s="644"/>
      <c r="AO30" s="679"/>
      <c r="AP30" s="701" t="s">
        <v>218</v>
      </c>
      <c r="AQ30" s="702"/>
      <c r="AR30" s="702"/>
      <c r="AS30" s="702"/>
      <c r="AT30" s="702"/>
      <c r="AU30" s="702"/>
      <c r="AV30" s="702"/>
      <c r="AW30" s="702"/>
      <c r="AX30" s="702"/>
      <c r="AY30" s="702"/>
      <c r="AZ30" s="702"/>
      <c r="BA30" s="702"/>
      <c r="BB30" s="702"/>
      <c r="BC30" s="702"/>
      <c r="BD30" s="702"/>
      <c r="BE30" s="702"/>
      <c r="BF30" s="703"/>
      <c r="BG30" s="701" t="s">
        <v>302</v>
      </c>
      <c r="BH30" s="714"/>
      <c r="BI30" s="714"/>
      <c r="BJ30" s="714"/>
      <c r="BK30" s="714"/>
      <c r="BL30" s="714"/>
      <c r="BM30" s="714"/>
      <c r="BN30" s="714"/>
      <c r="BO30" s="714"/>
      <c r="BP30" s="714"/>
      <c r="BQ30" s="715"/>
      <c r="BR30" s="701" t="s">
        <v>303</v>
      </c>
      <c r="BS30" s="714"/>
      <c r="BT30" s="714"/>
      <c r="BU30" s="714"/>
      <c r="BV30" s="714"/>
      <c r="BW30" s="714"/>
      <c r="BX30" s="714"/>
      <c r="BY30" s="714"/>
      <c r="BZ30" s="714"/>
      <c r="CA30" s="714"/>
      <c r="CB30" s="715"/>
      <c r="CD30" s="727"/>
      <c r="CE30" s="728"/>
      <c r="CF30" s="673" t="s">
        <v>304</v>
      </c>
      <c r="CG30" s="674"/>
      <c r="CH30" s="674"/>
      <c r="CI30" s="674"/>
      <c r="CJ30" s="674"/>
      <c r="CK30" s="674"/>
      <c r="CL30" s="674"/>
      <c r="CM30" s="674"/>
      <c r="CN30" s="674"/>
      <c r="CO30" s="674"/>
      <c r="CP30" s="674"/>
      <c r="CQ30" s="675"/>
      <c r="CR30" s="640">
        <v>508671</v>
      </c>
      <c r="CS30" s="641"/>
      <c r="CT30" s="641"/>
      <c r="CU30" s="641"/>
      <c r="CV30" s="641"/>
      <c r="CW30" s="641"/>
      <c r="CX30" s="641"/>
      <c r="CY30" s="642"/>
      <c r="CZ30" s="643">
        <v>7.3</v>
      </c>
      <c r="DA30" s="661"/>
      <c r="DB30" s="661"/>
      <c r="DC30" s="662"/>
      <c r="DD30" s="646">
        <v>508671</v>
      </c>
      <c r="DE30" s="641"/>
      <c r="DF30" s="641"/>
      <c r="DG30" s="641"/>
      <c r="DH30" s="641"/>
      <c r="DI30" s="641"/>
      <c r="DJ30" s="641"/>
      <c r="DK30" s="642"/>
      <c r="DL30" s="646">
        <v>508671</v>
      </c>
      <c r="DM30" s="641"/>
      <c r="DN30" s="641"/>
      <c r="DO30" s="641"/>
      <c r="DP30" s="641"/>
      <c r="DQ30" s="641"/>
      <c r="DR30" s="641"/>
      <c r="DS30" s="641"/>
      <c r="DT30" s="641"/>
      <c r="DU30" s="641"/>
      <c r="DV30" s="642"/>
      <c r="DW30" s="643">
        <v>11.2</v>
      </c>
      <c r="DX30" s="661"/>
      <c r="DY30" s="661"/>
      <c r="DZ30" s="661"/>
      <c r="EA30" s="661"/>
      <c r="EB30" s="661"/>
      <c r="EC30" s="676"/>
    </row>
    <row r="31" spans="2:133" ht="11.25" customHeight="1" x14ac:dyDescent="0.15">
      <c r="B31" s="637" t="s">
        <v>305</v>
      </c>
      <c r="C31" s="638"/>
      <c r="D31" s="638"/>
      <c r="E31" s="638"/>
      <c r="F31" s="638"/>
      <c r="G31" s="638"/>
      <c r="H31" s="638"/>
      <c r="I31" s="638"/>
      <c r="J31" s="638"/>
      <c r="K31" s="638"/>
      <c r="L31" s="638"/>
      <c r="M31" s="638"/>
      <c r="N31" s="638"/>
      <c r="O31" s="638"/>
      <c r="P31" s="638"/>
      <c r="Q31" s="639"/>
      <c r="R31" s="640">
        <v>442983</v>
      </c>
      <c r="S31" s="641"/>
      <c r="T31" s="641"/>
      <c r="U31" s="641"/>
      <c r="V31" s="641"/>
      <c r="W31" s="641"/>
      <c r="X31" s="641"/>
      <c r="Y31" s="642"/>
      <c r="Z31" s="677">
        <v>6.3</v>
      </c>
      <c r="AA31" s="677"/>
      <c r="AB31" s="677"/>
      <c r="AC31" s="677"/>
      <c r="AD31" s="678" t="s">
        <v>125</v>
      </c>
      <c r="AE31" s="678"/>
      <c r="AF31" s="678"/>
      <c r="AG31" s="678"/>
      <c r="AH31" s="678"/>
      <c r="AI31" s="678"/>
      <c r="AJ31" s="678"/>
      <c r="AK31" s="678"/>
      <c r="AL31" s="643" t="s">
        <v>249</v>
      </c>
      <c r="AM31" s="644"/>
      <c r="AN31" s="644"/>
      <c r="AO31" s="679"/>
      <c r="AP31" s="716" t="s">
        <v>306</v>
      </c>
      <c r="AQ31" s="717"/>
      <c r="AR31" s="717"/>
      <c r="AS31" s="717"/>
      <c r="AT31" s="722" t="s">
        <v>307</v>
      </c>
      <c r="AU31" s="225"/>
      <c r="AV31" s="225"/>
      <c r="AW31" s="225"/>
      <c r="AX31" s="706" t="s">
        <v>184</v>
      </c>
      <c r="AY31" s="707"/>
      <c r="AZ31" s="707"/>
      <c r="BA31" s="707"/>
      <c r="BB31" s="707"/>
      <c r="BC31" s="707"/>
      <c r="BD31" s="707"/>
      <c r="BE31" s="707"/>
      <c r="BF31" s="708"/>
      <c r="BG31" s="709">
        <v>99.2</v>
      </c>
      <c r="BH31" s="710"/>
      <c r="BI31" s="710"/>
      <c r="BJ31" s="710"/>
      <c r="BK31" s="710"/>
      <c r="BL31" s="710"/>
      <c r="BM31" s="711">
        <v>97.4</v>
      </c>
      <c r="BN31" s="710"/>
      <c r="BO31" s="710"/>
      <c r="BP31" s="710"/>
      <c r="BQ31" s="712"/>
      <c r="BR31" s="709">
        <v>99.3</v>
      </c>
      <c r="BS31" s="710"/>
      <c r="BT31" s="710"/>
      <c r="BU31" s="710"/>
      <c r="BV31" s="710"/>
      <c r="BW31" s="710"/>
      <c r="BX31" s="711">
        <v>97.6</v>
      </c>
      <c r="BY31" s="710"/>
      <c r="BZ31" s="710"/>
      <c r="CA31" s="710"/>
      <c r="CB31" s="712"/>
      <c r="CD31" s="727"/>
      <c r="CE31" s="728"/>
      <c r="CF31" s="673" t="s">
        <v>308</v>
      </c>
      <c r="CG31" s="674"/>
      <c r="CH31" s="674"/>
      <c r="CI31" s="674"/>
      <c r="CJ31" s="674"/>
      <c r="CK31" s="674"/>
      <c r="CL31" s="674"/>
      <c r="CM31" s="674"/>
      <c r="CN31" s="674"/>
      <c r="CO31" s="674"/>
      <c r="CP31" s="674"/>
      <c r="CQ31" s="675"/>
      <c r="CR31" s="640">
        <v>35623</v>
      </c>
      <c r="CS31" s="659"/>
      <c r="CT31" s="659"/>
      <c r="CU31" s="659"/>
      <c r="CV31" s="659"/>
      <c r="CW31" s="659"/>
      <c r="CX31" s="659"/>
      <c r="CY31" s="660"/>
      <c r="CZ31" s="643">
        <v>0.5</v>
      </c>
      <c r="DA31" s="661"/>
      <c r="DB31" s="661"/>
      <c r="DC31" s="662"/>
      <c r="DD31" s="646">
        <v>35623</v>
      </c>
      <c r="DE31" s="659"/>
      <c r="DF31" s="659"/>
      <c r="DG31" s="659"/>
      <c r="DH31" s="659"/>
      <c r="DI31" s="659"/>
      <c r="DJ31" s="659"/>
      <c r="DK31" s="660"/>
      <c r="DL31" s="646">
        <v>35623</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15">
      <c r="B32" s="731" t="s">
        <v>309</v>
      </c>
      <c r="C32" s="732"/>
      <c r="D32" s="732"/>
      <c r="E32" s="732"/>
      <c r="F32" s="732"/>
      <c r="G32" s="732"/>
      <c r="H32" s="732"/>
      <c r="I32" s="732"/>
      <c r="J32" s="732"/>
      <c r="K32" s="732"/>
      <c r="L32" s="732"/>
      <c r="M32" s="732"/>
      <c r="N32" s="732"/>
      <c r="O32" s="732"/>
      <c r="P32" s="732"/>
      <c r="Q32" s="733"/>
      <c r="R32" s="640" t="s">
        <v>125</v>
      </c>
      <c r="S32" s="641"/>
      <c r="T32" s="641"/>
      <c r="U32" s="641"/>
      <c r="V32" s="641"/>
      <c r="W32" s="641"/>
      <c r="X32" s="641"/>
      <c r="Y32" s="642"/>
      <c r="Z32" s="677" t="s">
        <v>125</v>
      </c>
      <c r="AA32" s="677"/>
      <c r="AB32" s="677"/>
      <c r="AC32" s="677"/>
      <c r="AD32" s="678" t="s">
        <v>125</v>
      </c>
      <c r="AE32" s="678"/>
      <c r="AF32" s="678"/>
      <c r="AG32" s="678"/>
      <c r="AH32" s="678"/>
      <c r="AI32" s="678"/>
      <c r="AJ32" s="678"/>
      <c r="AK32" s="678"/>
      <c r="AL32" s="643" t="s">
        <v>125</v>
      </c>
      <c r="AM32" s="644"/>
      <c r="AN32" s="644"/>
      <c r="AO32" s="679"/>
      <c r="AP32" s="718"/>
      <c r="AQ32" s="719"/>
      <c r="AR32" s="719"/>
      <c r="AS32" s="719"/>
      <c r="AT32" s="723"/>
      <c r="AU32" s="224" t="s">
        <v>310</v>
      </c>
      <c r="AV32" s="224"/>
      <c r="AW32" s="224"/>
      <c r="AX32" s="637" t="s">
        <v>311</v>
      </c>
      <c r="AY32" s="638"/>
      <c r="AZ32" s="638"/>
      <c r="BA32" s="638"/>
      <c r="BB32" s="638"/>
      <c r="BC32" s="638"/>
      <c r="BD32" s="638"/>
      <c r="BE32" s="638"/>
      <c r="BF32" s="639"/>
      <c r="BG32" s="713">
        <v>99.3</v>
      </c>
      <c r="BH32" s="659"/>
      <c r="BI32" s="659"/>
      <c r="BJ32" s="659"/>
      <c r="BK32" s="659"/>
      <c r="BL32" s="659"/>
      <c r="BM32" s="644">
        <v>97.7</v>
      </c>
      <c r="BN32" s="705"/>
      <c r="BO32" s="705"/>
      <c r="BP32" s="705"/>
      <c r="BQ32" s="683"/>
      <c r="BR32" s="713">
        <v>99.4</v>
      </c>
      <c r="BS32" s="659"/>
      <c r="BT32" s="659"/>
      <c r="BU32" s="659"/>
      <c r="BV32" s="659"/>
      <c r="BW32" s="659"/>
      <c r="BX32" s="644">
        <v>98</v>
      </c>
      <c r="BY32" s="705"/>
      <c r="BZ32" s="705"/>
      <c r="CA32" s="705"/>
      <c r="CB32" s="683"/>
      <c r="CD32" s="729"/>
      <c r="CE32" s="730"/>
      <c r="CF32" s="673" t="s">
        <v>312</v>
      </c>
      <c r="CG32" s="674"/>
      <c r="CH32" s="674"/>
      <c r="CI32" s="674"/>
      <c r="CJ32" s="674"/>
      <c r="CK32" s="674"/>
      <c r="CL32" s="674"/>
      <c r="CM32" s="674"/>
      <c r="CN32" s="674"/>
      <c r="CO32" s="674"/>
      <c r="CP32" s="674"/>
      <c r="CQ32" s="675"/>
      <c r="CR32" s="640" t="s">
        <v>125</v>
      </c>
      <c r="CS32" s="641"/>
      <c r="CT32" s="641"/>
      <c r="CU32" s="641"/>
      <c r="CV32" s="641"/>
      <c r="CW32" s="641"/>
      <c r="CX32" s="641"/>
      <c r="CY32" s="642"/>
      <c r="CZ32" s="643" t="s">
        <v>125</v>
      </c>
      <c r="DA32" s="661"/>
      <c r="DB32" s="661"/>
      <c r="DC32" s="662"/>
      <c r="DD32" s="646" t="s">
        <v>125</v>
      </c>
      <c r="DE32" s="641"/>
      <c r="DF32" s="641"/>
      <c r="DG32" s="641"/>
      <c r="DH32" s="641"/>
      <c r="DI32" s="641"/>
      <c r="DJ32" s="641"/>
      <c r="DK32" s="642"/>
      <c r="DL32" s="646" t="s">
        <v>125</v>
      </c>
      <c r="DM32" s="641"/>
      <c r="DN32" s="641"/>
      <c r="DO32" s="641"/>
      <c r="DP32" s="641"/>
      <c r="DQ32" s="641"/>
      <c r="DR32" s="641"/>
      <c r="DS32" s="641"/>
      <c r="DT32" s="641"/>
      <c r="DU32" s="641"/>
      <c r="DV32" s="642"/>
      <c r="DW32" s="643" t="s">
        <v>135</v>
      </c>
      <c r="DX32" s="661"/>
      <c r="DY32" s="661"/>
      <c r="DZ32" s="661"/>
      <c r="EA32" s="661"/>
      <c r="EB32" s="661"/>
      <c r="EC32" s="676"/>
    </row>
    <row r="33" spans="2:133" ht="11.25" customHeight="1" x14ac:dyDescent="0.15">
      <c r="B33" s="637" t="s">
        <v>313</v>
      </c>
      <c r="C33" s="638"/>
      <c r="D33" s="638"/>
      <c r="E33" s="638"/>
      <c r="F33" s="638"/>
      <c r="G33" s="638"/>
      <c r="H33" s="638"/>
      <c r="I33" s="638"/>
      <c r="J33" s="638"/>
      <c r="K33" s="638"/>
      <c r="L33" s="638"/>
      <c r="M33" s="638"/>
      <c r="N33" s="638"/>
      <c r="O33" s="638"/>
      <c r="P33" s="638"/>
      <c r="Q33" s="639"/>
      <c r="R33" s="640">
        <v>489891</v>
      </c>
      <c r="S33" s="641"/>
      <c r="T33" s="641"/>
      <c r="U33" s="641"/>
      <c r="V33" s="641"/>
      <c r="W33" s="641"/>
      <c r="X33" s="641"/>
      <c r="Y33" s="642"/>
      <c r="Z33" s="677">
        <v>6.9</v>
      </c>
      <c r="AA33" s="677"/>
      <c r="AB33" s="677"/>
      <c r="AC33" s="677"/>
      <c r="AD33" s="678" t="s">
        <v>125</v>
      </c>
      <c r="AE33" s="678"/>
      <c r="AF33" s="678"/>
      <c r="AG33" s="678"/>
      <c r="AH33" s="678"/>
      <c r="AI33" s="678"/>
      <c r="AJ33" s="678"/>
      <c r="AK33" s="678"/>
      <c r="AL33" s="643" t="s">
        <v>135</v>
      </c>
      <c r="AM33" s="644"/>
      <c r="AN33" s="644"/>
      <c r="AO33" s="679"/>
      <c r="AP33" s="720"/>
      <c r="AQ33" s="721"/>
      <c r="AR33" s="721"/>
      <c r="AS33" s="721"/>
      <c r="AT33" s="724"/>
      <c r="AU33" s="226"/>
      <c r="AV33" s="226"/>
      <c r="AW33" s="226"/>
      <c r="AX33" s="621" t="s">
        <v>314</v>
      </c>
      <c r="AY33" s="622"/>
      <c r="AZ33" s="622"/>
      <c r="BA33" s="622"/>
      <c r="BB33" s="622"/>
      <c r="BC33" s="622"/>
      <c r="BD33" s="622"/>
      <c r="BE33" s="622"/>
      <c r="BF33" s="623"/>
      <c r="BG33" s="704">
        <v>99.1</v>
      </c>
      <c r="BH33" s="625"/>
      <c r="BI33" s="625"/>
      <c r="BJ33" s="625"/>
      <c r="BK33" s="625"/>
      <c r="BL33" s="625"/>
      <c r="BM33" s="668">
        <v>96.9</v>
      </c>
      <c r="BN33" s="625"/>
      <c r="BO33" s="625"/>
      <c r="BP33" s="625"/>
      <c r="BQ33" s="689"/>
      <c r="BR33" s="704">
        <v>99.2</v>
      </c>
      <c r="BS33" s="625"/>
      <c r="BT33" s="625"/>
      <c r="BU33" s="625"/>
      <c r="BV33" s="625"/>
      <c r="BW33" s="625"/>
      <c r="BX33" s="668">
        <v>96.8</v>
      </c>
      <c r="BY33" s="625"/>
      <c r="BZ33" s="625"/>
      <c r="CA33" s="625"/>
      <c r="CB33" s="689"/>
      <c r="CD33" s="673" t="s">
        <v>315</v>
      </c>
      <c r="CE33" s="674"/>
      <c r="CF33" s="674"/>
      <c r="CG33" s="674"/>
      <c r="CH33" s="674"/>
      <c r="CI33" s="674"/>
      <c r="CJ33" s="674"/>
      <c r="CK33" s="674"/>
      <c r="CL33" s="674"/>
      <c r="CM33" s="674"/>
      <c r="CN33" s="674"/>
      <c r="CO33" s="674"/>
      <c r="CP33" s="674"/>
      <c r="CQ33" s="675"/>
      <c r="CR33" s="640">
        <v>3258049</v>
      </c>
      <c r="CS33" s="659"/>
      <c r="CT33" s="659"/>
      <c r="CU33" s="659"/>
      <c r="CV33" s="659"/>
      <c r="CW33" s="659"/>
      <c r="CX33" s="659"/>
      <c r="CY33" s="660"/>
      <c r="CZ33" s="643">
        <v>47</v>
      </c>
      <c r="DA33" s="661"/>
      <c r="DB33" s="661"/>
      <c r="DC33" s="662"/>
      <c r="DD33" s="646">
        <v>2642056</v>
      </c>
      <c r="DE33" s="659"/>
      <c r="DF33" s="659"/>
      <c r="DG33" s="659"/>
      <c r="DH33" s="659"/>
      <c r="DI33" s="659"/>
      <c r="DJ33" s="659"/>
      <c r="DK33" s="660"/>
      <c r="DL33" s="646">
        <v>2330207</v>
      </c>
      <c r="DM33" s="659"/>
      <c r="DN33" s="659"/>
      <c r="DO33" s="659"/>
      <c r="DP33" s="659"/>
      <c r="DQ33" s="659"/>
      <c r="DR33" s="659"/>
      <c r="DS33" s="659"/>
      <c r="DT33" s="659"/>
      <c r="DU33" s="659"/>
      <c r="DV33" s="660"/>
      <c r="DW33" s="643">
        <v>51.4</v>
      </c>
      <c r="DX33" s="661"/>
      <c r="DY33" s="661"/>
      <c r="DZ33" s="661"/>
      <c r="EA33" s="661"/>
      <c r="EB33" s="661"/>
      <c r="EC33" s="676"/>
    </row>
    <row r="34" spans="2:133" ht="11.25" customHeight="1" x14ac:dyDescent="0.15">
      <c r="B34" s="637" t="s">
        <v>316</v>
      </c>
      <c r="C34" s="638"/>
      <c r="D34" s="638"/>
      <c r="E34" s="638"/>
      <c r="F34" s="638"/>
      <c r="G34" s="638"/>
      <c r="H34" s="638"/>
      <c r="I34" s="638"/>
      <c r="J34" s="638"/>
      <c r="K34" s="638"/>
      <c r="L34" s="638"/>
      <c r="M34" s="638"/>
      <c r="N34" s="638"/>
      <c r="O34" s="638"/>
      <c r="P34" s="638"/>
      <c r="Q34" s="639"/>
      <c r="R34" s="640">
        <v>4559</v>
      </c>
      <c r="S34" s="641"/>
      <c r="T34" s="641"/>
      <c r="U34" s="641"/>
      <c r="V34" s="641"/>
      <c r="W34" s="641"/>
      <c r="X34" s="641"/>
      <c r="Y34" s="642"/>
      <c r="Z34" s="677">
        <v>0.1</v>
      </c>
      <c r="AA34" s="677"/>
      <c r="AB34" s="677"/>
      <c r="AC34" s="677"/>
      <c r="AD34" s="678" t="s">
        <v>125</v>
      </c>
      <c r="AE34" s="678"/>
      <c r="AF34" s="678"/>
      <c r="AG34" s="678"/>
      <c r="AH34" s="678"/>
      <c r="AI34" s="678"/>
      <c r="AJ34" s="678"/>
      <c r="AK34" s="678"/>
      <c r="AL34" s="643" t="s">
        <v>249</v>
      </c>
      <c r="AM34" s="644"/>
      <c r="AN34" s="644"/>
      <c r="AO34" s="679"/>
      <c r="AP34" s="227"/>
      <c r="AQ34" s="228"/>
      <c r="AR34" s="224"/>
      <c r="AS34" s="225"/>
      <c r="AT34" s="225"/>
      <c r="AU34" s="225"/>
      <c r="AV34" s="225"/>
      <c r="AW34" s="225"/>
      <c r="AX34" s="225"/>
      <c r="AY34" s="225"/>
      <c r="AZ34" s="225"/>
      <c r="BA34" s="225"/>
      <c r="BB34" s="225"/>
      <c r="BC34" s="225"/>
      <c r="BD34" s="225"/>
      <c r="BE34" s="225"/>
      <c r="BF34" s="225"/>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D34" s="673" t="s">
        <v>317</v>
      </c>
      <c r="CE34" s="674"/>
      <c r="CF34" s="674"/>
      <c r="CG34" s="674"/>
      <c r="CH34" s="674"/>
      <c r="CI34" s="674"/>
      <c r="CJ34" s="674"/>
      <c r="CK34" s="674"/>
      <c r="CL34" s="674"/>
      <c r="CM34" s="674"/>
      <c r="CN34" s="674"/>
      <c r="CO34" s="674"/>
      <c r="CP34" s="674"/>
      <c r="CQ34" s="675"/>
      <c r="CR34" s="640">
        <v>1071654</v>
      </c>
      <c r="CS34" s="641"/>
      <c r="CT34" s="641"/>
      <c r="CU34" s="641"/>
      <c r="CV34" s="641"/>
      <c r="CW34" s="641"/>
      <c r="CX34" s="641"/>
      <c r="CY34" s="642"/>
      <c r="CZ34" s="643">
        <v>15.5</v>
      </c>
      <c r="DA34" s="661"/>
      <c r="DB34" s="661"/>
      <c r="DC34" s="662"/>
      <c r="DD34" s="646">
        <v>869554</v>
      </c>
      <c r="DE34" s="641"/>
      <c r="DF34" s="641"/>
      <c r="DG34" s="641"/>
      <c r="DH34" s="641"/>
      <c r="DI34" s="641"/>
      <c r="DJ34" s="641"/>
      <c r="DK34" s="642"/>
      <c r="DL34" s="646">
        <v>739751</v>
      </c>
      <c r="DM34" s="641"/>
      <c r="DN34" s="641"/>
      <c r="DO34" s="641"/>
      <c r="DP34" s="641"/>
      <c r="DQ34" s="641"/>
      <c r="DR34" s="641"/>
      <c r="DS34" s="641"/>
      <c r="DT34" s="641"/>
      <c r="DU34" s="641"/>
      <c r="DV34" s="642"/>
      <c r="DW34" s="643">
        <v>16.3</v>
      </c>
      <c r="DX34" s="661"/>
      <c r="DY34" s="661"/>
      <c r="DZ34" s="661"/>
      <c r="EA34" s="661"/>
      <c r="EB34" s="661"/>
      <c r="EC34" s="676"/>
    </row>
    <row r="35" spans="2:133" ht="11.25" customHeight="1" x14ac:dyDescent="0.15">
      <c r="B35" s="637" t="s">
        <v>318</v>
      </c>
      <c r="C35" s="638"/>
      <c r="D35" s="638"/>
      <c r="E35" s="638"/>
      <c r="F35" s="638"/>
      <c r="G35" s="638"/>
      <c r="H35" s="638"/>
      <c r="I35" s="638"/>
      <c r="J35" s="638"/>
      <c r="K35" s="638"/>
      <c r="L35" s="638"/>
      <c r="M35" s="638"/>
      <c r="N35" s="638"/>
      <c r="O35" s="638"/>
      <c r="P35" s="638"/>
      <c r="Q35" s="639"/>
      <c r="R35" s="640">
        <v>24503</v>
      </c>
      <c r="S35" s="641"/>
      <c r="T35" s="641"/>
      <c r="U35" s="641"/>
      <c r="V35" s="641"/>
      <c r="W35" s="641"/>
      <c r="X35" s="641"/>
      <c r="Y35" s="642"/>
      <c r="Z35" s="677">
        <v>0.3</v>
      </c>
      <c r="AA35" s="677"/>
      <c r="AB35" s="677"/>
      <c r="AC35" s="677"/>
      <c r="AD35" s="678" t="s">
        <v>125</v>
      </c>
      <c r="AE35" s="678"/>
      <c r="AF35" s="678"/>
      <c r="AG35" s="678"/>
      <c r="AH35" s="678"/>
      <c r="AI35" s="678"/>
      <c r="AJ35" s="678"/>
      <c r="AK35" s="678"/>
      <c r="AL35" s="643" t="s">
        <v>125</v>
      </c>
      <c r="AM35" s="644"/>
      <c r="AN35" s="644"/>
      <c r="AO35" s="679"/>
      <c r="AP35" s="229"/>
      <c r="AQ35" s="701" t="s">
        <v>319</v>
      </c>
      <c r="AR35" s="702"/>
      <c r="AS35" s="702"/>
      <c r="AT35" s="702"/>
      <c r="AU35" s="702"/>
      <c r="AV35" s="702"/>
      <c r="AW35" s="702"/>
      <c r="AX35" s="702"/>
      <c r="AY35" s="702"/>
      <c r="AZ35" s="702"/>
      <c r="BA35" s="702"/>
      <c r="BB35" s="702"/>
      <c r="BC35" s="702"/>
      <c r="BD35" s="702"/>
      <c r="BE35" s="702"/>
      <c r="BF35" s="703"/>
      <c r="BG35" s="701" t="s">
        <v>320</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321</v>
      </c>
      <c r="CE35" s="674"/>
      <c r="CF35" s="674"/>
      <c r="CG35" s="674"/>
      <c r="CH35" s="674"/>
      <c r="CI35" s="674"/>
      <c r="CJ35" s="674"/>
      <c r="CK35" s="674"/>
      <c r="CL35" s="674"/>
      <c r="CM35" s="674"/>
      <c r="CN35" s="674"/>
      <c r="CO35" s="674"/>
      <c r="CP35" s="674"/>
      <c r="CQ35" s="675"/>
      <c r="CR35" s="640">
        <v>149572</v>
      </c>
      <c r="CS35" s="659"/>
      <c r="CT35" s="659"/>
      <c r="CU35" s="659"/>
      <c r="CV35" s="659"/>
      <c r="CW35" s="659"/>
      <c r="CX35" s="659"/>
      <c r="CY35" s="660"/>
      <c r="CZ35" s="643">
        <v>2.2000000000000002</v>
      </c>
      <c r="DA35" s="661"/>
      <c r="DB35" s="661"/>
      <c r="DC35" s="662"/>
      <c r="DD35" s="646">
        <v>122414</v>
      </c>
      <c r="DE35" s="659"/>
      <c r="DF35" s="659"/>
      <c r="DG35" s="659"/>
      <c r="DH35" s="659"/>
      <c r="DI35" s="659"/>
      <c r="DJ35" s="659"/>
      <c r="DK35" s="660"/>
      <c r="DL35" s="646">
        <v>122414</v>
      </c>
      <c r="DM35" s="659"/>
      <c r="DN35" s="659"/>
      <c r="DO35" s="659"/>
      <c r="DP35" s="659"/>
      <c r="DQ35" s="659"/>
      <c r="DR35" s="659"/>
      <c r="DS35" s="659"/>
      <c r="DT35" s="659"/>
      <c r="DU35" s="659"/>
      <c r="DV35" s="660"/>
      <c r="DW35" s="643">
        <v>2.7</v>
      </c>
      <c r="DX35" s="661"/>
      <c r="DY35" s="661"/>
      <c r="DZ35" s="661"/>
      <c r="EA35" s="661"/>
      <c r="EB35" s="661"/>
      <c r="EC35" s="676"/>
    </row>
    <row r="36" spans="2:133" ht="11.25" customHeight="1" x14ac:dyDescent="0.15">
      <c r="B36" s="637" t="s">
        <v>322</v>
      </c>
      <c r="C36" s="638"/>
      <c r="D36" s="638"/>
      <c r="E36" s="638"/>
      <c r="F36" s="638"/>
      <c r="G36" s="638"/>
      <c r="H36" s="638"/>
      <c r="I36" s="638"/>
      <c r="J36" s="638"/>
      <c r="K36" s="638"/>
      <c r="L36" s="638"/>
      <c r="M36" s="638"/>
      <c r="N36" s="638"/>
      <c r="O36" s="638"/>
      <c r="P36" s="638"/>
      <c r="Q36" s="639"/>
      <c r="R36" s="640">
        <v>535766</v>
      </c>
      <c r="S36" s="641"/>
      <c r="T36" s="641"/>
      <c r="U36" s="641"/>
      <c r="V36" s="641"/>
      <c r="W36" s="641"/>
      <c r="X36" s="641"/>
      <c r="Y36" s="642"/>
      <c r="Z36" s="677">
        <v>7.6</v>
      </c>
      <c r="AA36" s="677"/>
      <c r="AB36" s="677"/>
      <c r="AC36" s="677"/>
      <c r="AD36" s="678" t="s">
        <v>125</v>
      </c>
      <c r="AE36" s="678"/>
      <c r="AF36" s="678"/>
      <c r="AG36" s="678"/>
      <c r="AH36" s="678"/>
      <c r="AI36" s="678"/>
      <c r="AJ36" s="678"/>
      <c r="AK36" s="678"/>
      <c r="AL36" s="643" t="s">
        <v>249</v>
      </c>
      <c r="AM36" s="644"/>
      <c r="AN36" s="644"/>
      <c r="AO36" s="679"/>
      <c r="AP36" s="229"/>
      <c r="AQ36" s="692" t="s">
        <v>323</v>
      </c>
      <c r="AR36" s="693"/>
      <c r="AS36" s="693"/>
      <c r="AT36" s="693"/>
      <c r="AU36" s="693"/>
      <c r="AV36" s="693"/>
      <c r="AW36" s="693"/>
      <c r="AX36" s="693"/>
      <c r="AY36" s="694"/>
      <c r="AZ36" s="695">
        <v>938451</v>
      </c>
      <c r="BA36" s="696"/>
      <c r="BB36" s="696"/>
      <c r="BC36" s="696"/>
      <c r="BD36" s="696"/>
      <c r="BE36" s="696"/>
      <c r="BF36" s="697"/>
      <c r="BG36" s="698" t="s">
        <v>324</v>
      </c>
      <c r="BH36" s="699"/>
      <c r="BI36" s="699"/>
      <c r="BJ36" s="699"/>
      <c r="BK36" s="699"/>
      <c r="BL36" s="699"/>
      <c r="BM36" s="699"/>
      <c r="BN36" s="699"/>
      <c r="BO36" s="699"/>
      <c r="BP36" s="699"/>
      <c r="BQ36" s="699"/>
      <c r="BR36" s="699"/>
      <c r="BS36" s="699"/>
      <c r="BT36" s="699"/>
      <c r="BU36" s="700"/>
      <c r="BV36" s="695">
        <v>83561</v>
      </c>
      <c r="BW36" s="696"/>
      <c r="BX36" s="696"/>
      <c r="BY36" s="696"/>
      <c r="BZ36" s="696"/>
      <c r="CA36" s="696"/>
      <c r="CB36" s="697"/>
      <c r="CD36" s="673" t="s">
        <v>325</v>
      </c>
      <c r="CE36" s="674"/>
      <c r="CF36" s="674"/>
      <c r="CG36" s="674"/>
      <c r="CH36" s="674"/>
      <c r="CI36" s="674"/>
      <c r="CJ36" s="674"/>
      <c r="CK36" s="674"/>
      <c r="CL36" s="674"/>
      <c r="CM36" s="674"/>
      <c r="CN36" s="674"/>
      <c r="CO36" s="674"/>
      <c r="CP36" s="674"/>
      <c r="CQ36" s="675"/>
      <c r="CR36" s="640">
        <v>886681</v>
      </c>
      <c r="CS36" s="641"/>
      <c r="CT36" s="641"/>
      <c r="CU36" s="641"/>
      <c r="CV36" s="641"/>
      <c r="CW36" s="641"/>
      <c r="CX36" s="641"/>
      <c r="CY36" s="642"/>
      <c r="CZ36" s="643">
        <v>12.8</v>
      </c>
      <c r="DA36" s="661"/>
      <c r="DB36" s="661"/>
      <c r="DC36" s="662"/>
      <c r="DD36" s="646">
        <v>804297</v>
      </c>
      <c r="DE36" s="641"/>
      <c r="DF36" s="641"/>
      <c r="DG36" s="641"/>
      <c r="DH36" s="641"/>
      <c r="DI36" s="641"/>
      <c r="DJ36" s="641"/>
      <c r="DK36" s="642"/>
      <c r="DL36" s="646">
        <v>721449</v>
      </c>
      <c r="DM36" s="641"/>
      <c r="DN36" s="641"/>
      <c r="DO36" s="641"/>
      <c r="DP36" s="641"/>
      <c r="DQ36" s="641"/>
      <c r="DR36" s="641"/>
      <c r="DS36" s="641"/>
      <c r="DT36" s="641"/>
      <c r="DU36" s="641"/>
      <c r="DV36" s="642"/>
      <c r="DW36" s="643">
        <v>15.9</v>
      </c>
      <c r="DX36" s="661"/>
      <c r="DY36" s="661"/>
      <c r="DZ36" s="661"/>
      <c r="EA36" s="661"/>
      <c r="EB36" s="661"/>
      <c r="EC36" s="676"/>
    </row>
    <row r="37" spans="2:133" ht="11.25" customHeight="1" x14ac:dyDescent="0.15">
      <c r="B37" s="637" t="s">
        <v>326</v>
      </c>
      <c r="C37" s="638"/>
      <c r="D37" s="638"/>
      <c r="E37" s="638"/>
      <c r="F37" s="638"/>
      <c r="G37" s="638"/>
      <c r="H37" s="638"/>
      <c r="I37" s="638"/>
      <c r="J37" s="638"/>
      <c r="K37" s="638"/>
      <c r="L37" s="638"/>
      <c r="M37" s="638"/>
      <c r="N37" s="638"/>
      <c r="O37" s="638"/>
      <c r="P37" s="638"/>
      <c r="Q37" s="639"/>
      <c r="R37" s="640">
        <v>277156</v>
      </c>
      <c r="S37" s="641"/>
      <c r="T37" s="641"/>
      <c r="U37" s="641"/>
      <c r="V37" s="641"/>
      <c r="W37" s="641"/>
      <c r="X37" s="641"/>
      <c r="Y37" s="642"/>
      <c r="Z37" s="677">
        <v>3.9</v>
      </c>
      <c r="AA37" s="677"/>
      <c r="AB37" s="677"/>
      <c r="AC37" s="677"/>
      <c r="AD37" s="678" t="s">
        <v>125</v>
      </c>
      <c r="AE37" s="678"/>
      <c r="AF37" s="678"/>
      <c r="AG37" s="678"/>
      <c r="AH37" s="678"/>
      <c r="AI37" s="678"/>
      <c r="AJ37" s="678"/>
      <c r="AK37" s="678"/>
      <c r="AL37" s="643" t="s">
        <v>125</v>
      </c>
      <c r="AM37" s="644"/>
      <c r="AN37" s="644"/>
      <c r="AO37" s="679"/>
      <c r="AQ37" s="680" t="s">
        <v>327</v>
      </c>
      <c r="AR37" s="681"/>
      <c r="AS37" s="681"/>
      <c r="AT37" s="681"/>
      <c r="AU37" s="681"/>
      <c r="AV37" s="681"/>
      <c r="AW37" s="681"/>
      <c r="AX37" s="681"/>
      <c r="AY37" s="682"/>
      <c r="AZ37" s="640">
        <v>107820</v>
      </c>
      <c r="BA37" s="641"/>
      <c r="BB37" s="641"/>
      <c r="BC37" s="641"/>
      <c r="BD37" s="659"/>
      <c r="BE37" s="659"/>
      <c r="BF37" s="683"/>
      <c r="BG37" s="673" t="s">
        <v>328</v>
      </c>
      <c r="BH37" s="674"/>
      <c r="BI37" s="674"/>
      <c r="BJ37" s="674"/>
      <c r="BK37" s="674"/>
      <c r="BL37" s="674"/>
      <c r="BM37" s="674"/>
      <c r="BN37" s="674"/>
      <c r="BO37" s="674"/>
      <c r="BP37" s="674"/>
      <c r="BQ37" s="674"/>
      <c r="BR37" s="674"/>
      <c r="BS37" s="674"/>
      <c r="BT37" s="674"/>
      <c r="BU37" s="675"/>
      <c r="BV37" s="640">
        <v>71320</v>
      </c>
      <c r="BW37" s="641"/>
      <c r="BX37" s="641"/>
      <c r="BY37" s="641"/>
      <c r="BZ37" s="641"/>
      <c r="CA37" s="641"/>
      <c r="CB37" s="684"/>
      <c r="CD37" s="673" t="s">
        <v>329</v>
      </c>
      <c r="CE37" s="674"/>
      <c r="CF37" s="674"/>
      <c r="CG37" s="674"/>
      <c r="CH37" s="674"/>
      <c r="CI37" s="674"/>
      <c r="CJ37" s="674"/>
      <c r="CK37" s="674"/>
      <c r="CL37" s="674"/>
      <c r="CM37" s="674"/>
      <c r="CN37" s="674"/>
      <c r="CO37" s="674"/>
      <c r="CP37" s="674"/>
      <c r="CQ37" s="675"/>
      <c r="CR37" s="640">
        <v>365517</v>
      </c>
      <c r="CS37" s="659"/>
      <c r="CT37" s="659"/>
      <c r="CU37" s="659"/>
      <c r="CV37" s="659"/>
      <c r="CW37" s="659"/>
      <c r="CX37" s="659"/>
      <c r="CY37" s="660"/>
      <c r="CZ37" s="643">
        <v>5.3</v>
      </c>
      <c r="DA37" s="661"/>
      <c r="DB37" s="661"/>
      <c r="DC37" s="662"/>
      <c r="DD37" s="646">
        <v>365517</v>
      </c>
      <c r="DE37" s="659"/>
      <c r="DF37" s="659"/>
      <c r="DG37" s="659"/>
      <c r="DH37" s="659"/>
      <c r="DI37" s="659"/>
      <c r="DJ37" s="659"/>
      <c r="DK37" s="660"/>
      <c r="DL37" s="646">
        <v>325551</v>
      </c>
      <c r="DM37" s="659"/>
      <c r="DN37" s="659"/>
      <c r="DO37" s="659"/>
      <c r="DP37" s="659"/>
      <c r="DQ37" s="659"/>
      <c r="DR37" s="659"/>
      <c r="DS37" s="659"/>
      <c r="DT37" s="659"/>
      <c r="DU37" s="659"/>
      <c r="DV37" s="660"/>
      <c r="DW37" s="643">
        <v>7.2</v>
      </c>
      <c r="DX37" s="661"/>
      <c r="DY37" s="661"/>
      <c r="DZ37" s="661"/>
      <c r="EA37" s="661"/>
      <c r="EB37" s="661"/>
      <c r="EC37" s="676"/>
    </row>
    <row r="38" spans="2:133" ht="11.25" customHeight="1" x14ac:dyDescent="0.15">
      <c r="B38" s="637" t="s">
        <v>330</v>
      </c>
      <c r="C38" s="638"/>
      <c r="D38" s="638"/>
      <c r="E38" s="638"/>
      <c r="F38" s="638"/>
      <c r="G38" s="638"/>
      <c r="H38" s="638"/>
      <c r="I38" s="638"/>
      <c r="J38" s="638"/>
      <c r="K38" s="638"/>
      <c r="L38" s="638"/>
      <c r="M38" s="638"/>
      <c r="N38" s="638"/>
      <c r="O38" s="638"/>
      <c r="P38" s="638"/>
      <c r="Q38" s="639"/>
      <c r="R38" s="640">
        <v>178387</v>
      </c>
      <c r="S38" s="641"/>
      <c r="T38" s="641"/>
      <c r="U38" s="641"/>
      <c r="V38" s="641"/>
      <c r="W38" s="641"/>
      <c r="X38" s="641"/>
      <c r="Y38" s="642"/>
      <c r="Z38" s="677">
        <v>2.5</v>
      </c>
      <c r="AA38" s="677"/>
      <c r="AB38" s="677"/>
      <c r="AC38" s="677"/>
      <c r="AD38" s="678">
        <v>8603</v>
      </c>
      <c r="AE38" s="678"/>
      <c r="AF38" s="678"/>
      <c r="AG38" s="678"/>
      <c r="AH38" s="678"/>
      <c r="AI38" s="678"/>
      <c r="AJ38" s="678"/>
      <c r="AK38" s="678"/>
      <c r="AL38" s="643">
        <v>0.2</v>
      </c>
      <c r="AM38" s="644"/>
      <c r="AN38" s="644"/>
      <c r="AO38" s="679"/>
      <c r="AQ38" s="680" t="s">
        <v>331</v>
      </c>
      <c r="AR38" s="681"/>
      <c r="AS38" s="681"/>
      <c r="AT38" s="681"/>
      <c r="AU38" s="681"/>
      <c r="AV38" s="681"/>
      <c r="AW38" s="681"/>
      <c r="AX38" s="681"/>
      <c r="AY38" s="682"/>
      <c r="AZ38" s="640" t="s">
        <v>249</v>
      </c>
      <c r="BA38" s="641"/>
      <c r="BB38" s="641"/>
      <c r="BC38" s="641"/>
      <c r="BD38" s="659"/>
      <c r="BE38" s="659"/>
      <c r="BF38" s="683"/>
      <c r="BG38" s="673" t="s">
        <v>332</v>
      </c>
      <c r="BH38" s="674"/>
      <c r="BI38" s="674"/>
      <c r="BJ38" s="674"/>
      <c r="BK38" s="674"/>
      <c r="BL38" s="674"/>
      <c r="BM38" s="674"/>
      <c r="BN38" s="674"/>
      <c r="BO38" s="674"/>
      <c r="BP38" s="674"/>
      <c r="BQ38" s="674"/>
      <c r="BR38" s="674"/>
      <c r="BS38" s="674"/>
      <c r="BT38" s="674"/>
      <c r="BU38" s="675"/>
      <c r="BV38" s="640">
        <v>3253</v>
      </c>
      <c r="BW38" s="641"/>
      <c r="BX38" s="641"/>
      <c r="BY38" s="641"/>
      <c r="BZ38" s="641"/>
      <c r="CA38" s="641"/>
      <c r="CB38" s="684"/>
      <c r="CD38" s="673" t="s">
        <v>333</v>
      </c>
      <c r="CE38" s="674"/>
      <c r="CF38" s="674"/>
      <c r="CG38" s="674"/>
      <c r="CH38" s="674"/>
      <c r="CI38" s="674"/>
      <c r="CJ38" s="674"/>
      <c r="CK38" s="674"/>
      <c r="CL38" s="674"/>
      <c r="CM38" s="674"/>
      <c r="CN38" s="674"/>
      <c r="CO38" s="674"/>
      <c r="CP38" s="674"/>
      <c r="CQ38" s="675"/>
      <c r="CR38" s="640">
        <v>938451</v>
      </c>
      <c r="CS38" s="641"/>
      <c r="CT38" s="641"/>
      <c r="CU38" s="641"/>
      <c r="CV38" s="641"/>
      <c r="CW38" s="641"/>
      <c r="CX38" s="641"/>
      <c r="CY38" s="642"/>
      <c r="CZ38" s="643">
        <v>13.5</v>
      </c>
      <c r="DA38" s="661"/>
      <c r="DB38" s="661"/>
      <c r="DC38" s="662"/>
      <c r="DD38" s="646">
        <v>800512</v>
      </c>
      <c r="DE38" s="641"/>
      <c r="DF38" s="641"/>
      <c r="DG38" s="641"/>
      <c r="DH38" s="641"/>
      <c r="DI38" s="641"/>
      <c r="DJ38" s="641"/>
      <c r="DK38" s="642"/>
      <c r="DL38" s="646">
        <v>746593</v>
      </c>
      <c r="DM38" s="641"/>
      <c r="DN38" s="641"/>
      <c r="DO38" s="641"/>
      <c r="DP38" s="641"/>
      <c r="DQ38" s="641"/>
      <c r="DR38" s="641"/>
      <c r="DS38" s="641"/>
      <c r="DT38" s="641"/>
      <c r="DU38" s="641"/>
      <c r="DV38" s="642"/>
      <c r="DW38" s="643">
        <v>16.5</v>
      </c>
      <c r="DX38" s="661"/>
      <c r="DY38" s="661"/>
      <c r="DZ38" s="661"/>
      <c r="EA38" s="661"/>
      <c r="EB38" s="661"/>
      <c r="EC38" s="676"/>
    </row>
    <row r="39" spans="2:133" ht="11.25" customHeight="1" x14ac:dyDescent="0.15">
      <c r="B39" s="637" t="s">
        <v>334</v>
      </c>
      <c r="C39" s="638"/>
      <c r="D39" s="638"/>
      <c r="E39" s="638"/>
      <c r="F39" s="638"/>
      <c r="G39" s="638"/>
      <c r="H39" s="638"/>
      <c r="I39" s="638"/>
      <c r="J39" s="638"/>
      <c r="K39" s="638"/>
      <c r="L39" s="638"/>
      <c r="M39" s="638"/>
      <c r="N39" s="638"/>
      <c r="O39" s="638"/>
      <c r="P39" s="638"/>
      <c r="Q39" s="639"/>
      <c r="R39" s="640">
        <v>422554</v>
      </c>
      <c r="S39" s="641"/>
      <c r="T39" s="641"/>
      <c r="U39" s="641"/>
      <c r="V39" s="641"/>
      <c r="W39" s="641"/>
      <c r="X39" s="641"/>
      <c r="Y39" s="642"/>
      <c r="Z39" s="677">
        <v>6</v>
      </c>
      <c r="AA39" s="677"/>
      <c r="AB39" s="677"/>
      <c r="AC39" s="677"/>
      <c r="AD39" s="678" t="s">
        <v>125</v>
      </c>
      <c r="AE39" s="678"/>
      <c r="AF39" s="678"/>
      <c r="AG39" s="678"/>
      <c r="AH39" s="678"/>
      <c r="AI39" s="678"/>
      <c r="AJ39" s="678"/>
      <c r="AK39" s="678"/>
      <c r="AL39" s="643" t="s">
        <v>135</v>
      </c>
      <c r="AM39" s="644"/>
      <c r="AN39" s="644"/>
      <c r="AO39" s="679"/>
      <c r="AQ39" s="680" t="s">
        <v>335</v>
      </c>
      <c r="AR39" s="681"/>
      <c r="AS39" s="681"/>
      <c r="AT39" s="681"/>
      <c r="AU39" s="681"/>
      <c r="AV39" s="681"/>
      <c r="AW39" s="681"/>
      <c r="AX39" s="681"/>
      <c r="AY39" s="682"/>
      <c r="AZ39" s="640" t="s">
        <v>125</v>
      </c>
      <c r="BA39" s="641"/>
      <c r="BB39" s="641"/>
      <c r="BC39" s="641"/>
      <c r="BD39" s="659"/>
      <c r="BE39" s="659"/>
      <c r="BF39" s="683"/>
      <c r="BG39" s="673" t="s">
        <v>336</v>
      </c>
      <c r="BH39" s="674"/>
      <c r="BI39" s="674"/>
      <c r="BJ39" s="674"/>
      <c r="BK39" s="674"/>
      <c r="BL39" s="674"/>
      <c r="BM39" s="674"/>
      <c r="BN39" s="674"/>
      <c r="BO39" s="674"/>
      <c r="BP39" s="674"/>
      <c r="BQ39" s="674"/>
      <c r="BR39" s="674"/>
      <c r="BS39" s="674"/>
      <c r="BT39" s="674"/>
      <c r="BU39" s="675"/>
      <c r="BV39" s="640">
        <v>5087</v>
      </c>
      <c r="BW39" s="641"/>
      <c r="BX39" s="641"/>
      <c r="BY39" s="641"/>
      <c r="BZ39" s="641"/>
      <c r="CA39" s="641"/>
      <c r="CB39" s="684"/>
      <c r="CD39" s="673" t="s">
        <v>337</v>
      </c>
      <c r="CE39" s="674"/>
      <c r="CF39" s="674"/>
      <c r="CG39" s="674"/>
      <c r="CH39" s="674"/>
      <c r="CI39" s="674"/>
      <c r="CJ39" s="674"/>
      <c r="CK39" s="674"/>
      <c r="CL39" s="674"/>
      <c r="CM39" s="674"/>
      <c r="CN39" s="674"/>
      <c r="CO39" s="674"/>
      <c r="CP39" s="674"/>
      <c r="CQ39" s="675"/>
      <c r="CR39" s="640">
        <v>208191</v>
      </c>
      <c r="CS39" s="659"/>
      <c r="CT39" s="659"/>
      <c r="CU39" s="659"/>
      <c r="CV39" s="659"/>
      <c r="CW39" s="659"/>
      <c r="CX39" s="659"/>
      <c r="CY39" s="660"/>
      <c r="CZ39" s="643">
        <v>3</v>
      </c>
      <c r="DA39" s="661"/>
      <c r="DB39" s="661"/>
      <c r="DC39" s="662"/>
      <c r="DD39" s="646">
        <v>45279</v>
      </c>
      <c r="DE39" s="659"/>
      <c r="DF39" s="659"/>
      <c r="DG39" s="659"/>
      <c r="DH39" s="659"/>
      <c r="DI39" s="659"/>
      <c r="DJ39" s="659"/>
      <c r="DK39" s="660"/>
      <c r="DL39" s="646" t="s">
        <v>125</v>
      </c>
      <c r="DM39" s="659"/>
      <c r="DN39" s="659"/>
      <c r="DO39" s="659"/>
      <c r="DP39" s="659"/>
      <c r="DQ39" s="659"/>
      <c r="DR39" s="659"/>
      <c r="DS39" s="659"/>
      <c r="DT39" s="659"/>
      <c r="DU39" s="659"/>
      <c r="DV39" s="660"/>
      <c r="DW39" s="643" t="s">
        <v>135</v>
      </c>
      <c r="DX39" s="661"/>
      <c r="DY39" s="661"/>
      <c r="DZ39" s="661"/>
      <c r="EA39" s="661"/>
      <c r="EB39" s="661"/>
      <c r="EC39" s="676"/>
    </row>
    <row r="40" spans="2:133" ht="11.25" customHeight="1" x14ac:dyDescent="0.15">
      <c r="B40" s="637" t="s">
        <v>338</v>
      </c>
      <c r="C40" s="638"/>
      <c r="D40" s="638"/>
      <c r="E40" s="638"/>
      <c r="F40" s="638"/>
      <c r="G40" s="638"/>
      <c r="H40" s="638"/>
      <c r="I40" s="638"/>
      <c r="J40" s="638"/>
      <c r="K40" s="638"/>
      <c r="L40" s="638"/>
      <c r="M40" s="638"/>
      <c r="N40" s="638"/>
      <c r="O40" s="638"/>
      <c r="P40" s="638"/>
      <c r="Q40" s="639"/>
      <c r="R40" s="640" t="s">
        <v>125</v>
      </c>
      <c r="S40" s="641"/>
      <c r="T40" s="641"/>
      <c r="U40" s="641"/>
      <c r="V40" s="641"/>
      <c r="W40" s="641"/>
      <c r="X40" s="641"/>
      <c r="Y40" s="642"/>
      <c r="Z40" s="677" t="s">
        <v>125</v>
      </c>
      <c r="AA40" s="677"/>
      <c r="AB40" s="677"/>
      <c r="AC40" s="677"/>
      <c r="AD40" s="678" t="s">
        <v>125</v>
      </c>
      <c r="AE40" s="678"/>
      <c r="AF40" s="678"/>
      <c r="AG40" s="678"/>
      <c r="AH40" s="678"/>
      <c r="AI40" s="678"/>
      <c r="AJ40" s="678"/>
      <c r="AK40" s="678"/>
      <c r="AL40" s="643" t="s">
        <v>125</v>
      </c>
      <c r="AM40" s="644"/>
      <c r="AN40" s="644"/>
      <c r="AO40" s="679"/>
      <c r="AQ40" s="680" t="s">
        <v>339</v>
      </c>
      <c r="AR40" s="681"/>
      <c r="AS40" s="681"/>
      <c r="AT40" s="681"/>
      <c r="AU40" s="681"/>
      <c r="AV40" s="681"/>
      <c r="AW40" s="681"/>
      <c r="AX40" s="681"/>
      <c r="AY40" s="682"/>
      <c r="AZ40" s="640" t="s">
        <v>125</v>
      </c>
      <c r="BA40" s="641"/>
      <c r="BB40" s="641"/>
      <c r="BC40" s="641"/>
      <c r="BD40" s="659"/>
      <c r="BE40" s="659"/>
      <c r="BF40" s="683"/>
      <c r="BG40" s="685" t="s">
        <v>340</v>
      </c>
      <c r="BH40" s="686"/>
      <c r="BI40" s="686"/>
      <c r="BJ40" s="686"/>
      <c r="BK40" s="686"/>
      <c r="BL40" s="230"/>
      <c r="BM40" s="674" t="s">
        <v>341</v>
      </c>
      <c r="BN40" s="674"/>
      <c r="BO40" s="674"/>
      <c r="BP40" s="674"/>
      <c r="BQ40" s="674"/>
      <c r="BR40" s="674"/>
      <c r="BS40" s="674"/>
      <c r="BT40" s="674"/>
      <c r="BU40" s="675"/>
      <c r="BV40" s="640">
        <v>116</v>
      </c>
      <c r="BW40" s="641"/>
      <c r="BX40" s="641"/>
      <c r="BY40" s="641"/>
      <c r="BZ40" s="641"/>
      <c r="CA40" s="641"/>
      <c r="CB40" s="684"/>
      <c r="CD40" s="673" t="s">
        <v>342</v>
      </c>
      <c r="CE40" s="674"/>
      <c r="CF40" s="674"/>
      <c r="CG40" s="674"/>
      <c r="CH40" s="674"/>
      <c r="CI40" s="674"/>
      <c r="CJ40" s="674"/>
      <c r="CK40" s="674"/>
      <c r="CL40" s="674"/>
      <c r="CM40" s="674"/>
      <c r="CN40" s="674"/>
      <c r="CO40" s="674"/>
      <c r="CP40" s="674"/>
      <c r="CQ40" s="675"/>
      <c r="CR40" s="640">
        <v>3500</v>
      </c>
      <c r="CS40" s="641"/>
      <c r="CT40" s="641"/>
      <c r="CU40" s="641"/>
      <c r="CV40" s="641"/>
      <c r="CW40" s="641"/>
      <c r="CX40" s="641"/>
      <c r="CY40" s="642"/>
      <c r="CZ40" s="643">
        <v>0.1</v>
      </c>
      <c r="DA40" s="661"/>
      <c r="DB40" s="661"/>
      <c r="DC40" s="662"/>
      <c r="DD40" s="646" t="s">
        <v>125</v>
      </c>
      <c r="DE40" s="641"/>
      <c r="DF40" s="641"/>
      <c r="DG40" s="641"/>
      <c r="DH40" s="641"/>
      <c r="DI40" s="641"/>
      <c r="DJ40" s="641"/>
      <c r="DK40" s="642"/>
      <c r="DL40" s="646" t="s">
        <v>125</v>
      </c>
      <c r="DM40" s="641"/>
      <c r="DN40" s="641"/>
      <c r="DO40" s="641"/>
      <c r="DP40" s="641"/>
      <c r="DQ40" s="641"/>
      <c r="DR40" s="641"/>
      <c r="DS40" s="641"/>
      <c r="DT40" s="641"/>
      <c r="DU40" s="641"/>
      <c r="DV40" s="642"/>
      <c r="DW40" s="643" t="s">
        <v>125</v>
      </c>
      <c r="DX40" s="661"/>
      <c r="DY40" s="661"/>
      <c r="DZ40" s="661"/>
      <c r="EA40" s="661"/>
      <c r="EB40" s="661"/>
      <c r="EC40" s="676"/>
    </row>
    <row r="41" spans="2:133" ht="11.25" customHeight="1" x14ac:dyDescent="0.15">
      <c r="B41" s="637" t="s">
        <v>343</v>
      </c>
      <c r="C41" s="638"/>
      <c r="D41" s="638"/>
      <c r="E41" s="638"/>
      <c r="F41" s="638"/>
      <c r="G41" s="638"/>
      <c r="H41" s="638"/>
      <c r="I41" s="638"/>
      <c r="J41" s="638"/>
      <c r="K41" s="638"/>
      <c r="L41" s="638"/>
      <c r="M41" s="638"/>
      <c r="N41" s="638"/>
      <c r="O41" s="638"/>
      <c r="P41" s="638"/>
      <c r="Q41" s="639"/>
      <c r="R41" s="640">
        <v>227054</v>
      </c>
      <c r="S41" s="641"/>
      <c r="T41" s="641"/>
      <c r="U41" s="641"/>
      <c r="V41" s="641"/>
      <c r="W41" s="641"/>
      <c r="X41" s="641"/>
      <c r="Y41" s="642"/>
      <c r="Z41" s="677">
        <v>3.2</v>
      </c>
      <c r="AA41" s="677"/>
      <c r="AB41" s="677"/>
      <c r="AC41" s="677"/>
      <c r="AD41" s="678" t="s">
        <v>125</v>
      </c>
      <c r="AE41" s="678"/>
      <c r="AF41" s="678"/>
      <c r="AG41" s="678"/>
      <c r="AH41" s="678"/>
      <c r="AI41" s="678"/>
      <c r="AJ41" s="678"/>
      <c r="AK41" s="678"/>
      <c r="AL41" s="643" t="s">
        <v>125</v>
      </c>
      <c r="AM41" s="644"/>
      <c r="AN41" s="644"/>
      <c r="AO41" s="679"/>
      <c r="AQ41" s="680" t="s">
        <v>344</v>
      </c>
      <c r="AR41" s="681"/>
      <c r="AS41" s="681"/>
      <c r="AT41" s="681"/>
      <c r="AU41" s="681"/>
      <c r="AV41" s="681"/>
      <c r="AW41" s="681"/>
      <c r="AX41" s="681"/>
      <c r="AY41" s="682"/>
      <c r="AZ41" s="640">
        <v>180786</v>
      </c>
      <c r="BA41" s="641"/>
      <c r="BB41" s="641"/>
      <c r="BC41" s="641"/>
      <c r="BD41" s="659"/>
      <c r="BE41" s="659"/>
      <c r="BF41" s="683"/>
      <c r="BG41" s="685"/>
      <c r="BH41" s="686"/>
      <c r="BI41" s="686"/>
      <c r="BJ41" s="686"/>
      <c r="BK41" s="686"/>
      <c r="BL41" s="230"/>
      <c r="BM41" s="674" t="s">
        <v>345</v>
      </c>
      <c r="BN41" s="674"/>
      <c r="BO41" s="674"/>
      <c r="BP41" s="674"/>
      <c r="BQ41" s="674"/>
      <c r="BR41" s="674"/>
      <c r="BS41" s="674"/>
      <c r="BT41" s="674"/>
      <c r="BU41" s="675"/>
      <c r="BV41" s="640" t="s">
        <v>125</v>
      </c>
      <c r="BW41" s="641"/>
      <c r="BX41" s="641"/>
      <c r="BY41" s="641"/>
      <c r="BZ41" s="641"/>
      <c r="CA41" s="641"/>
      <c r="CB41" s="684"/>
      <c r="CD41" s="673" t="s">
        <v>346</v>
      </c>
      <c r="CE41" s="674"/>
      <c r="CF41" s="674"/>
      <c r="CG41" s="674"/>
      <c r="CH41" s="674"/>
      <c r="CI41" s="674"/>
      <c r="CJ41" s="674"/>
      <c r="CK41" s="674"/>
      <c r="CL41" s="674"/>
      <c r="CM41" s="674"/>
      <c r="CN41" s="674"/>
      <c r="CO41" s="674"/>
      <c r="CP41" s="674"/>
      <c r="CQ41" s="675"/>
      <c r="CR41" s="640" t="s">
        <v>125</v>
      </c>
      <c r="CS41" s="659"/>
      <c r="CT41" s="659"/>
      <c r="CU41" s="659"/>
      <c r="CV41" s="659"/>
      <c r="CW41" s="659"/>
      <c r="CX41" s="659"/>
      <c r="CY41" s="660"/>
      <c r="CZ41" s="643" t="s">
        <v>249</v>
      </c>
      <c r="DA41" s="661"/>
      <c r="DB41" s="661"/>
      <c r="DC41" s="662"/>
      <c r="DD41" s="646" t="s">
        <v>125</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347</v>
      </c>
      <c r="C42" s="622"/>
      <c r="D42" s="622"/>
      <c r="E42" s="622"/>
      <c r="F42" s="622"/>
      <c r="G42" s="622"/>
      <c r="H42" s="622"/>
      <c r="I42" s="622"/>
      <c r="J42" s="622"/>
      <c r="K42" s="622"/>
      <c r="L42" s="622"/>
      <c r="M42" s="622"/>
      <c r="N42" s="622"/>
      <c r="O42" s="622"/>
      <c r="P42" s="622"/>
      <c r="Q42" s="623"/>
      <c r="R42" s="624">
        <v>7075611</v>
      </c>
      <c r="S42" s="663"/>
      <c r="T42" s="663"/>
      <c r="U42" s="663"/>
      <c r="V42" s="663"/>
      <c r="W42" s="663"/>
      <c r="X42" s="663"/>
      <c r="Y42" s="665"/>
      <c r="Z42" s="666">
        <v>100</v>
      </c>
      <c r="AA42" s="666"/>
      <c r="AB42" s="666"/>
      <c r="AC42" s="666"/>
      <c r="AD42" s="667">
        <v>4304824</v>
      </c>
      <c r="AE42" s="667"/>
      <c r="AF42" s="667"/>
      <c r="AG42" s="667"/>
      <c r="AH42" s="667"/>
      <c r="AI42" s="667"/>
      <c r="AJ42" s="667"/>
      <c r="AK42" s="667"/>
      <c r="AL42" s="627">
        <v>100</v>
      </c>
      <c r="AM42" s="668"/>
      <c r="AN42" s="668"/>
      <c r="AO42" s="669"/>
      <c r="AQ42" s="670" t="s">
        <v>348</v>
      </c>
      <c r="AR42" s="671"/>
      <c r="AS42" s="671"/>
      <c r="AT42" s="671"/>
      <c r="AU42" s="671"/>
      <c r="AV42" s="671"/>
      <c r="AW42" s="671"/>
      <c r="AX42" s="671"/>
      <c r="AY42" s="672"/>
      <c r="AZ42" s="624">
        <v>649845</v>
      </c>
      <c r="BA42" s="663"/>
      <c r="BB42" s="663"/>
      <c r="BC42" s="663"/>
      <c r="BD42" s="625"/>
      <c r="BE42" s="625"/>
      <c r="BF42" s="689"/>
      <c r="BG42" s="687"/>
      <c r="BH42" s="688"/>
      <c r="BI42" s="688"/>
      <c r="BJ42" s="688"/>
      <c r="BK42" s="688"/>
      <c r="BL42" s="231"/>
      <c r="BM42" s="690" t="s">
        <v>349</v>
      </c>
      <c r="BN42" s="690"/>
      <c r="BO42" s="690"/>
      <c r="BP42" s="690"/>
      <c r="BQ42" s="690"/>
      <c r="BR42" s="690"/>
      <c r="BS42" s="690"/>
      <c r="BT42" s="690"/>
      <c r="BU42" s="691"/>
      <c r="BV42" s="624">
        <v>380</v>
      </c>
      <c r="BW42" s="663"/>
      <c r="BX42" s="663"/>
      <c r="BY42" s="663"/>
      <c r="BZ42" s="663"/>
      <c r="CA42" s="663"/>
      <c r="CB42" s="664"/>
      <c r="CD42" s="637" t="s">
        <v>350</v>
      </c>
      <c r="CE42" s="638"/>
      <c r="CF42" s="638"/>
      <c r="CG42" s="638"/>
      <c r="CH42" s="638"/>
      <c r="CI42" s="638"/>
      <c r="CJ42" s="638"/>
      <c r="CK42" s="638"/>
      <c r="CL42" s="638"/>
      <c r="CM42" s="638"/>
      <c r="CN42" s="638"/>
      <c r="CO42" s="638"/>
      <c r="CP42" s="638"/>
      <c r="CQ42" s="639"/>
      <c r="CR42" s="640">
        <v>607513</v>
      </c>
      <c r="CS42" s="641"/>
      <c r="CT42" s="641"/>
      <c r="CU42" s="641"/>
      <c r="CV42" s="641"/>
      <c r="CW42" s="641"/>
      <c r="CX42" s="641"/>
      <c r="CY42" s="642"/>
      <c r="CZ42" s="643">
        <v>8.8000000000000007</v>
      </c>
      <c r="DA42" s="644"/>
      <c r="DB42" s="644"/>
      <c r="DC42" s="645"/>
      <c r="DD42" s="646">
        <v>146725</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2"/>
      <c r="BW43" s="232"/>
      <c r="BX43" s="232"/>
      <c r="BY43" s="232"/>
      <c r="BZ43" s="232"/>
      <c r="CA43" s="232"/>
      <c r="CB43" s="232"/>
      <c r="CD43" s="637" t="s">
        <v>351</v>
      </c>
      <c r="CE43" s="638"/>
      <c r="CF43" s="638"/>
      <c r="CG43" s="638"/>
      <c r="CH43" s="638"/>
      <c r="CI43" s="638"/>
      <c r="CJ43" s="638"/>
      <c r="CK43" s="638"/>
      <c r="CL43" s="638"/>
      <c r="CM43" s="638"/>
      <c r="CN43" s="638"/>
      <c r="CO43" s="638"/>
      <c r="CP43" s="638"/>
      <c r="CQ43" s="639"/>
      <c r="CR43" s="640">
        <v>10959</v>
      </c>
      <c r="CS43" s="659"/>
      <c r="CT43" s="659"/>
      <c r="CU43" s="659"/>
      <c r="CV43" s="659"/>
      <c r="CW43" s="659"/>
      <c r="CX43" s="659"/>
      <c r="CY43" s="660"/>
      <c r="CZ43" s="643">
        <v>0.2</v>
      </c>
      <c r="DA43" s="661"/>
      <c r="DB43" s="661"/>
      <c r="DC43" s="662"/>
      <c r="DD43" s="646">
        <v>10959</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300</v>
      </c>
      <c r="CE44" s="654"/>
      <c r="CF44" s="637" t="s">
        <v>352</v>
      </c>
      <c r="CG44" s="638"/>
      <c r="CH44" s="638"/>
      <c r="CI44" s="638"/>
      <c r="CJ44" s="638"/>
      <c r="CK44" s="638"/>
      <c r="CL44" s="638"/>
      <c r="CM44" s="638"/>
      <c r="CN44" s="638"/>
      <c r="CO44" s="638"/>
      <c r="CP44" s="638"/>
      <c r="CQ44" s="639"/>
      <c r="CR44" s="640">
        <v>484947</v>
      </c>
      <c r="CS44" s="641"/>
      <c r="CT44" s="641"/>
      <c r="CU44" s="641"/>
      <c r="CV44" s="641"/>
      <c r="CW44" s="641"/>
      <c r="CX44" s="641"/>
      <c r="CY44" s="642"/>
      <c r="CZ44" s="643">
        <v>7</v>
      </c>
      <c r="DA44" s="644"/>
      <c r="DB44" s="644"/>
      <c r="DC44" s="645"/>
      <c r="DD44" s="646">
        <v>134895</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353</v>
      </c>
      <c r="CG45" s="638"/>
      <c r="CH45" s="638"/>
      <c r="CI45" s="638"/>
      <c r="CJ45" s="638"/>
      <c r="CK45" s="638"/>
      <c r="CL45" s="638"/>
      <c r="CM45" s="638"/>
      <c r="CN45" s="638"/>
      <c r="CO45" s="638"/>
      <c r="CP45" s="638"/>
      <c r="CQ45" s="639"/>
      <c r="CR45" s="640">
        <v>145900</v>
      </c>
      <c r="CS45" s="659"/>
      <c r="CT45" s="659"/>
      <c r="CU45" s="659"/>
      <c r="CV45" s="659"/>
      <c r="CW45" s="659"/>
      <c r="CX45" s="659"/>
      <c r="CY45" s="660"/>
      <c r="CZ45" s="643">
        <v>2.1</v>
      </c>
      <c r="DA45" s="661"/>
      <c r="DB45" s="661"/>
      <c r="DC45" s="662"/>
      <c r="DD45" s="646">
        <v>13357</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24" t="s">
        <v>354</v>
      </c>
      <c r="C46" s="224"/>
      <c r="D46" s="224"/>
      <c r="E46" s="224"/>
      <c r="F46" s="224"/>
      <c r="G46" s="224"/>
      <c r="H46" s="224"/>
      <c r="I46" s="224"/>
      <c r="J46" s="224"/>
      <c r="K46" s="224"/>
      <c r="L46" s="224"/>
      <c r="M46" s="224"/>
      <c r="N46" s="224"/>
      <c r="O46" s="224"/>
      <c r="P46" s="224"/>
      <c r="Q46" s="224"/>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CD46" s="655"/>
      <c r="CE46" s="656"/>
      <c r="CF46" s="637" t="s">
        <v>355</v>
      </c>
      <c r="CG46" s="638"/>
      <c r="CH46" s="638"/>
      <c r="CI46" s="638"/>
      <c r="CJ46" s="638"/>
      <c r="CK46" s="638"/>
      <c r="CL46" s="638"/>
      <c r="CM46" s="638"/>
      <c r="CN46" s="638"/>
      <c r="CO46" s="638"/>
      <c r="CP46" s="638"/>
      <c r="CQ46" s="639"/>
      <c r="CR46" s="640">
        <v>339047</v>
      </c>
      <c r="CS46" s="641"/>
      <c r="CT46" s="641"/>
      <c r="CU46" s="641"/>
      <c r="CV46" s="641"/>
      <c r="CW46" s="641"/>
      <c r="CX46" s="641"/>
      <c r="CY46" s="642"/>
      <c r="CZ46" s="643">
        <v>4.9000000000000004</v>
      </c>
      <c r="DA46" s="644"/>
      <c r="DB46" s="644"/>
      <c r="DC46" s="645"/>
      <c r="DD46" s="646">
        <v>121538</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34" t="s">
        <v>356</v>
      </c>
      <c r="C47" s="224"/>
      <c r="D47" s="224"/>
      <c r="E47" s="224"/>
      <c r="F47" s="224"/>
      <c r="G47" s="224"/>
      <c r="H47" s="224"/>
      <c r="I47" s="224"/>
      <c r="J47" s="224"/>
      <c r="K47" s="224"/>
      <c r="L47" s="224"/>
      <c r="M47" s="224"/>
      <c r="N47" s="224"/>
      <c r="O47" s="224"/>
      <c r="P47" s="224"/>
      <c r="Q47" s="224"/>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CD47" s="655"/>
      <c r="CE47" s="656"/>
      <c r="CF47" s="637" t="s">
        <v>357</v>
      </c>
      <c r="CG47" s="638"/>
      <c r="CH47" s="638"/>
      <c r="CI47" s="638"/>
      <c r="CJ47" s="638"/>
      <c r="CK47" s="638"/>
      <c r="CL47" s="638"/>
      <c r="CM47" s="638"/>
      <c r="CN47" s="638"/>
      <c r="CO47" s="638"/>
      <c r="CP47" s="638"/>
      <c r="CQ47" s="639"/>
      <c r="CR47" s="640">
        <v>122566</v>
      </c>
      <c r="CS47" s="659"/>
      <c r="CT47" s="659"/>
      <c r="CU47" s="659"/>
      <c r="CV47" s="659"/>
      <c r="CW47" s="659"/>
      <c r="CX47" s="659"/>
      <c r="CY47" s="660"/>
      <c r="CZ47" s="643">
        <v>1.8</v>
      </c>
      <c r="DA47" s="661"/>
      <c r="DB47" s="661"/>
      <c r="DC47" s="662"/>
      <c r="DD47" s="646">
        <v>11830</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35" t="s">
        <v>358</v>
      </c>
      <c r="CD48" s="657"/>
      <c r="CE48" s="658"/>
      <c r="CF48" s="637" t="s">
        <v>359</v>
      </c>
      <c r="CG48" s="638"/>
      <c r="CH48" s="638"/>
      <c r="CI48" s="638"/>
      <c r="CJ48" s="638"/>
      <c r="CK48" s="638"/>
      <c r="CL48" s="638"/>
      <c r="CM48" s="638"/>
      <c r="CN48" s="638"/>
      <c r="CO48" s="638"/>
      <c r="CP48" s="638"/>
      <c r="CQ48" s="639"/>
      <c r="CR48" s="640" t="s">
        <v>125</v>
      </c>
      <c r="CS48" s="641"/>
      <c r="CT48" s="641"/>
      <c r="CU48" s="641"/>
      <c r="CV48" s="641"/>
      <c r="CW48" s="641"/>
      <c r="CX48" s="641"/>
      <c r="CY48" s="642"/>
      <c r="CZ48" s="643" t="s">
        <v>125</v>
      </c>
      <c r="DA48" s="644"/>
      <c r="DB48" s="644"/>
      <c r="DC48" s="645"/>
      <c r="DD48" s="646" t="s">
        <v>125</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360</v>
      </c>
      <c r="CE49" s="622"/>
      <c r="CF49" s="622"/>
      <c r="CG49" s="622"/>
      <c r="CH49" s="622"/>
      <c r="CI49" s="622"/>
      <c r="CJ49" s="622"/>
      <c r="CK49" s="622"/>
      <c r="CL49" s="622"/>
      <c r="CM49" s="622"/>
      <c r="CN49" s="622"/>
      <c r="CO49" s="622"/>
      <c r="CP49" s="622"/>
      <c r="CQ49" s="623"/>
      <c r="CR49" s="624">
        <v>6934525</v>
      </c>
      <c r="CS49" s="625"/>
      <c r="CT49" s="625"/>
      <c r="CU49" s="625"/>
      <c r="CV49" s="625"/>
      <c r="CW49" s="625"/>
      <c r="CX49" s="625"/>
      <c r="CY49" s="626"/>
      <c r="CZ49" s="627">
        <v>100</v>
      </c>
      <c r="DA49" s="628"/>
      <c r="DB49" s="628"/>
      <c r="DC49" s="629"/>
      <c r="DD49" s="630">
        <v>5246479</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XuJhnuB18Lsfu/qp7nahv2kTnuzDfUrcnf06hyqfFP15HK2nVJv4KzV9v4lRoSry5rSYoyWmORgx8A6+ep+R0g==" saltValue="jUM1mLg6u1UZWILzt95nY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4" customWidth="1"/>
    <col min="131" max="131" width="1.625" style="284" customWidth="1"/>
    <col min="132" max="16384" width="9" style="284" hidden="1"/>
  </cols>
  <sheetData>
    <row r="1" spans="1:131" s="242" customFormat="1" ht="11.25" customHeight="1" thickBot="1" x14ac:dyDescent="0.2">
      <c r="A1" s="237"/>
      <c r="B1" s="237"/>
      <c r="C1" s="237"/>
      <c r="D1" s="237"/>
      <c r="E1" s="237"/>
      <c r="F1" s="237"/>
      <c r="G1" s="237"/>
      <c r="H1" s="237"/>
      <c r="I1" s="237"/>
      <c r="J1" s="237"/>
      <c r="K1" s="237"/>
      <c r="L1" s="237"/>
      <c r="M1" s="237"/>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9"/>
      <c r="DQ1" s="240"/>
      <c r="DR1" s="240"/>
      <c r="DS1" s="240"/>
      <c r="DT1" s="240"/>
      <c r="DU1" s="240"/>
      <c r="DV1" s="240"/>
      <c r="DW1" s="240"/>
      <c r="DX1" s="240"/>
      <c r="DY1" s="240"/>
      <c r="DZ1" s="240"/>
      <c r="EA1" s="241"/>
    </row>
    <row r="2" spans="1:131" s="246" customFormat="1" ht="26.25" customHeight="1" thickBot="1" x14ac:dyDescent="0.2">
      <c r="A2" s="243" t="s">
        <v>361</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1166" t="s">
        <v>362</v>
      </c>
      <c r="DK2" s="1167"/>
      <c r="DL2" s="1167"/>
      <c r="DM2" s="1167"/>
      <c r="DN2" s="1167"/>
      <c r="DO2" s="1168"/>
      <c r="DP2" s="244"/>
      <c r="DQ2" s="1166" t="s">
        <v>363</v>
      </c>
      <c r="DR2" s="1167"/>
      <c r="DS2" s="1167"/>
      <c r="DT2" s="1167"/>
      <c r="DU2" s="1167"/>
      <c r="DV2" s="1167"/>
      <c r="DW2" s="1167"/>
      <c r="DX2" s="1167"/>
      <c r="DY2" s="1167"/>
      <c r="DZ2" s="1168"/>
      <c r="EA2" s="245"/>
    </row>
    <row r="3" spans="1:131" s="242" customFormat="1" ht="11.25" customHeight="1" x14ac:dyDescent="0.15">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41"/>
    </row>
    <row r="4" spans="1:131" s="250" customFormat="1" ht="26.25" customHeight="1" thickBot="1" x14ac:dyDescent="0.2">
      <c r="A4" s="1119" t="s">
        <v>364</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247"/>
      <c r="BA4" s="247"/>
      <c r="BB4" s="247"/>
      <c r="BC4" s="247"/>
      <c r="BD4" s="247"/>
      <c r="BE4" s="248"/>
      <c r="BF4" s="248"/>
      <c r="BG4" s="248"/>
      <c r="BH4" s="248"/>
      <c r="BI4" s="248"/>
      <c r="BJ4" s="248"/>
      <c r="BK4" s="248"/>
      <c r="BL4" s="248"/>
      <c r="BM4" s="248"/>
      <c r="BN4" s="248"/>
      <c r="BO4" s="248"/>
      <c r="BP4" s="248"/>
      <c r="BQ4" s="247" t="s">
        <v>365</v>
      </c>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9"/>
    </row>
    <row r="5" spans="1:131" s="250" customFormat="1" ht="26.25" customHeight="1" x14ac:dyDescent="0.15">
      <c r="A5" s="1051" t="s">
        <v>366</v>
      </c>
      <c r="B5" s="1052"/>
      <c r="C5" s="1052"/>
      <c r="D5" s="1052"/>
      <c r="E5" s="1052"/>
      <c r="F5" s="1052"/>
      <c r="G5" s="1052"/>
      <c r="H5" s="1052"/>
      <c r="I5" s="1052"/>
      <c r="J5" s="1052"/>
      <c r="K5" s="1052"/>
      <c r="L5" s="1052"/>
      <c r="M5" s="1052"/>
      <c r="N5" s="1052"/>
      <c r="O5" s="1052"/>
      <c r="P5" s="1053"/>
      <c r="Q5" s="1057" t="s">
        <v>367</v>
      </c>
      <c r="R5" s="1058"/>
      <c r="S5" s="1058"/>
      <c r="T5" s="1058"/>
      <c r="U5" s="1059"/>
      <c r="V5" s="1057" t="s">
        <v>368</v>
      </c>
      <c r="W5" s="1058"/>
      <c r="X5" s="1058"/>
      <c r="Y5" s="1058"/>
      <c r="Z5" s="1059"/>
      <c r="AA5" s="1057" t="s">
        <v>369</v>
      </c>
      <c r="AB5" s="1058"/>
      <c r="AC5" s="1058"/>
      <c r="AD5" s="1058"/>
      <c r="AE5" s="1058"/>
      <c r="AF5" s="1169" t="s">
        <v>370</v>
      </c>
      <c r="AG5" s="1058"/>
      <c r="AH5" s="1058"/>
      <c r="AI5" s="1058"/>
      <c r="AJ5" s="1073"/>
      <c r="AK5" s="1058" t="s">
        <v>371</v>
      </c>
      <c r="AL5" s="1058"/>
      <c r="AM5" s="1058"/>
      <c r="AN5" s="1058"/>
      <c r="AO5" s="1059"/>
      <c r="AP5" s="1057" t="s">
        <v>372</v>
      </c>
      <c r="AQ5" s="1058"/>
      <c r="AR5" s="1058"/>
      <c r="AS5" s="1058"/>
      <c r="AT5" s="1059"/>
      <c r="AU5" s="1057" t="s">
        <v>373</v>
      </c>
      <c r="AV5" s="1058"/>
      <c r="AW5" s="1058"/>
      <c r="AX5" s="1058"/>
      <c r="AY5" s="1073"/>
      <c r="AZ5" s="251"/>
      <c r="BA5" s="251"/>
      <c r="BB5" s="251"/>
      <c r="BC5" s="251"/>
      <c r="BD5" s="251"/>
      <c r="BE5" s="252"/>
      <c r="BF5" s="252"/>
      <c r="BG5" s="252"/>
      <c r="BH5" s="252"/>
      <c r="BI5" s="252"/>
      <c r="BJ5" s="252"/>
      <c r="BK5" s="252"/>
      <c r="BL5" s="252"/>
      <c r="BM5" s="252"/>
      <c r="BN5" s="252"/>
      <c r="BO5" s="252"/>
      <c r="BP5" s="252"/>
      <c r="BQ5" s="1051" t="s">
        <v>374</v>
      </c>
      <c r="BR5" s="1052"/>
      <c r="BS5" s="1052"/>
      <c r="BT5" s="1052"/>
      <c r="BU5" s="1052"/>
      <c r="BV5" s="1052"/>
      <c r="BW5" s="1052"/>
      <c r="BX5" s="1052"/>
      <c r="BY5" s="1052"/>
      <c r="BZ5" s="1052"/>
      <c r="CA5" s="1052"/>
      <c r="CB5" s="1052"/>
      <c r="CC5" s="1052"/>
      <c r="CD5" s="1052"/>
      <c r="CE5" s="1052"/>
      <c r="CF5" s="1052"/>
      <c r="CG5" s="1053"/>
      <c r="CH5" s="1057" t="s">
        <v>375</v>
      </c>
      <c r="CI5" s="1058"/>
      <c r="CJ5" s="1058"/>
      <c r="CK5" s="1058"/>
      <c r="CL5" s="1059"/>
      <c r="CM5" s="1057" t="s">
        <v>376</v>
      </c>
      <c r="CN5" s="1058"/>
      <c r="CO5" s="1058"/>
      <c r="CP5" s="1058"/>
      <c r="CQ5" s="1059"/>
      <c r="CR5" s="1057" t="s">
        <v>377</v>
      </c>
      <c r="CS5" s="1058"/>
      <c r="CT5" s="1058"/>
      <c r="CU5" s="1058"/>
      <c r="CV5" s="1059"/>
      <c r="CW5" s="1057" t="s">
        <v>378</v>
      </c>
      <c r="CX5" s="1058"/>
      <c r="CY5" s="1058"/>
      <c r="CZ5" s="1058"/>
      <c r="DA5" s="1059"/>
      <c r="DB5" s="1057" t="s">
        <v>379</v>
      </c>
      <c r="DC5" s="1058"/>
      <c r="DD5" s="1058"/>
      <c r="DE5" s="1058"/>
      <c r="DF5" s="1059"/>
      <c r="DG5" s="1154" t="s">
        <v>380</v>
      </c>
      <c r="DH5" s="1155"/>
      <c r="DI5" s="1155"/>
      <c r="DJ5" s="1155"/>
      <c r="DK5" s="1156"/>
      <c r="DL5" s="1154" t="s">
        <v>381</v>
      </c>
      <c r="DM5" s="1155"/>
      <c r="DN5" s="1155"/>
      <c r="DO5" s="1155"/>
      <c r="DP5" s="1156"/>
      <c r="DQ5" s="1057" t="s">
        <v>382</v>
      </c>
      <c r="DR5" s="1058"/>
      <c r="DS5" s="1058"/>
      <c r="DT5" s="1058"/>
      <c r="DU5" s="1059"/>
      <c r="DV5" s="1057" t="s">
        <v>373</v>
      </c>
      <c r="DW5" s="1058"/>
      <c r="DX5" s="1058"/>
      <c r="DY5" s="1058"/>
      <c r="DZ5" s="1073"/>
      <c r="EA5" s="249"/>
    </row>
    <row r="6" spans="1:131" s="250" customFormat="1" ht="26.25" customHeight="1" thickBot="1" x14ac:dyDescent="0.2">
      <c r="A6" s="1054"/>
      <c r="B6" s="1055"/>
      <c r="C6" s="1055"/>
      <c r="D6" s="1055"/>
      <c r="E6" s="1055"/>
      <c r="F6" s="1055"/>
      <c r="G6" s="1055"/>
      <c r="H6" s="1055"/>
      <c r="I6" s="1055"/>
      <c r="J6" s="1055"/>
      <c r="K6" s="1055"/>
      <c r="L6" s="1055"/>
      <c r="M6" s="1055"/>
      <c r="N6" s="1055"/>
      <c r="O6" s="1055"/>
      <c r="P6" s="1056"/>
      <c r="Q6" s="1060"/>
      <c r="R6" s="1061"/>
      <c r="S6" s="1061"/>
      <c r="T6" s="1061"/>
      <c r="U6" s="1062"/>
      <c r="V6" s="1060"/>
      <c r="W6" s="1061"/>
      <c r="X6" s="1061"/>
      <c r="Y6" s="1061"/>
      <c r="Z6" s="1062"/>
      <c r="AA6" s="1060"/>
      <c r="AB6" s="1061"/>
      <c r="AC6" s="1061"/>
      <c r="AD6" s="1061"/>
      <c r="AE6" s="1061"/>
      <c r="AF6" s="1170"/>
      <c r="AG6" s="1061"/>
      <c r="AH6" s="1061"/>
      <c r="AI6" s="1061"/>
      <c r="AJ6" s="1074"/>
      <c r="AK6" s="1061"/>
      <c r="AL6" s="1061"/>
      <c r="AM6" s="1061"/>
      <c r="AN6" s="1061"/>
      <c r="AO6" s="1062"/>
      <c r="AP6" s="1060"/>
      <c r="AQ6" s="1061"/>
      <c r="AR6" s="1061"/>
      <c r="AS6" s="1061"/>
      <c r="AT6" s="1062"/>
      <c r="AU6" s="1060"/>
      <c r="AV6" s="1061"/>
      <c r="AW6" s="1061"/>
      <c r="AX6" s="1061"/>
      <c r="AY6" s="1074"/>
      <c r="AZ6" s="247"/>
      <c r="BA6" s="247"/>
      <c r="BB6" s="247"/>
      <c r="BC6" s="247"/>
      <c r="BD6" s="247"/>
      <c r="BE6" s="248"/>
      <c r="BF6" s="248"/>
      <c r="BG6" s="248"/>
      <c r="BH6" s="248"/>
      <c r="BI6" s="248"/>
      <c r="BJ6" s="248"/>
      <c r="BK6" s="248"/>
      <c r="BL6" s="248"/>
      <c r="BM6" s="248"/>
      <c r="BN6" s="248"/>
      <c r="BO6" s="248"/>
      <c r="BP6" s="248"/>
      <c r="BQ6" s="1054"/>
      <c r="BR6" s="1055"/>
      <c r="BS6" s="1055"/>
      <c r="BT6" s="1055"/>
      <c r="BU6" s="1055"/>
      <c r="BV6" s="1055"/>
      <c r="BW6" s="1055"/>
      <c r="BX6" s="1055"/>
      <c r="BY6" s="1055"/>
      <c r="BZ6" s="1055"/>
      <c r="CA6" s="1055"/>
      <c r="CB6" s="1055"/>
      <c r="CC6" s="1055"/>
      <c r="CD6" s="1055"/>
      <c r="CE6" s="1055"/>
      <c r="CF6" s="1055"/>
      <c r="CG6" s="1056"/>
      <c r="CH6" s="1060"/>
      <c r="CI6" s="1061"/>
      <c r="CJ6" s="1061"/>
      <c r="CK6" s="1061"/>
      <c r="CL6" s="1062"/>
      <c r="CM6" s="1060"/>
      <c r="CN6" s="1061"/>
      <c r="CO6" s="1061"/>
      <c r="CP6" s="1061"/>
      <c r="CQ6" s="1062"/>
      <c r="CR6" s="1060"/>
      <c r="CS6" s="1061"/>
      <c r="CT6" s="1061"/>
      <c r="CU6" s="1061"/>
      <c r="CV6" s="1062"/>
      <c r="CW6" s="1060"/>
      <c r="CX6" s="1061"/>
      <c r="CY6" s="1061"/>
      <c r="CZ6" s="1061"/>
      <c r="DA6" s="1062"/>
      <c r="DB6" s="1060"/>
      <c r="DC6" s="1061"/>
      <c r="DD6" s="1061"/>
      <c r="DE6" s="1061"/>
      <c r="DF6" s="1062"/>
      <c r="DG6" s="1157"/>
      <c r="DH6" s="1158"/>
      <c r="DI6" s="1158"/>
      <c r="DJ6" s="1158"/>
      <c r="DK6" s="1159"/>
      <c r="DL6" s="1157"/>
      <c r="DM6" s="1158"/>
      <c r="DN6" s="1158"/>
      <c r="DO6" s="1158"/>
      <c r="DP6" s="1159"/>
      <c r="DQ6" s="1060"/>
      <c r="DR6" s="1061"/>
      <c r="DS6" s="1061"/>
      <c r="DT6" s="1061"/>
      <c r="DU6" s="1062"/>
      <c r="DV6" s="1060"/>
      <c r="DW6" s="1061"/>
      <c r="DX6" s="1061"/>
      <c r="DY6" s="1061"/>
      <c r="DZ6" s="1074"/>
      <c r="EA6" s="249"/>
    </row>
    <row r="7" spans="1:131" s="250" customFormat="1" ht="26.25" customHeight="1" thickTop="1" x14ac:dyDescent="0.15">
      <c r="A7" s="253">
        <v>1</v>
      </c>
      <c r="B7" s="1106" t="s">
        <v>383</v>
      </c>
      <c r="C7" s="1107"/>
      <c r="D7" s="1107"/>
      <c r="E7" s="1107"/>
      <c r="F7" s="1107"/>
      <c r="G7" s="1107"/>
      <c r="H7" s="1107"/>
      <c r="I7" s="1107"/>
      <c r="J7" s="1107"/>
      <c r="K7" s="1107"/>
      <c r="L7" s="1107"/>
      <c r="M7" s="1107"/>
      <c r="N7" s="1107"/>
      <c r="O7" s="1107"/>
      <c r="P7" s="1108"/>
      <c r="Q7" s="1160">
        <v>7076</v>
      </c>
      <c r="R7" s="1161"/>
      <c r="S7" s="1161"/>
      <c r="T7" s="1161"/>
      <c r="U7" s="1161"/>
      <c r="V7" s="1161">
        <v>6935</v>
      </c>
      <c r="W7" s="1161"/>
      <c r="X7" s="1161"/>
      <c r="Y7" s="1161"/>
      <c r="Z7" s="1161"/>
      <c r="AA7" s="1161">
        <v>141</v>
      </c>
      <c r="AB7" s="1161"/>
      <c r="AC7" s="1161"/>
      <c r="AD7" s="1161"/>
      <c r="AE7" s="1162"/>
      <c r="AF7" s="1163">
        <v>65</v>
      </c>
      <c r="AG7" s="1164"/>
      <c r="AH7" s="1164"/>
      <c r="AI7" s="1164"/>
      <c r="AJ7" s="1165"/>
      <c r="AK7" s="1147">
        <v>536</v>
      </c>
      <c r="AL7" s="1148"/>
      <c r="AM7" s="1148"/>
      <c r="AN7" s="1148"/>
      <c r="AO7" s="1148"/>
      <c r="AP7" s="1148">
        <v>5857</v>
      </c>
      <c r="AQ7" s="1148"/>
      <c r="AR7" s="1148"/>
      <c r="AS7" s="1148"/>
      <c r="AT7" s="1148"/>
      <c r="AU7" s="1149"/>
      <c r="AV7" s="1149"/>
      <c r="AW7" s="1149"/>
      <c r="AX7" s="1149"/>
      <c r="AY7" s="1150"/>
      <c r="AZ7" s="247"/>
      <c r="BA7" s="247"/>
      <c r="BB7" s="247"/>
      <c r="BC7" s="247"/>
      <c r="BD7" s="247"/>
      <c r="BE7" s="248"/>
      <c r="BF7" s="248"/>
      <c r="BG7" s="248"/>
      <c r="BH7" s="248"/>
      <c r="BI7" s="248"/>
      <c r="BJ7" s="248"/>
      <c r="BK7" s="248"/>
      <c r="BL7" s="248"/>
      <c r="BM7" s="248"/>
      <c r="BN7" s="248"/>
      <c r="BO7" s="248"/>
      <c r="BP7" s="248"/>
      <c r="BQ7" s="254">
        <v>1</v>
      </c>
      <c r="BR7" s="255"/>
      <c r="BS7" s="1151"/>
      <c r="BT7" s="1152"/>
      <c r="BU7" s="1152"/>
      <c r="BV7" s="1152"/>
      <c r="BW7" s="1152"/>
      <c r="BX7" s="1152"/>
      <c r="BY7" s="1152"/>
      <c r="BZ7" s="1152"/>
      <c r="CA7" s="1152"/>
      <c r="CB7" s="1152"/>
      <c r="CC7" s="1152"/>
      <c r="CD7" s="1152"/>
      <c r="CE7" s="1152"/>
      <c r="CF7" s="1152"/>
      <c r="CG7" s="1153"/>
      <c r="CH7" s="1144"/>
      <c r="CI7" s="1145"/>
      <c r="CJ7" s="1145"/>
      <c r="CK7" s="1145"/>
      <c r="CL7" s="1146"/>
      <c r="CM7" s="1144"/>
      <c r="CN7" s="1145"/>
      <c r="CO7" s="1145"/>
      <c r="CP7" s="1145"/>
      <c r="CQ7" s="1146"/>
      <c r="CR7" s="1144"/>
      <c r="CS7" s="1145"/>
      <c r="CT7" s="1145"/>
      <c r="CU7" s="1145"/>
      <c r="CV7" s="1146"/>
      <c r="CW7" s="1144"/>
      <c r="CX7" s="1145"/>
      <c r="CY7" s="1145"/>
      <c r="CZ7" s="1145"/>
      <c r="DA7" s="1146"/>
      <c r="DB7" s="1144"/>
      <c r="DC7" s="1145"/>
      <c r="DD7" s="1145"/>
      <c r="DE7" s="1145"/>
      <c r="DF7" s="1146"/>
      <c r="DG7" s="1144"/>
      <c r="DH7" s="1145"/>
      <c r="DI7" s="1145"/>
      <c r="DJ7" s="1145"/>
      <c r="DK7" s="1146"/>
      <c r="DL7" s="1144"/>
      <c r="DM7" s="1145"/>
      <c r="DN7" s="1145"/>
      <c r="DO7" s="1145"/>
      <c r="DP7" s="1146"/>
      <c r="DQ7" s="1144"/>
      <c r="DR7" s="1145"/>
      <c r="DS7" s="1145"/>
      <c r="DT7" s="1145"/>
      <c r="DU7" s="1146"/>
      <c r="DV7" s="1171"/>
      <c r="DW7" s="1172"/>
      <c r="DX7" s="1172"/>
      <c r="DY7" s="1172"/>
      <c r="DZ7" s="1173"/>
      <c r="EA7" s="249"/>
    </row>
    <row r="8" spans="1:131" s="250" customFormat="1" ht="26.25" customHeight="1" x14ac:dyDescent="0.15">
      <c r="A8" s="256">
        <v>2</v>
      </c>
      <c r="B8" s="1093"/>
      <c r="C8" s="1094"/>
      <c r="D8" s="1094"/>
      <c r="E8" s="1094"/>
      <c r="F8" s="1094"/>
      <c r="G8" s="1094"/>
      <c r="H8" s="1094"/>
      <c r="I8" s="1094"/>
      <c r="J8" s="1094"/>
      <c r="K8" s="1094"/>
      <c r="L8" s="1094"/>
      <c r="M8" s="1094"/>
      <c r="N8" s="1094"/>
      <c r="O8" s="1094"/>
      <c r="P8" s="1095"/>
      <c r="Q8" s="1099"/>
      <c r="R8" s="1100"/>
      <c r="S8" s="1100"/>
      <c r="T8" s="1100"/>
      <c r="U8" s="1100"/>
      <c r="V8" s="1100"/>
      <c r="W8" s="1100"/>
      <c r="X8" s="1100"/>
      <c r="Y8" s="1100"/>
      <c r="Z8" s="1100"/>
      <c r="AA8" s="1100"/>
      <c r="AB8" s="1100"/>
      <c r="AC8" s="1100"/>
      <c r="AD8" s="1100"/>
      <c r="AE8" s="1101"/>
      <c r="AF8" s="1075"/>
      <c r="AG8" s="1076"/>
      <c r="AH8" s="1076"/>
      <c r="AI8" s="1076"/>
      <c r="AJ8" s="1077"/>
      <c r="AK8" s="1142"/>
      <c r="AL8" s="1143"/>
      <c r="AM8" s="1143"/>
      <c r="AN8" s="1143"/>
      <c r="AO8" s="1143"/>
      <c r="AP8" s="1143"/>
      <c r="AQ8" s="1143"/>
      <c r="AR8" s="1143"/>
      <c r="AS8" s="1143"/>
      <c r="AT8" s="1143"/>
      <c r="AU8" s="1140"/>
      <c r="AV8" s="1140"/>
      <c r="AW8" s="1140"/>
      <c r="AX8" s="1140"/>
      <c r="AY8" s="1141"/>
      <c r="AZ8" s="247"/>
      <c r="BA8" s="247"/>
      <c r="BB8" s="247"/>
      <c r="BC8" s="247"/>
      <c r="BD8" s="247"/>
      <c r="BE8" s="248"/>
      <c r="BF8" s="248"/>
      <c r="BG8" s="248"/>
      <c r="BH8" s="248"/>
      <c r="BI8" s="248"/>
      <c r="BJ8" s="248"/>
      <c r="BK8" s="248"/>
      <c r="BL8" s="248"/>
      <c r="BM8" s="248"/>
      <c r="BN8" s="248"/>
      <c r="BO8" s="248"/>
      <c r="BP8" s="248"/>
      <c r="BQ8" s="257">
        <v>2</v>
      </c>
      <c r="BR8" s="258"/>
      <c r="BS8" s="1070"/>
      <c r="BT8" s="1071"/>
      <c r="BU8" s="1071"/>
      <c r="BV8" s="1071"/>
      <c r="BW8" s="1071"/>
      <c r="BX8" s="1071"/>
      <c r="BY8" s="1071"/>
      <c r="BZ8" s="1071"/>
      <c r="CA8" s="1071"/>
      <c r="CB8" s="1071"/>
      <c r="CC8" s="1071"/>
      <c r="CD8" s="1071"/>
      <c r="CE8" s="1071"/>
      <c r="CF8" s="1071"/>
      <c r="CG8" s="1072"/>
      <c r="CH8" s="1045"/>
      <c r="CI8" s="1046"/>
      <c r="CJ8" s="1046"/>
      <c r="CK8" s="1046"/>
      <c r="CL8" s="1047"/>
      <c r="CM8" s="1045"/>
      <c r="CN8" s="1046"/>
      <c r="CO8" s="1046"/>
      <c r="CP8" s="1046"/>
      <c r="CQ8" s="1047"/>
      <c r="CR8" s="1045"/>
      <c r="CS8" s="1046"/>
      <c r="CT8" s="1046"/>
      <c r="CU8" s="1046"/>
      <c r="CV8" s="1047"/>
      <c r="CW8" s="1045"/>
      <c r="CX8" s="1046"/>
      <c r="CY8" s="1046"/>
      <c r="CZ8" s="1046"/>
      <c r="DA8" s="1047"/>
      <c r="DB8" s="1045"/>
      <c r="DC8" s="1046"/>
      <c r="DD8" s="1046"/>
      <c r="DE8" s="1046"/>
      <c r="DF8" s="1047"/>
      <c r="DG8" s="1045"/>
      <c r="DH8" s="1046"/>
      <c r="DI8" s="1046"/>
      <c r="DJ8" s="1046"/>
      <c r="DK8" s="1047"/>
      <c r="DL8" s="1045"/>
      <c r="DM8" s="1046"/>
      <c r="DN8" s="1046"/>
      <c r="DO8" s="1046"/>
      <c r="DP8" s="1047"/>
      <c r="DQ8" s="1045"/>
      <c r="DR8" s="1046"/>
      <c r="DS8" s="1046"/>
      <c r="DT8" s="1046"/>
      <c r="DU8" s="1047"/>
      <c r="DV8" s="1048"/>
      <c r="DW8" s="1049"/>
      <c r="DX8" s="1049"/>
      <c r="DY8" s="1049"/>
      <c r="DZ8" s="1050"/>
      <c r="EA8" s="249"/>
    </row>
    <row r="9" spans="1:131" s="250" customFormat="1" ht="26.25" customHeight="1" x14ac:dyDescent="0.15">
      <c r="A9" s="256">
        <v>3</v>
      </c>
      <c r="B9" s="1093"/>
      <c r="C9" s="1094"/>
      <c r="D9" s="1094"/>
      <c r="E9" s="1094"/>
      <c r="F9" s="1094"/>
      <c r="G9" s="1094"/>
      <c r="H9" s="1094"/>
      <c r="I9" s="1094"/>
      <c r="J9" s="1094"/>
      <c r="K9" s="1094"/>
      <c r="L9" s="1094"/>
      <c r="M9" s="1094"/>
      <c r="N9" s="1094"/>
      <c r="O9" s="1094"/>
      <c r="P9" s="1095"/>
      <c r="Q9" s="1099"/>
      <c r="R9" s="1100"/>
      <c r="S9" s="1100"/>
      <c r="T9" s="1100"/>
      <c r="U9" s="1100"/>
      <c r="V9" s="1100"/>
      <c r="W9" s="1100"/>
      <c r="X9" s="1100"/>
      <c r="Y9" s="1100"/>
      <c r="Z9" s="1100"/>
      <c r="AA9" s="1100"/>
      <c r="AB9" s="1100"/>
      <c r="AC9" s="1100"/>
      <c r="AD9" s="1100"/>
      <c r="AE9" s="1101"/>
      <c r="AF9" s="1075"/>
      <c r="AG9" s="1076"/>
      <c r="AH9" s="1076"/>
      <c r="AI9" s="1076"/>
      <c r="AJ9" s="1077"/>
      <c r="AK9" s="1142"/>
      <c r="AL9" s="1143"/>
      <c r="AM9" s="1143"/>
      <c r="AN9" s="1143"/>
      <c r="AO9" s="1143"/>
      <c r="AP9" s="1143"/>
      <c r="AQ9" s="1143"/>
      <c r="AR9" s="1143"/>
      <c r="AS9" s="1143"/>
      <c r="AT9" s="1143"/>
      <c r="AU9" s="1140"/>
      <c r="AV9" s="1140"/>
      <c r="AW9" s="1140"/>
      <c r="AX9" s="1140"/>
      <c r="AY9" s="1141"/>
      <c r="AZ9" s="247"/>
      <c r="BA9" s="247"/>
      <c r="BB9" s="247"/>
      <c r="BC9" s="247"/>
      <c r="BD9" s="247"/>
      <c r="BE9" s="248"/>
      <c r="BF9" s="248"/>
      <c r="BG9" s="248"/>
      <c r="BH9" s="248"/>
      <c r="BI9" s="248"/>
      <c r="BJ9" s="248"/>
      <c r="BK9" s="248"/>
      <c r="BL9" s="248"/>
      <c r="BM9" s="248"/>
      <c r="BN9" s="248"/>
      <c r="BO9" s="248"/>
      <c r="BP9" s="248"/>
      <c r="BQ9" s="257">
        <v>3</v>
      </c>
      <c r="BR9" s="258"/>
      <c r="BS9" s="1070"/>
      <c r="BT9" s="1071"/>
      <c r="BU9" s="1071"/>
      <c r="BV9" s="1071"/>
      <c r="BW9" s="1071"/>
      <c r="BX9" s="1071"/>
      <c r="BY9" s="1071"/>
      <c r="BZ9" s="1071"/>
      <c r="CA9" s="1071"/>
      <c r="CB9" s="1071"/>
      <c r="CC9" s="1071"/>
      <c r="CD9" s="1071"/>
      <c r="CE9" s="1071"/>
      <c r="CF9" s="1071"/>
      <c r="CG9" s="1072"/>
      <c r="CH9" s="1045"/>
      <c r="CI9" s="1046"/>
      <c r="CJ9" s="1046"/>
      <c r="CK9" s="1046"/>
      <c r="CL9" s="1047"/>
      <c r="CM9" s="1045"/>
      <c r="CN9" s="1046"/>
      <c r="CO9" s="1046"/>
      <c r="CP9" s="1046"/>
      <c r="CQ9" s="1047"/>
      <c r="CR9" s="1045"/>
      <c r="CS9" s="1046"/>
      <c r="CT9" s="1046"/>
      <c r="CU9" s="1046"/>
      <c r="CV9" s="1047"/>
      <c r="CW9" s="1045"/>
      <c r="CX9" s="1046"/>
      <c r="CY9" s="1046"/>
      <c r="CZ9" s="1046"/>
      <c r="DA9" s="1047"/>
      <c r="DB9" s="1045"/>
      <c r="DC9" s="1046"/>
      <c r="DD9" s="1046"/>
      <c r="DE9" s="1046"/>
      <c r="DF9" s="1047"/>
      <c r="DG9" s="1045"/>
      <c r="DH9" s="1046"/>
      <c r="DI9" s="1046"/>
      <c r="DJ9" s="1046"/>
      <c r="DK9" s="1047"/>
      <c r="DL9" s="1045"/>
      <c r="DM9" s="1046"/>
      <c r="DN9" s="1046"/>
      <c r="DO9" s="1046"/>
      <c r="DP9" s="1047"/>
      <c r="DQ9" s="1045"/>
      <c r="DR9" s="1046"/>
      <c r="DS9" s="1046"/>
      <c r="DT9" s="1046"/>
      <c r="DU9" s="1047"/>
      <c r="DV9" s="1048"/>
      <c r="DW9" s="1049"/>
      <c r="DX9" s="1049"/>
      <c r="DY9" s="1049"/>
      <c r="DZ9" s="1050"/>
      <c r="EA9" s="249"/>
    </row>
    <row r="10" spans="1:131" s="250" customFormat="1" ht="26.25" customHeight="1" x14ac:dyDescent="0.15">
      <c r="A10" s="256">
        <v>4</v>
      </c>
      <c r="B10" s="1093"/>
      <c r="C10" s="1094"/>
      <c r="D10" s="1094"/>
      <c r="E10" s="1094"/>
      <c r="F10" s="1094"/>
      <c r="G10" s="1094"/>
      <c r="H10" s="1094"/>
      <c r="I10" s="1094"/>
      <c r="J10" s="1094"/>
      <c r="K10" s="1094"/>
      <c r="L10" s="1094"/>
      <c r="M10" s="1094"/>
      <c r="N10" s="1094"/>
      <c r="O10" s="1094"/>
      <c r="P10" s="1095"/>
      <c r="Q10" s="1099"/>
      <c r="R10" s="1100"/>
      <c r="S10" s="1100"/>
      <c r="T10" s="1100"/>
      <c r="U10" s="1100"/>
      <c r="V10" s="1100"/>
      <c r="W10" s="1100"/>
      <c r="X10" s="1100"/>
      <c r="Y10" s="1100"/>
      <c r="Z10" s="1100"/>
      <c r="AA10" s="1100"/>
      <c r="AB10" s="1100"/>
      <c r="AC10" s="1100"/>
      <c r="AD10" s="1100"/>
      <c r="AE10" s="1101"/>
      <c r="AF10" s="1075"/>
      <c r="AG10" s="1076"/>
      <c r="AH10" s="1076"/>
      <c r="AI10" s="1076"/>
      <c r="AJ10" s="1077"/>
      <c r="AK10" s="1142"/>
      <c r="AL10" s="1143"/>
      <c r="AM10" s="1143"/>
      <c r="AN10" s="1143"/>
      <c r="AO10" s="1143"/>
      <c r="AP10" s="1143"/>
      <c r="AQ10" s="1143"/>
      <c r="AR10" s="1143"/>
      <c r="AS10" s="1143"/>
      <c r="AT10" s="1143"/>
      <c r="AU10" s="1140"/>
      <c r="AV10" s="1140"/>
      <c r="AW10" s="1140"/>
      <c r="AX10" s="1140"/>
      <c r="AY10" s="1141"/>
      <c r="AZ10" s="247"/>
      <c r="BA10" s="247"/>
      <c r="BB10" s="247"/>
      <c r="BC10" s="247"/>
      <c r="BD10" s="247"/>
      <c r="BE10" s="248"/>
      <c r="BF10" s="248"/>
      <c r="BG10" s="248"/>
      <c r="BH10" s="248"/>
      <c r="BI10" s="248"/>
      <c r="BJ10" s="248"/>
      <c r="BK10" s="248"/>
      <c r="BL10" s="248"/>
      <c r="BM10" s="248"/>
      <c r="BN10" s="248"/>
      <c r="BO10" s="248"/>
      <c r="BP10" s="248"/>
      <c r="BQ10" s="257">
        <v>4</v>
      </c>
      <c r="BR10" s="258"/>
      <c r="BS10" s="1070"/>
      <c r="BT10" s="1071"/>
      <c r="BU10" s="1071"/>
      <c r="BV10" s="1071"/>
      <c r="BW10" s="1071"/>
      <c r="BX10" s="1071"/>
      <c r="BY10" s="1071"/>
      <c r="BZ10" s="1071"/>
      <c r="CA10" s="1071"/>
      <c r="CB10" s="1071"/>
      <c r="CC10" s="1071"/>
      <c r="CD10" s="1071"/>
      <c r="CE10" s="1071"/>
      <c r="CF10" s="1071"/>
      <c r="CG10" s="1072"/>
      <c r="CH10" s="1045"/>
      <c r="CI10" s="1046"/>
      <c r="CJ10" s="1046"/>
      <c r="CK10" s="1046"/>
      <c r="CL10" s="1047"/>
      <c r="CM10" s="1045"/>
      <c r="CN10" s="1046"/>
      <c r="CO10" s="1046"/>
      <c r="CP10" s="1046"/>
      <c r="CQ10" s="1047"/>
      <c r="CR10" s="1045"/>
      <c r="CS10" s="1046"/>
      <c r="CT10" s="1046"/>
      <c r="CU10" s="1046"/>
      <c r="CV10" s="1047"/>
      <c r="CW10" s="1045"/>
      <c r="CX10" s="1046"/>
      <c r="CY10" s="1046"/>
      <c r="CZ10" s="1046"/>
      <c r="DA10" s="1047"/>
      <c r="DB10" s="1045"/>
      <c r="DC10" s="1046"/>
      <c r="DD10" s="1046"/>
      <c r="DE10" s="1046"/>
      <c r="DF10" s="1047"/>
      <c r="DG10" s="1045"/>
      <c r="DH10" s="1046"/>
      <c r="DI10" s="1046"/>
      <c r="DJ10" s="1046"/>
      <c r="DK10" s="1047"/>
      <c r="DL10" s="1045"/>
      <c r="DM10" s="1046"/>
      <c r="DN10" s="1046"/>
      <c r="DO10" s="1046"/>
      <c r="DP10" s="1047"/>
      <c r="DQ10" s="1045"/>
      <c r="DR10" s="1046"/>
      <c r="DS10" s="1046"/>
      <c r="DT10" s="1046"/>
      <c r="DU10" s="1047"/>
      <c r="DV10" s="1048"/>
      <c r="DW10" s="1049"/>
      <c r="DX10" s="1049"/>
      <c r="DY10" s="1049"/>
      <c r="DZ10" s="1050"/>
      <c r="EA10" s="249"/>
    </row>
    <row r="11" spans="1:131" s="250" customFormat="1" ht="26.25" customHeight="1" x14ac:dyDescent="0.15">
      <c r="A11" s="256">
        <v>5</v>
      </c>
      <c r="B11" s="1093"/>
      <c r="C11" s="1094"/>
      <c r="D11" s="1094"/>
      <c r="E11" s="1094"/>
      <c r="F11" s="1094"/>
      <c r="G11" s="1094"/>
      <c r="H11" s="1094"/>
      <c r="I11" s="1094"/>
      <c r="J11" s="1094"/>
      <c r="K11" s="1094"/>
      <c r="L11" s="1094"/>
      <c r="M11" s="1094"/>
      <c r="N11" s="1094"/>
      <c r="O11" s="1094"/>
      <c r="P11" s="1095"/>
      <c r="Q11" s="1099"/>
      <c r="R11" s="1100"/>
      <c r="S11" s="1100"/>
      <c r="T11" s="1100"/>
      <c r="U11" s="1100"/>
      <c r="V11" s="1100"/>
      <c r="W11" s="1100"/>
      <c r="X11" s="1100"/>
      <c r="Y11" s="1100"/>
      <c r="Z11" s="1100"/>
      <c r="AA11" s="1100"/>
      <c r="AB11" s="1100"/>
      <c r="AC11" s="1100"/>
      <c r="AD11" s="1100"/>
      <c r="AE11" s="1101"/>
      <c r="AF11" s="1075"/>
      <c r="AG11" s="1076"/>
      <c r="AH11" s="1076"/>
      <c r="AI11" s="1076"/>
      <c r="AJ11" s="1077"/>
      <c r="AK11" s="1142"/>
      <c r="AL11" s="1143"/>
      <c r="AM11" s="1143"/>
      <c r="AN11" s="1143"/>
      <c r="AO11" s="1143"/>
      <c r="AP11" s="1143"/>
      <c r="AQ11" s="1143"/>
      <c r="AR11" s="1143"/>
      <c r="AS11" s="1143"/>
      <c r="AT11" s="1143"/>
      <c r="AU11" s="1140"/>
      <c r="AV11" s="1140"/>
      <c r="AW11" s="1140"/>
      <c r="AX11" s="1140"/>
      <c r="AY11" s="1141"/>
      <c r="AZ11" s="247"/>
      <c r="BA11" s="247"/>
      <c r="BB11" s="247"/>
      <c r="BC11" s="247"/>
      <c r="BD11" s="247"/>
      <c r="BE11" s="248"/>
      <c r="BF11" s="248"/>
      <c r="BG11" s="248"/>
      <c r="BH11" s="248"/>
      <c r="BI11" s="248"/>
      <c r="BJ11" s="248"/>
      <c r="BK11" s="248"/>
      <c r="BL11" s="248"/>
      <c r="BM11" s="248"/>
      <c r="BN11" s="248"/>
      <c r="BO11" s="248"/>
      <c r="BP11" s="248"/>
      <c r="BQ11" s="257">
        <v>5</v>
      </c>
      <c r="BR11" s="258"/>
      <c r="BS11" s="1070"/>
      <c r="BT11" s="1071"/>
      <c r="BU11" s="1071"/>
      <c r="BV11" s="1071"/>
      <c r="BW11" s="1071"/>
      <c r="BX11" s="1071"/>
      <c r="BY11" s="1071"/>
      <c r="BZ11" s="1071"/>
      <c r="CA11" s="1071"/>
      <c r="CB11" s="1071"/>
      <c r="CC11" s="1071"/>
      <c r="CD11" s="1071"/>
      <c r="CE11" s="1071"/>
      <c r="CF11" s="1071"/>
      <c r="CG11" s="1072"/>
      <c r="CH11" s="1045"/>
      <c r="CI11" s="1046"/>
      <c r="CJ11" s="1046"/>
      <c r="CK11" s="1046"/>
      <c r="CL11" s="1047"/>
      <c r="CM11" s="1045"/>
      <c r="CN11" s="1046"/>
      <c r="CO11" s="1046"/>
      <c r="CP11" s="1046"/>
      <c r="CQ11" s="1047"/>
      <c r="CR11" s="1045"/>
      <c r="CS11" s="1046"/>
      <c r="CT11" s="1046"/>
      <c r="CU11" s="1046"/>
      <c r="CV11" s="1047"/>
      <c r="CW11" s="1045"/>
      <c r="CX11" s="1046"/>
      <c r="CY11" s="1046"/>
      <c r="CZ11" s="1046"/>
      <c r="DA11" s="1047"/>
      <c r="DB11" s="1045"/>
      <c r="DC11" s="1046"/>
      <c r="DD11" s="1046"/>
      <c r="DE11" s="1046"/>
      <c r="DF11" s="1047"/>
      <c r="DG11" s="1045"/>
      <c r="DH11" s="1046"/>
      <c r="DI11" s="1046"/>
      <c r="DJ11" s="1046"/>
      <c r="DK11" s="1047"/>
      <c r="DL11" s="1045"/>
      <c r="DM11" s="1046"/>
      <c r="DN11" s="1046"/>
      <c r="DO11" s="1046"/>
      <c r="DP11" s="1047"/>
      <c r="DQ11" s="1045"/>
      <c r="DR11" s="1046"/>
      <c r="DS11" s="1046"/>
      <c r="DT11" s="1046"/>
      <c r="DU11" s="1047"/>
      <c r="DV11" s="1048"/>
      <c r="DW11" s="1049"/>
      <c r="DX11" s="1049"/>
      <c r="DY11" s="1049"/>
      <c r="DZ11" s="1050"/>
      <c r="EA11" s="249"/>
    </row>
    <row r="12" spans="1:131" s="250" customFormat="1" ht="26.25" customHeight="1" x14ac:dyDescent="0.15">
      <c r="A12" s="256">
        <v>6</v>
      </c>
      <c r="B12" s="1093"/>
      <c r="C12" s="1094"/>
      <c r="D12" s="1094"/>
      <c r="E12" s="1094"/>
      <c r="F12" s="1094"/>
      <c r="G12" s="1094"/>
      <c r="H12" s="1094"/>
      <c r="I12" s="1094"/>
      <c r="J12" s="1094"/>
      <c r="K12" s="1094"/>
      <c r="L12" s="1094"/>
      <c r="M12" s="1094"/>
      <c r="N12" s="1094"/>
      <c r="O12" s="1094"/>
      <c r="P12" s="1095"/>
      <c r="Q12" s="1099"/>
      <c r="R12" s="1100"/>
      <c r="S12" s="1100"/>
      <c r="T12" s="1100"/>
      <c r="U12" s="1100"/>
      <c r="V12" s="1100"/>
      <c r="W12" s="1100"/>
      <c r="X12" s="1100"/>
      <c r="Y12" s="1100"/>
      <c r="Z12" s="1100"/>
      <c r="AA12" s="1100"/>
      <c r="AB12" s="1100"/>
      <c r="AC12" s="1100"/>
      <c r="AD12" s="1100"/>
      <c r="AE12" s="1101"/>
      <c r="AF12" s="1075"/>
      <c r="AG12" s="1076"/>
      <c r="AH12" s="1076"/>
      <c r="AI12" s="1076"/>
      <c r="AJ12" s="1077"/>
      <c r="AK12" s="1142"/>
      <c r="AL12" s="1143"/>
      <c r="AM12" s="1143"/>
      <c r="AN12" s="1143"/>
      <c r="AO12" s="1143"/>
      <c r="AP12" s="1143"/>
      <c r="AQ12" s="1143"/>
      <c r="AR12" s="1143"/>
      <c r="AS12" s="1143"/>
      <c r="AT12" s="1143"/>
      <c r="AU12" s="1140"/>
      <c r="AV12" s="1140"/>
      <c r="AW12" s="1140"/>
      <c r="AX12" s="1140"/>
      <c r="AY12" s="1141"/>
      <c r="AZ12" s="247"/>
      <c r="BA12" s="247"/>
      <c r="BB12" s="247"/>
      <c r="BC12" s="247"/>
      <c r="BD12" s="247"/>
      <c r="BE12" s="248"/>
      <c r="BF12" s="248"/>
      <c r="BG12" s="248"/>
      <c r="BH12" s="248"/>
      <c r="BI12" s="248"/>
      <c r="BJ12" s="248"/>
      <c r="BK12" s="248"/>
      <c r="BL12" s="248"/>
      <c r="BM12" s="248"/>
      <c r="BN12" s="248"/>
      <c r="BO12" s="248"/>
      <c r="BP12" s="248"/>
      <c r="BQ12" s="257">
        <v>6</v>
      </c>
      <c r="BR12" s="258"/>
      <c r="BS12" s="1070"/>
      <c r="BT12" s="1071"/>
      <c r="BU12" s="1071"/>
      <c r="BV12" s="1071"/>
      <c r="BW12" s="1071"/>
      <c r="BX12" s="1071"/>
      <c r="BY12" s="1071"/>
      <c r="BZ12" s="1071"/>
      <c r="CA12" s="1071"/>
      <c r="CB12" s="1071"/>
      <c r="CC12" s="1071"/>
      <c r="CD12" s="1071"/>
      <c r="CE12" s="1071"/>
      <c r="CF12" s="1071"/>
      <c r="CG12" s="1072"/>
      <c r="CH12" s="1045"/>
      <c r="CI12" s="1046"/>
      <c r="CJ12" s="1046"/>
      <c r="CK12" s="1046"/>
      <c r="CL12" s="1047"/>
      <c r="CM12" s="1045"/>
      <c r="CN12" s="1046"/>
      <c r="CO12" s="1046"/>
      <c r="CP12" s="1046"/>
      <c r="CQ12" s="1047"/>
      <c r="CR12" s="1045"/>
      <c r="CS12" s="1046"/>
      <c r="CT12" s="1046"/>
      <c r="CU12" s="1046"/>
      <c r="CV12" s="1047"/>
      <c r="CW12" s="1045"/>
      <c r="CX12" s="1046"/>
      <c r="CY12" s="1046"/>
      <c r="CZ12" s="1046"/>
      <c r="DA12" s="1047"/>
      <c r="DB12" s="1045"/>
      <c r="DC12" s="1046"/>
      <c r="DD12" s="1046"/>
      <c r="DE12" s="1046"/>
      <c r="DF12" s="1047"/>
      <c r="DG12" s="1045"/>
      <c r="DH12" s="1046"/>
      <c r="DI12" s="1046"/>
      <c r="DJ12" s="1046"/>
      <c r="DK12" s="1047"/>
      <c r="DL12" s="1045"/>
      <c r="DM12" s="1046"/>
      <c r="DN12" s="1046"/>
      <c r="DO12" s="1046"/>
      <c r="DP12" s="1047"/>
      <c r="DQ12" s="1045"/>
      <c r="DR12" s="1046"/>
      <c r="DS12" s="1046"/>
      <c r="DT12" s="1046"/>
      <c r="DU12" s="1047"/>
      <c r="DV12" s="1048"/>
      <c r="DW12" s="1049"/>
      <c r="DX12" s="1049"/>
      <c r="DY12" s="1049"/>
      <c r="DZ12" s="1050"/>
      <c r="EA12" s="249"/>
    </row>
    <row r="13" spans="1:131" s="250" customFormat="1" ht="26.25" customHeight="1" x14ac:dyDescent="0.15">
      <c r="A13" s="256">
        <v>7</v>
      </c>
      <c r="B13" s="1093"/>
      <c r="C13" s="1094"/>
      <c r="D13" s="1094"/>
      <c r="E13" s="1094"/>
      <c r="F13" s="1094"/>
      <c r="G13" s="1094"/>
      <c r="H13" s="1094"/>
      <c r="I13" s="1094"/>
      <c r="J13" s="1094"/>
      <c r="K13" s="1094"/>
      <c r="L13" s="1094"/>
      <c r="M13" s="1094"/>
      <c r="N13" s="1094"/>
      <c r="O13" s="1094"/>
      <c r="P13" s="1095"/>
      <c r="Q13" s="1099"/>
      <c r="R13" s="1100"/>
      <c r="S13" s="1100"/>
      <c r="T13" s="1100"/>
      <c r="U13" s="1100"/>
      <c r="V13" s="1100"/>
      <c r="W13" s="1100"/>
      <c r="X13" s="1100"/>
      <c r="Y13" s="1100"/>
      <c r="Z13" s="1100"/>
      <c r="AA13" s="1100"/>
      <c r="AB13" s="1100"/>
      <c r="AC13" s="1100"/>
      <c r="AD13" s="1100"/>
      <c r="AE13" s="1101"/>
      <c r="AF13" s="1075"/>
      <c r="AG13" s="1076"/>
      <c r="AH13" s="1076"/>
      <c r="AI13" s="1076"/>
      <c r="AJ13" s="1077"/>
      <c r="AK13" s="1142"/>
      <c r="AL13" s="1143"/>
      <c r="AM13" s="1143"/>
      <c r="AN13" s="1143"/>
      <c r="AO13" s="1143"/>
      <c r="AP13" s="1143"/>
      <c r="AQ13" s="1143"/>
      <c r="AR13" s="1143"/>
      <c r="AS13" s="1143"/>
      <c r="AT13" s="1143"/>
      <c r="AU13" s="1140"/>
      <c r="AV13" s="1140"/>
      <c r="AW13" s="1140"/>
      <c r="AX13" s="1140"/>
      <c r="AY13" s="1141"/>
      <c r="AZ13" s="247"/>
      <c r="BA13" s="247"/>
      <c r="BB13" s="247"/>
      <c r="BC13" s="247"/>
      <c r="BD13" s="247"/>
      <c r="BE13" s="248"/>
      <c r="BF13" s="248"/>
      <c r="BG13" s="248"/>
      <c r="BH13" s="248"/>
      <c r="BI13" s="248"/>
      <c r="BJ13" s="248"/>
      <c r="BK13" s="248"/>
      <c r="BL13" s="248"/>
      <c r="BM13" s="248"/>
      <c r="BN13" s="248"/>
      <c r="BO13" s="248"/>
      <c r="BP13" s="248"/>
      <c r="BQ13" s="257">
        <v>7</v>
      </c>
      <c r="BR13" s="258"/>
      <c r="BS13" s="1070"/>
      <c r="BT13" s="1071"/>
      <c r="BU13" s="1071"/>
      <c r="BV13" s="1071"/>
      <c r="BW13" s="1071"/>
      <c r="BX13" s="1071"/>
      <c r="BY13" s="1071"/>
      <c r="BZ13" s="1071"/>
      <c r="CA13" s="1071"/>
      <c r="CB13" s="1071"/>
      <c r="CC13" s="1071"/>
      <c r="CD13" s="1071"/>
      <c r="CE13" s="1071"/>
      <c r="CF13" s="1071"/>
      <c r="CG13" s="1072"/>
      <c r="CH13" s="1045"/>
      <c r="CI13" s="1046"/>
      <c r="CJ13" s="1046"/>
      <c r="CK13" s="1046"/>
      <c r="CL13" s="1047"/>
      <c r="CM13" s="1045"/>
      <c r="CN13" s="1046"/>
      <c r="CO13" s="1046"/>
      <c r="CP13" s="1046"/>
      <c r="CQ13" s="1047"/>
      <c r="CR13" s="1045"/>
      <c r="CS13" s="1046"/>
      <c r="CT13" s="1046"/>
      <c r="CU13" s="1046"/>
      <c r="CV13" s="1047"/>
      <c r="CW13" s="1045"/>
      <c r="CX13" s="1046"/>
      <c r="CY13" s="1046"/>
      <c r="CZ13" s="1046"/>
      <c r="DA13" s="1047"/>
      <c r="DB13" s="1045"/>
      <c r="DC13" s="1046"/>
      <c r="DD13" s="1046"/>
      <c r="DE13" s="1046"/>
      <c r="DF13" s="1047"/>
      <c r="DG13" s="1045"/>
      <c r="DH13" s="1046"/>
      <c r="DI13" s="1046"/>
      <c r="DJ13" s="1046"/>
      <c r="DK13" s="1047"/>
      <c r="DL13" s="1045"/>
      <c r="DM13" s="1046"/>
      <c r="DN13" s="1046"/>
      <c r="DO13" s="1046"/>
      <c r="DP13" s="1047"/>
      <c r="DQ13" s="1045"/>
      <c r="DR13" s="1046"/>
      <c r="DS13" s="1046"/>
      <c r="DT13" s="1046"/>
      <c r="DU13" s="1047"/>
      <c r="DV13" s="1048"/>
      <c r="DW13" s="1049"/>
      <c r="DX13" s="1049"/>
      <c r="DY13" s="1049"/>
      <c r="DZ13" s="1050"/>
      <c r="EA13" s="249"/>
    </row>
    <row r="14" spans="1:131" s="250" customFormat="1" ht="26.25" customHeight="1" x14ac:dyDescent="0.15">
      <c r="A14" s="256">
        <v>8</v>
      </c>
      <c r="B14" s="1093"/>
      <c r="C14" s="1094"/>
      <c r="D14" s="1094"/>
      <c r="E14" s="1094"/>
      <c r="F14" s="1094"/>
      <c r="G14" s="1094"/>
      <c r="H14" s="1094"/>
      <c r="I14" s="1094"/>
      <c r="J14" s="1094"/>
      <c r="K14" s="1094"/>
      <c r="L14" s="1094"/>
      <c r="M14" s="1094"/>
      <c r="N14" s="1094"/>
      <c r="O14" s="1094"/>
      <c r="P14" s="1095"/>
      <c r="Q14" s="1099"/>
      <c r="R14" s="1100"/>
      <c r="S14" s="1100"/>
      <c r="T14" s="1100"/>
      <c r="U14" s="1100"/>
      <c r="V14" s="1100"/>
      <c r="W14" s="1100"/>
      <c r="X14" s="1100"/>
      <c r="Y14" s="1100"/>
      <c r="Z14" s="1100"/>
      <c r="AA14" s="1100"/>
      <c r="AB14" s="1100"/>
      <c r="AC14" s="1100"/>
      <c r="AD14" s="1100"/>
      <c r="AE14" s="1101"/>
      <c r="AF14" s="1075"/>
      <c r="AG14" s="1076"/>
      <c r="AH14" s="1076"/>
      <c r="AI14" s="1076"/>
      <c r="AJ14" s="1077"/>
      <c r="AK14" s="1142"/>
      <c r="AL14" s="1143"/>
      <c r="AM14" s="1143"/>
      <c r="AN14" s="1143"/>
      <c r="AO14" s="1143"/>
      <c r="AP14" s="1143"/>
      <c r="AQ14" s="1143"/>
      <c r="AR14" s="1143"/>
      <c r="AS14" s="1143"/>
      <c r="AT14" s="1143"/>
      <c r="AU14" s="1140"/>
      <c r="AV14" s="1140"/>
      <c r="AW14" s="1140"/>
      <c r="AX14" s="1140"/>
      <c r="AY14" s="1141"/>
      <c r="AZ14" s="247"/>
      <c r="BA14" s="247"/>
      <c r="BB14" s="247"/>
      <c r="BC14" s="247"/>
      <c r="BD14" s="247"/>
      <c r="BE14" s="248"/>
      <c r="BF14" s="248"/>
      <c r="BG14" s="248"/>
      <c r="BH14" s="248"/>
      <c r="BI14" s="248"/>
      <c r="BJ14" s="248"/>
      <c r="BK14" s="248"/>
      <c r="BL14" s="248"/>
      <c r="BM14" s="248"/>
      <c r="BN14" s="248"/>
      <c r="BO14" s="248"/>
      <c r="BP14" s="248"/>
      <c r="BQ14" s="257">
        <v>8</v>
      </c>
      <c r="BR14" s="258"/>
      <c r="BS14" s="1070"/>
      <c r="BT14" s="1071"/>
      <c r="BU14" s="1071"/>
      <c r="BV14" s="1071"/>
      <c r="BW14" s="1071"/>
      <c r="BX14" s="1071"/>
      <c r="BY14" s="1071"/>
      <c r="BZ14" s="1071"/>
      <c r="CA14" s="1071"/>
      <c r="CB14" s="1071"/>
      <c r="CC14" s="1071"/>
      <c r="CD14" s="1071"/>
      <c r="CE14" s="1071"/>
      <c r="CF14" s="1071"/>
      <c r="CG14" s="1072"/>
      <c r="CH14" s="1045"/>
      <c r="CI14" s="1046"/>
      <c r="CJ14" s="1046"/>
      <c r="CK14" s="1046"/>
      <c r="CL14" s="1047"/>
      <c r="CM14" s="1045"/>
      <c r="CN14" s="1046"/>
      <c r="CO14" s="1046"/>
      <c r="CP14" s="1046"/>
      <c r="CQ14" s="1047"/>
      <c r="CR14" s="1045"/>
      <c r="CS14" s="1046"/>
      <c r="CT14" s="1046"/>
      <c r="CU14" s="1046"/>
      <c r="CV14" s="1047"/>
      <c r="CW14" s="1045"/>
      <c r="CX14" s="1046"/>
      <c r="CY14" s="1046"/>
      <c r="CZ14" s="1046"/>
      <c r="DA14" s="1047"/>
      <c r="DB14" s="1045"/>
      <c r="DC14" s="1046"/>
      <c r="DD14" s="1046"/>
      <c r="DE14" s="1046"/>
      <c r="DF14" s="1047"/>
      <c r="DG14" s="1045"/>
      <c r="DH14" s="1046"/>
      <c r="DI14" s="1046"/>
      <c r="DJ14" s="1046"/>
      <c r="DK14" s="1047"/>
      <c r="DL14" s="1045"/>
      <c r="DM14" s="1046"/>
      <c r="DN14" s="1046"/>
      <c r="DO14" s="1046"/>
      <c r="DP14" s="1047"/>
      <c r="DQ14" s="1045"/>
      <c r="DR14" s="1046"/>
      <c r="DS14" s="1046"/>
      <c r="DT14" s="1046"/>
      <c r="DU14" s="1047"/>
      <c r="DV14" s="1048"/>
      <c r="DW14" s="1049"/>
      <c r="DX14" s="1049"/>
      <c r="DY14" s="1049"/>
      <c r="DZ14" s="1050"/>
      <c r="EA14" s="249"/>
    </row>
    <row r="15" spans="1:131" s="250" customFormat="1" ht="26.25" customHeight="1" x14ac:dyDescent="0.15">
      <c r="A15" s="256">
        <v>9</v>
      </c>
      <c r="B15" s="1093"/>
      <c r="C15" s="1094"/>
      <c r="D15" s="1094"/>
      <c r="E15" s="1094"/>
      <c r="F15" s="1094"/>
      <c r="G15" s="1094"/>
      <c r="H15" s="1094"/>
      <c r="I15" s="1094"/>
      <c r="J15" s="1094"/>
      <c r="K15" s="1094"/>
      <c r="L15" s="1094"/>
      <c r="M15" s="1094"/>
      <c r="N15" s="1094"/>
      <c r="O15" s="1094"/>
      <c r="P15" s="1095"/>
      <c r="Q15" s="1099"/>
      <c r="R15" s="1100"/>
      <c r="S15" s="1100"/>
      <c r="T15" s="1100"/>
      <c r="U15" s="1100"/>
      <c r="V15" s="1100"/>
      <c r="W15" s="1100"/>
      <c r="X15" s="1100"/>
      <c r="Y15" s="1100"/>
      <c r="Z15" s="1100"/>
      <c r="AA15" s="1100"/>
      <c r="AB15" s="1100"/>
      <c r="AC15" s="1100"/>
      <c r="AD15" s="1100"/>
      <c r="AE15" s="1101"/>
      <c r="AF15" s="1075"/>
      <c r="AG15" s="1076"/>
      <c r="AH15" s="1076"/>
      <c r="AI15" s="1076"/>
      <c r="AJ15" s="1077"/>
      <c r="AK15" s="1142"/>
      <c r="AL15" s="1143"/>
      <c r="AM15" s="1143"/>
      <c r="AN15" s="1143"/>
      <c r="AO15" s="1143"/>
      <c r="AP15" s="1143"/>
      <c r="AQ15" s="1143"/>
      <c r="AR15" s="1143"/>
      <c r="AS15" s="1143"/>
      <c r="AT15" s="1143"/>
      <c r="AU15" s="1140"/>
      <c r="AV15" s="1140"/>
      <c r="AW15" s="1140"/>
      <c r="AX15" s="1140"/>
      <c r="AY15" s="1141"/>
      <c r="AZ15" s="247"/>
      <c r="BA15" s="247"/>
      <c r="BB15" s="247"/>
      <c r="BC15" s="247"/>
      <c r="BD15" s="247"/>
      <c r="BE15" s="248"/>
      <c r="BF15" s="248"/>
      <c r="BG15" s="248"/>
      <c r="BH15" s="248"/>
      <c r="BI15" s="248"/>
      <c r="BJ15" s="248"/>
      <c r="BK15" s="248"/>
      <c r="BL15" s="248"/>
      <c r="BM15" s="248"/>
      <c r="BN15" s="248"/>
      <c r="BO15" s="248"/>
      <c r="BP15" s="248"/>
      <c r="BQ15" s="257">
        <v>9</v>
      </c>
      <c r="BR15" s="258"/>
      <c r="BS15" s="1070"/>
      <c r="BT15" s="1071"/>
      <c r="BU15" s="1071"/>
      <c r="BV15" s="1071"/>
      <c r="BW15" s="1071"/>
      <c r="BX15" s="1071"/>
      <c r="BY15" s="1071"/>
      <c r="BZ15" s="1071"/>
      <c r="CA15" s="1071"/>
      <c r="CB15" s="1071"/>
      <c r="CC15" s="1071"/>
      <c r="CD15" s="1071"/>
      <c r="CE15" s="1071"/>
      <c r="CF15" s="1071"/>
      <c r="CG15" s="1072"/>
      <c r="CH15" s="1045"/>
      <c r="CI15" s="1046"/>
      <c r="CJ15" s="1046"/>
      <c r="CK15" s="1046"/>
      <c r="CL15" s="1047"/>
      <c r="CM15" s="1045"/>
      <c r="CN15" s="1046"/>
      <c r="CO15" s="1046"/>
      <c r="CP15" s="1046"/>
      <c r="CQ15" s="1047"/>
      <c r="CR15" s="1045"/>
      <c r="CS15" s="1046"/>
      <c r="CT15" s="1046"/>
      <c r="CU15" s="1046"/>
      <c r="CV15" s="1047"/>
      <c r="CW15" s="1045"/>
      <c r="CX15" s="1046"/>
      <c r="CY15" s="1046"/>
      <c r="CZ15" s="1046"/>
      <c r="DA15" s="1047"/>
      <c r="DB15" s="1045"/>
      <c r="DC15" s="1046"/>
      <c r="DD15" s="1046"/>
      <c r="DE15" s="1046"/>
      <c r="DF15" s="1047"/>
      <c r="DG15" s="1045"/>
      <c r="DH15" s="1046"/>
      <c r="DI15" s="1046"/>
      <c r="DJ15" s="1046"/>
      <c r="DK15" s="1047"/>
      <c r="DL15" s="1045"/>
      <c r="DM15" s="1046"/>
      <c r="DN15" s="1046"/>
      <c r="DO15" s="1046"/>
      <c r="DP15" s="1047"/>
      <c r="DQ15" s="1045"/>
      <c r="DR15" s="1046"/>
      <c r="DS15" s="1046"/>
      <c r="DT15" s="1046"/>
      <c r="DU15" s="1047"/>
      <c r="DV15" s="1048"/>
      <c r="DW15" s="1049"/>
      <c r="DX15" s="1049"/>
      <c r="DY15" s="1049"/>
      <c r="DZ15" s="1050"/>
      <c r="EA15" s="249"/>
    </row>
    <row r="16" spans="1:131" s="250" customFormat="1" ht="26.25" customHeight="1" x14ac:dyDescent="0.15">
      <c r="A16" s="256">
        <v>10</v>
      </c>
      <c r="B16" s="1093"/>
      <c r="C16" s="1094"/>
      <c r="D16" s="1094"/>
      <c r="E16" s="1094"/>
      <c r="F16" s="1094"/>
      <c r="G16" s="1094"/>
      <c r="H16" s="1094"/>
      <c r="I16" s="1094"/>
      <c r="J16" s="1094"/>
      <c r="K16" s="1094"/>
      <c r="L16" s="1094"/>
      <c r="M16" s="1094"/>
      <c r="N16" s="1094"/>
      <c r="O16" s="1094"/>
      <c r="P16" s="1095"/>
      <c r="Q16" s="1099"/>
      <c r="R16" s="1100"/>
      <c r="S16" s="1100"/>
      <c r="T16" s="1100"/>
      <c r="U16" s="1100"/>
      <c r="V16" s="1100"/>
      <c r="W16" s="1100"/>
      <c r="X16" s="1100"/>
      <c r="Y16" s="1100"/>
      <c r="Z16" s="1100"/>
      <c r="AA16" s="1100"/>
      <c r="AB16" s="1100"/>
      <c r="AC16" s="1100"/>
      <c r="AD16" s="1100"/>
      <c r="AE16" s="1101"/>
      <c r="AF16" s="1075"/>
      <c r="AG16" s="1076"/>
      <c r="AH16" s="1076"/>
      <c r="AI16" s="1076"/>
      <c r="AJ16" s="1077"/>
      <c r="AK16" s="1142"/>
      <c r="AL16" s="1143"/>
      <c r="AM16" s="1143"/>
      <c r="AN16" s="1143"/>
      <c r="AO16" s="1143"/>
      <c r="AP16" s="1143"/>
      <c r="AQ16" s="1143"/>
      <c r="AR16" s="1143"/>
      <c r="AS16" s="1143"/>
      <c r="AT16" s="1143"/>
      <c r="AU16" s="1140"/>
      <c r="AV16" s="1140"/>
      <c r="AW16" s="1140"/>
      <c r="AX16" s="1140"/>
      <c r="AY16" s="1141"/>
      <c r="AZ16" s="247"/>
      <c r="BA16" s="247"/>
      <c r="BB16" s="247"/>
      <c r="BC16" s="247"/>
      <c r="BD16" s="247"/>
      <c r="BE16" s="248"/>
      <c r="BF16" s="248"/>
      <c r="BG16" s="248"/>
      <c r="BH16" s="248"/>
      <c r="BI16" s="248"/>
      <c r="BJ16" s="248"/>
      <c r="BK16" s="248"/>
      <c r="BL16" s="248"/>
      <c r="BM16" s="248"/>
      <c r="BN16" s="248"/>
      <c r="BO16" s="248"/>
      <c r="BP16" s="248"/>
      <c r="BQ16" s="257">
        <v>10</v>
      </c>
      <c r="BR16" s="258"/>
      <c r="BS16" s="1070"/>
      <c r="BT16" s="1071"/>
      <c r="BU16" s="1071"/>
      <c r="BV16" s="1071"/>
      <c r="BW16" s="1071"/>
      <c r="BX16" s="1071"/>
      <c r="BY16" s="1071"/>
      <c r="BZ16" s="1071"/>
      <c r="CA16" s="1071"/>
      <c r="CB16" s="1071"/>
      <c r="CC16" s="1071"/>
      <c r="CD16" s="1071"/>
      <c r="CE16" s="1071"/>
      <c r="CF16" s="1071"/>
      <c r="CG16" s="1072"/>
      <c r="CH16" s="1045"/>
      <c r="CI16" s="1046"/>
      <c r="CJ16" s="1046"/>
      <c r="CK16" s="1046"/>
      <c r="CL16" s="1047"/>
      <c r="CM16" s="1045"/>
      <c r="CN16" s="1046"/>
      <c r="CO16" s="1046"/>
      <c r="CP16" s="1046"/>
      <c r="CQ16" s="1047"/>
      <c r="CR16" s="1045"/>
      <c r="CS16" s="1046"/>
      <c r="CT16" s="1046"/>
      <c r="CU16" s="1046"/>
      <c r="CV16" s="1047"/>
      <c r="CW16" s="1045"/>
      <c r="CX16" s="1046"/>
      <c r="CY16" s="1046"/>
      <c r="CZ16" s="1046"/>
      <c r="DA16" s="1047"/>
      <c r="DB16" s="1045"/>
      <c r="DC16" s="1046"/>
      <c r="DD16" s="1046"/>
      <c r="DE16" s="1046"/>
      <c r="DF16" s="1047"/>
      <c r="DG16" s="1045"/>
      <c r="DH16" s="1046"/>
      <c r="DI16" s="1046"/>
      <c r="DJ16" s="1046"/>
      <c r="DK16" s="1047"/>
      <c r="DL16" s="1045"/>
      <c r="DM16" s="1046"/>
      <c r="DN16" s="1046"/>
      <c r="DO16" s="1046"/>
      <c r="DP16" s="1047"/>
      <c r="DQ16" s="1045"/>
      <c r="DR16" s="1046"/>
      <c r="DS16" s="1046"/>
      <c r="DT16" s="1046"/>
      <c r="DU16" s="1047"/>
      <c r="DV16" s="1048"/>
      <c r="DW16" s="1049"/>
      <c r="DX16" s="1049"/>
      <c r="DY16" s="1049"/>
      <c r="DZ16" s="1050"/>
      <c r="EA16" s="249"/>
    </row>
    <row r="17" spans="1:131" s="250" customFormat="1" ht="26.25" customHeight="1" x14ac:dyDescent="0.15">
      <c r="A17" s="256">
        <v>11</v>
      </c>
      <c r="B17" s="1093"/>
      <c r="C17" s="1094"/>
      <c r="D17" s="1094"/>
      <c r="E17" s="1094"/>
      <c r="F17" s="1094"/>
      <c r="G17" s="1094"/>
      <c r="H17" s="1094"/>
      <c r="I17" s="1094"/>
      <c r="J17" s="1094"/>
      <c r="K17" s="1094"/>
      <c r="L17" s="1094"/>
      <c r="M17" s="1094"/>
      <c r="N17" s="1094"/>
      <c r="O17" s="1094"/>
      <c r="P17" s="1095"/>
      <c r="Q17" s="1099"/>
      <c r="R17" s="1100"/>
      <c r="S17" s="1100"/>
      <c r="T17" s="1100"/>
      <c r="U17" s="1100"/>
      <c r="V17" s="1100"/>
      <c r="W17" s="1100"/>
      <c r="X17" s="1100"/>
      <c r="Y17" s="1100"/>
      <c r="Z17" s="1100"/>
      <c r="AA17" s="1100"/>
      <c r="AB17" s="1100"/>
      <c r="AC17" s="1100"/>
      <c r="AD17" s="1100"/>
      <c r="AE17" s="1101"/>
      <c r="AF17" s="1075"/>
      <c r="AG17" s="1076"/>
      <c r="AH17" s="1076"/>
      <c r="AI17" s="1076"/>
      <c r="AJ17" s="1077"/>
      <c r="AK17" s="1142"/>
      <c r="AL17" s="1143"/>
      <c r="AM17" s="1143"/>
      <c r="AN17" s="1143"/>
      <c r="AO17" s="1143"/>
      <c r="AP17" s="1143"/>
      <c r="AQ17" s="1143"/>
      <c r="AR17" s="1143"/>
      <c r="AS17" s="1143"/>
      <c r="AT17" s="1143"/>
      <c r="AU17" s="1140"/>
      <c r="AV17" s="1140"/>
      <c r="AW17" s="1140"/>
      <c r="AX17" s="1140"/>
      <c r="AY17" s="1141"/>
      <c r="AZ17" s="247"/>
      <c r="BA17" s="247"/>
      <c r="BB17" s="247"/>
      <c r="BC17" s="247"/>
      <c r="BD17" s="247"/>
      <c r="BE17" s="248"/>
      <c r="BF17" s="248"/>
      <c r="BG17" s="248"/>
      <c r="BH17" s="248"/>
      <c r="BI17" s="248"/>
      <c r="BJ17" s="248"/>
      <c r="BK17" s="248"/>
      <c r="BL17" s="248"/>
      <c r="BM17" s="248"/>
      <c r="BN17" s="248"/>
      <c r="BO17" s="248"/>
      <c r="BP17" s="248"/>
      <c r="BQ17" s="257">
        <v>11</v>
      </c>
      <c r="BR17" s="258"/>
      <c r="BS17" s="1070"/>
      <c r="BT17" s="1071"/>
      <c r="BU17" s="1071"/>
      <c r="BV17" s="1071"/>
      <c r="BW17" s="1071"/>
      <c r="BX17" s="1071"/>
      <c r="BY17" s="1071"/>
      <c r="BZ17" s="1071"/>
      <c r="CA17" s="1071"/>
      <c r="CB17" s="1071"/>
      <c r="CC17" s="1071"/>
      <c r="CD17" s="1071"/>
      <c r="CE17" s="1071"/>
      <c r="CF17" s="1071"/>
      <c r="CG17" s="1072"/>
      <c r="CH17" s="1045"/>
      <c r="CI17" s="1046"/>
      <c r="CJ17" s="1046"/>
      <c r="CK17" s="1046"/>
      <c r="CL17" s="1047"/>
      <c r="CM17" s="1045"/>
      <c r="CN17" s="1046"/>
      <c r="CO17" s="1046"/>
      <c r="CP17" s="1046"/>
      <c r="CQ17" s="1047"/>
      <c r="CR17" s="1045"/>
      <c r="CS17" s="1046"/>
      <c r="CT17" s="1046"/>
      <c r="CU17" s="1046"/>
      <c r="CV17" s="1047"/>
      <c r="CW17" s="1045"/>
      <c r="CX17" s="1046"/>
      <c r="CY17" s="1046"/>
      <c r="CZ17" s="1046"/>
      <c r="DA17" s="1047"/>
      <c r="DB17" s="1045"/>
      <c r="DC17" s="1046"/>
      <c r="DD17" s="1046"/>
      <c r="DE17" s="1046"/>
      <c r="DF17" s="1047"/>
      <c r="DG17" s="1045"/>
      <c r="DH17" s="1046"/>
      <c r="DI17" s="1046"/>
      <c r="DJ17" s="1046"/>
      <c r="DK17" s="1047"/>
      <c r="DL17" s="1045"/>
      <c r="DM17" s="1046"/>
      <c r="DN17" s="1046"/>
      <c r="DO17" s="1046"/>
      <c r="DP17" s="1047"/>
      <c r="DQ17" s="1045"/>
      <c r="DR17" s="1046"/>
      <c r="DS17" s="1046"/>
      <c r="DT17" s="1046"/>
      <c r="DU17" s="1047"/>
      <c r="DV17" s="1048"/>
      <c r="DW17" s="1049"/>
      <c r="DX17" s="1049"/>
      <c r="DY17" s="1049"/>
      <c r="DZ17" s="1050"/>
      <c r="EA17" s="249"/>
    </row>
    <row r="18" spans="1:131" s="250" customFormat="1" ht="26.25" customHeight="1" x14ac:dyDescent="0.15">
      <c r="A18" s="256">
        <v>12</v>
      </c>
      <c r="B18" s="1093"/>
      <c r="C18" s="1094"/>
      <c r="D18" s="1094"/>
      <c r="E18" s="1094"/>
      <c r="F18" s="1094"/>
      <c r="G18" s="1094"/>
      <c r="H18" s="1094"/>
      <c r="I18" s="1094"/>
      <c r="J18" s="1094"/>
      <c r="K18" s="1094"/>
      <c r="L18" s="1094"/>
      <c r="M18" s="1094"/>
      <c r="N18" s="1094"/>
      <c r="O18" s="1094"/>
      <c r="P18" s="1095"/>
      <c r="Q18" s="1099"/>
      <c r="R18" s="1100"/>
      <c r="S18" s="1100"/>
      <c r="T18" s="1100"/>
      <c r="U18" s="1100"/>
      <c r="V18" s="1100"/>
      <c r="W18" s="1100"/>
      <c r="X18" s="1100"/>
      <c r="Y18" s="1100"/>
      <c r="Z18" s="1100"/>
      <c r="AA18" s="1100"/>
      <c r="AB18" s="1100"/>
      <c r="AC18" s="1100"/>
      <c r="AD18" s="1100"/>
      <c r="AE18" s="1101"/>
      <c r="AF18" s="1075"/>
      <c r="AG18" s="1076"/>
      <c r="AH18" s="1076"/>
      <c r="AI18" s="1076"/>
      <c r="AJ18" s="1077"/>
      <c r="AK18" s="1142"/>
      <c r="AL18" s="1143"/>
      <c r="AM18" s="1143"/>
      <c r="AN18" s="1143"/>
      <c r="AO18" s="1143"/>
      <c r="AP18" s="1143"/>
      <c r="AQ18" s="1143"/>
      <c r="AR18" s="1143"/>
      <c r="AS18" s="1143"/>
      <c r="AT18" s="1143"/>
      <c r="AU18" s="1140"/>
      <c r="AV18" s="1140"/>
      <c r="AW18" s="1140"/>
      <c r="AX18" s="1140"/>
      <c r="AY18" s="1141"/>
      <c r="AZ18" s="247"/>
      <c r="BA18" s="247"/>
      <c r="BB18" s="247"/>
      <c r="BC18" s="247"/>
      <c r="BD18" s="247"/>
      <c r="BE18" s="248"/>
      <c r="BF18" s="248"/>
      <c r="BG18" s="248"/>
      <c r="BH18" s="248"/>
      <c r="BI18" s="248"/>
      <c r="BJ18" s="248"/>
      <c r="BK18" s="248"/>
      <c r="BL18" s="248"/>
      <c r="BM18" s="248"/>
      <c r="BN18" s="248"/>
      <c r="BO18" s="248"/>
      <c r="BP18" s="248"/>
      <c r="BQ18" s="257">
        <v>12</v>
      </c>
      <c r="BR18" s="258"/>
      <c r="BS18" s="1070"/>
      <c r="BT18" s="1071"/>
      <c r="BU18" s="1071"/>
      <c r="BV18" s="1071"/>
      <c r="BW18" s="1071"/>
      <c r="BX18" s="1071"/>
      <c r="BY18" s="1071"/>
      <c r="BZ18" s="1071"/>
      <c r="CA18" s="1071"/>
      <c r="CB18" s="1071"/>
      <c r="CC18" s="1071"/>
      <c r="CD18" s="1071"/>
      <c r="CE18" s="1071"/>
      <c r="CF18" s="1071"/>
      <c r="CG18" s="1072"/>
      <c r="CH18" s="1045"/>
      <c r="CI18" s="1046"/>
      <c r="CJ18" s="1046"/>
      <c r="CK18" s="1046"/>
      <c r="CL18" s="1047"/>
      <c r="CM18" s="1045"/>
      <c r="CN18" s="1046"/>
      <c r="CO18" s="1046"/>
      <c r="CP18" s="1046"/>
      <c r="CQ18" s="1047"/>
      <c r="CR18" s="1045"/>
      <c r="CS18" s="1046"/>
      <c r="CT18" s="1046"/>
      <c r="CU18" s="1046"/>
      <c r="CV18" s="1047"/>
      <c r="CW18" s="1045"/>
      <c r="CX18" s="1046"/>
      <c r="CY18" s="1046"/>
      <c r="CZ18" s="1046"/>
      <c r="DA18" s="1047"/>
      <c r="DB18" s="1045"/>
      <c r="DC18" s="1046"/>
      <c r="DD18" s="1046"/>
      <c r="DE18" s="1046"/>
      <c r="DF18" s="1047"/>
      <c r="DG18" s="1045"/>
      <c r="DH18" s="1046"/>
      <c r="DI18" s="1046"/>
      <c r="DJ18" s="1046"/>
      <c r="DK18" s="1047"/>
      <c r="DL18" s="1045"/>
      <c r="DM18" s="1046"/>
      <c r="DN18" s="1046"/>
      <c r="DO18" s="1046"/>
      <c r="DP18" s="1047"/>
      <c r="DQ18" s="1045"/>
      <c r="DR18" s="1046"/>
      <c r="DS18" s="1046"/>
      <c r="DT18" s="1046"/>
      <c r="DU18" s="1047"/>
      <c r="DV18" s="1048"/>
      <c r="DW18" s="1049"/>
      <c r="DX18" s="1049"/>
      <c r="DY18" s="1049"/>
      <c r="DZ18" s="1050"/>
      <c r="EA18" s="249"/>
    </row>
    <row r="19" spans="1:131" s="250" customFormat="1" ht="26.25" customHeight="1" x14ac:dyDescent="0.15">
      <c r="A19" s="256">
        <v>13</v>
      </c>
      <c r="B19" s="1093"/>
      <c r="C19" s="1094"/>
      <c r="D19" s="1094"/>
      <c r="E19" s="1094"/>
      <c r="F19" s="1094"/>
      <c r="G19" s="1094"/>
      <c r="H19" s="1094"/>
      <c r="I19" s="1094"/>
      <c r="J19" s="1094"/>
      <c r="K19" s="1094"/>
      <c r="L19" s="1094"/>
      <c r="M19" s="1094"/>
      <c r="N19" s="1094"/>
      <c r="O19" s="1094"/>
      <c r="P19" s="1095"/>
      <c r="Q19" s="1099"/>
      <c r="R19" s="1100"/>
      <c r="S19" s="1100"/>
      <c r="T19" s="1100"/>
      <c r="U19" s="1100"/>
      <c r="V19" s="1100"/>
      <c r="W19" s="1100"/>
      <c r="X19" s="1100"/>
      <c r="Y19" s="1100"/>
      <c r="Z19" s="1100"/>
      <c r="AA19" s="1100"/>
      <c r="AB19" s="1100"/>
      <c r="AC19" s="1100"/>
      <c r="AD19" s="1100"/>
      <c r="AE19" s="1101"/>
      <c r="AF19" s="1075"/>
      <c r="AG19" s="1076"/>
      <c r="AH19" s="1076"/>
      <c r="AI19" s="1076"/>
      <c r="AJ19" s="1077"/>
      <c r="AK19" s="1142"/>
      <c r="AL19" s="1143"/>
      <c r="AM19" s="1143"/>
      <c r="AN19" s="1143"/>
      <c r="AO19" s="1143"/>
      <c r="AP19" s="1143"/>
      <c r="AQ19" s="1143"/>
      <c r="AR19" s="1143"/>
      <c r="AS19" s="1143"/>
      <c r="AT19" s="1143"/>
      <c r="AU19" s="1140"/>
      <c r="AV19" s="1140"/>
      <c r="AW19" s="1140"/>
      <c r="AX19" s="1140"/>
      <c r="AY19" s="1141"/>
      <c r="AZ19" s="247"/>
      <c r="BA19" s="247"/>
      <c r="BB19" s="247"/>
      <c r="BC19" s="247"/>
      <c r="BD19" s="247"/>
      <c r="BE19" s="248"/>
      <c r="BF19" s="248"/>
      <c r="BG19" s="248"/>
      <c r="BH19" s="248"/>
      <c r="BI19" s="248"/>
      <c r="BJ19" s="248"/>
      <c r="BK19" s="248"/>
      <c r="BL19" s="248"/>
      <c r="BM19" s="248"/>
      <c r="BN19" s="248"/>
      <c r="BO19" s="248"/>
      <c r="BP19" s="248"/>
      <c r="BQ19" s="257">
        <v>13</v>
      </c>
      <c r="BR19" s="258"/>
      <c r="BS19" s="1070"/>
      <c r="BT19" s="1071"/>
      <c r="BU19" s="1071"/>
      <c r="BV19" s="1071"/>
      <c r="BW19" s="1071"/>
      <c r="BX19" s="1071"/>
      <c r="BY19" s="1071"/>
      <c r="BZ19" s="1071"/>
      <c r="CA19" s="1071"/>
      <c r="CB19" s="1071"/>
      <c r="CC19" s="1071"/>
      <c r="CD19" s="1071"/>
      <c r="CE19" s="1071"/>
      <c r="CF19" s="1071"/>
      <c r="CG19" s="1072"/>
      <c r="CH19" s="1045"/>
      <c r="CI19" s="1046"/>
      <c r="CJ19" s="1046"/>
      <c r="CK19" s="1046"/>
      <c r="CL19" s="1047"/>
      <c r="CM19" s="1045"/>
      <c r="CN19" s="1046"/>
      <c r="CO19" s="1046"/>
      <c r="CP19" s="1046"/>
      <c r="CQ19" s="1047"/>
      <c r="CR19" s="1045"/>
      <c r="CS19" s="1046"/>
      <c r="CT19" s="1046"/>
      <c r="CU19" s="1046"/>
      <c r="CV19" s="1047"/>
      <c r="CW19" s="1045"/>
      <c r="CX19" s="1046"/>
      <c r="CY19" s="1046"/>
      <c r="CZ19" s="1046"/>
      <c r="DA19" s="1047"/>
      <c r="DB19" s="1045"/>
      <c r="DC19" s="1046"/>
      <c r="DD19" s="1046"/>
      <c r="DE19" s="1046"/>
      <c r="DF19" s="1047"/>
      <c r="DG19" s="1045"/>
      <c r="DH19" s="1046"/>
      <c r="DI19" s="1046"/>
      <c r="DJ19" s="1046"/>
      <c r="DK19" s="1047"/>
      <c r="DL19" s="1045"/>
      <c r="DM19" s="1046"/>
      <c r="DN19" s="1046"/>
      <c r="DO19" s="1046"/>
      <c r="DP19" s="1047"/>
      <c r="DQ19" s="1045"/>
      <c r="DR19" s="1046"/>
      <c r="DS19" s="1046"/>
      <c r="DT19" s="1046"/>
      <c r="DU19" s="1047"/>
      <c r="DV19" s="1048"/>
      <c r="DW19" s="1049"/>
      <c r="DX19" s="1049"/>
      <c r="DY19" s="1049"/>
      <c r="DZ19" s="1050"/>
      <c r="EA19" s="249"/>
    </row>
    <row r="20" spans="1:131" s="250" customFormat="1" ht="26.25" customHeight="1" x14ac:dyDescent="0.15">
      <c r="A20" s="256">
        <v>14</v>
      </c>
      <c r="B20" s="1093"/>
      <c r="C20" s="1094"/>
      <c r="D20" s="1094"/>
      <c r="E20" s="1094"/>
      <c r="F20" s="1094"/>
      <c r="G20" s="1094"/>
      <c r="H20" s="1094"/>
      <c r="I20" s="1094"/>
      <c r="J20" s="1094"/>
      <c r="K20" s="1094"/>
      <c r="L20" s="1094"/>
      <c r="M20" s="1094"/>
      <c r="N20" s="1094"/>
      <c r="O20" s="1094"/>
      <c r="P20" s="1095"/>
      <c r="Q20" s="1099"/>
      <c r="R20" s="1100"/>
      <c r="S20" s="1100"/>
      <c r="T20" s="1100"/>
      <c r="U20" s="1100"/>
      <c r="V20" s="1100"/>
      <c r="W20" s="1100"/>
      <c r="X20" s="1100"/>
      <c r="Y20" s="1100"/>
      <c r="Z20" s="1100"/>
      <c r="AA20" s="1100"/>
      <c r="AB20" s="1100"/>
      <c r="AC20" s="1100"/>
      <c r="AD20" s="1100"/>
      <c r="AE20" s="1101"/>
      <c r="AF20" s="1075"/>
      <c r="AG20" s="1076"/>
      <c r="AH20" s="1076"/>
      <c r="AI20" s="1076"/>
      <c r="AJ20" s="1077"/>
      <c r="AK20" s="1142"/>
      <c r="AL20" s="1143"/>
      <c r="AM20" s="1143"/>
      <c r="AN20" s="1143"/>
      <c r="AO20" s="1143"/>
      <c r="AP20" s="1143"/>
      <c r="AQ20" s="1143"/>
      <c r="AR20" s="1143"/>
      <c r="AS20" s="1143"/>
      <c r="AT20" s="1143"/>
      <c r="AU20" s="1140"/>
      <c r="AV20" s="1140"/>
      <c r="AW20" s="1140"/>
      <c r="AX20" s="1140"/>
      <c r="AY20" s="1141"/>
      <c r="AZ20" s="247"/>
      <c r="BA20" s="247"/>
      <c r="BB20" s="247"/>
      <c r="BC20" s="247"/>
      <c r="BD20" s="247"/>
      <c r="BE20" s="248"/>
      <c r="BF20" s="248"/>
      <c r="BG20" s="248"/>
      <c r="BH20" s="248"/>
      <c r="BI20" s="248"/>
      <c r="BJ20" s="248"/>
      <c r="BK20" s="248"/>
      <c r="BL20" s="248"/>
      <c r="BM20" s="248"/>
      <c r="BN20" s="248"/>
      <c r="BO20" s="248"/>
      <c r="BP20" s="248"/>
      <c r="BQ20" s="257">
        <v>14</v>
      </c>
      <c r="BR20" s="258"/>
      <c r="BS20" s="1070"/>
      <c r="BT20" s="1071"/>
      <c r="BU20" s="1071"/>
      <c r="BV20" s="1071"/>
      <c r="BW20" s="1071"/>
      <c r="BX20" s="1071"/>
      <c r="BY20" s="1071"/>
      <c r="BZ20" s="1071"/>
      <c r="CA20" s="1071"/>
      <c r="CB20" s="1071"/>
      <c r="CC20" s="1071"/>
      <c r="CD20" s="1071"/>
      <c r="CE20" s="1071"/>
      <c r="CF20" s="1071"/>
      <c r="CG20" s="1072"/>
      <c r="CH20" s="1045"/>
      <c r="CI20" s="1046"/>
      <c r="CJ20" s="1046"/>
      <c r="CK20" s="1046"/>
      <c r="CL20" s="1047"/>
      <c r="CM20" s="1045"/>
      <c r="CN20" s="1046"/>
      <c r="CO20" s="1046"/>
      <c r="CP20" s="1046"/>
      <c r="CQ20" s="1047"/>
      <c r="CR20" s="1045"/>
      <c r="CS20" s="1046"/>
      <c r="CT20" s="1046"/>
      <c r="CU20" s="1046"/>
      <c r="CV20" s="1047"/>
      <c r="CW20" s="1045"/>
      <c r="CX20" s="1046"/>
      <c r="CY20" s="1046"/>
      <c r="CZ20" s="1046"/>
      <c r="DA20" s="1047"/>
      <c r="DB20" s="1045"/>
      <c r="DC20" s="1046"/>
      <c r="DD20" s="1046"/>
      <c r="DE20" s="1046"/>
      <c r="DF20" s="1047"/>
      <c r="DG20" s="1045"/>
      <c r="DH20" s="1046"/>
      <c r="DI20" s="1046"/>
      <c r="DJ20" s="1046"/>
      <c r="DK20" s="1047"/>
      <c r="DL20" s="1045"/>
      <c r="DM20" s="1046"/>
      <c r="DN20" s="1046"/>
      <c r="DO20" s="1046"/>
      <c r="DP20" s="1047"/>
      <c r="DQ20" s="1045"/>
      <c r="DR20" s="1046"/>
      <c r="DS20" s="1046"/>
      <c r="DT20" s="1046"/>
      <c r="DU20" s="1047"/>
      <c r="DV20" s="1048"/>
      <c r="DW20" s="1049"/>
      <c r="DX20" s="1049"/>
      <c r="DY20" s="1049"/>
      <c r="DZ20" s="1050"/>
      <c r="EA20" s="249"/>
    </row>
    <row r="21" spans="1:131" s="250" customFormat="1" ht="26.25" customHeight="1" thickBot="1" x14ac:dyDescent="0.2">
      <c r="A21" s="256">
        <v>15</v>
      </c>
      <c r="B21" s="1093"/>
      <c r="C21" s="1094"/>
      <c r="D21" s="1094"/>
      <c r="E21" s="1094"/>
      <c r="F21" s="1094"/>
      <c r="G21" s="1094"/>
      <c r="H21" s="1094"/>
      <c r="I21" s="1094"/>
      <c r="J21" s="1094"/>
      <c r="K21" s="1094"/>
      <c r="L21" s="1094"/>
      <c r="M21" s="1094"/>
      <c r="N21" s="1094"/>
      <c r="O21" s="1094"/>
      <c r="P21" s="1095"/>
      <c r="Q21" s="1099"/>
      <c r="R21" s="1100"/>
      <c r="S21" s="1100"/>
      <c r="T21" s="1100"/>
      <c r="U21" s="1100"/>
      <c r="V21" s="1100"/>
      <c r="W21" s="1100"/>
      <c r="X21" s="1100"/>
      <c r="Y21" s="1100"/>
      <c r="Z21" s="1100"/>
      <c r="AA21" s="1100"/>
      <c r="AB21" s="1100"/>
      <c r="AC21" s="1100"/>
      <c r="AD21" s="1100"/>
      <c r="AE21" s="1101"/>
      <c r="AF21" s="1075"/>
      <c r="AG21" s="1076"/>
      <c r="AH21" s="1076"/>
      <c r="AI21" s="1076"/>
      <c r="AJ21" s="1077"/>
      <c r="AK21" s="1142"/>
      <c r="AL21" s="1143"/>
      <c r="AM21" s="1143"/>
      <c r="AN21" s="1143"/>
      <c r="AO21" s="1143"/>
      <c r="AP21" s="1143"/>
      <c r="AQ21" s="1143"/>
      <c r="AR21" s="1143"/>
      <c r="AS21" s="1143"/>
      <c r="AT21" s="1143"/>
      <c r="AU21" s="1140"/>
      <c r="AV21" s="1140"/>
      <c r="AW21" s="1140"/>
      <c r="AX21" s="1140"/>
      <c r="AY21" s="1141"/>
      <c r="AZ21" s="247"/>
      <c r="BA21" s="247"/>
      <c r="BB21" s="247"/>
      <c r="BC21" s="247"/>
      <c r="BD21" s="247"/>
      <c r="BE21" s="248"/>
      <c r="BF21" s="248"/>
      <c r="BG21" s="248"/>
      <c r="BH21" s="248"/>
      <c r="BI21" s="248"/>
      <c r="BJ21" s="248"/>
      <c r="BK21" s="248"/>
      <c r="BL21" s="248"/>
      <c r="BM21" s="248"/>
      <c r="BN21" s="248"/>
      <c r="BO21" s="248"/>
      <c r="BP21" s="248"/>
      <c r="BQ21" s="257">
        <v>15</v>
      </c>
      <c r="BR21" s="258"/>
      <c r="BS21" s="1070"/>
      <c r="BT21" s="1071"/>
      <c r="BU21" s="1071"/>
      <c r="BV21" s="1071"/>
      <c r="BW21" s="1071"/>
      <c r="BX21" s="1071"/>
      <c r="BY21" s="1071"/>
      <c r="BZ21" s="1071"/>
      <c r="CA21" s="1071"/>
      <c r="CB21" s="1071"/>
      <c r="CC21" s="1071"/>
      <c r="CD21" s="1071"/>
      <c r="CE21" s="1071"/>
      <c r="CF21" s="1071"/>
      <c r="CG21" s="1072"/>
      <c r="CH21" s="1045"/>
      <c r="CI21" s="1046"/>
      <c r="CJ21" s="1046"/>
      <c r="CK21" s="1046"/>
      <c r="CL21" s="1047"/>
      <c r="CM21" s="1045"/>
      <c r="CN21" s="1046"/>
      <c r="CO21" s="1046"/>
      <c r="CP21" s="1046"/>
      <c r="CQ21" s="1047"/>
      <c r="CR21" s="1045"/>
      <c r="CS21" s="1046"/>
      <c r="CT21" s="1046"/>
      <c r="CU21" s="1046"/>
      <c r="CV21" s="1047"/>
      <c r="CW21" s="1045"/>
      <c r="CX21" s="1046"/>
      <c r="CY21" s="1046"/>
      <c r="CZ21" s="1046"/>
      <c r="DA21" s="1047"/>
      <c r="DB21" s="1045"/>
      <c r="DC21" s="1046"/>
      <c r="DD21" s="1046"/>
      <c r="DE21" s="1046"/>
      <c r="DF21" s="1047"/>
      <c r="DG21" s="1045"/>
      <c r="DH21" s="1046"/>
      <c r="DI21" s="1046"/>
      <c r="DJ21" s="1046"/>
      <c r="DK21" s="1047"/>
      <c r="DL21" s="1045"/>
      <c r="DM21" s="1046"/>
      <c r="DN21" s="1046"/>
      <c r="DO21" s="1046"/>
      <c r="DP21" s="1047"/>
      <c r="DQ21" s="1045"/>
      <c r="DR21" s="1046"/>
      <c r="DS21" s="1046"/>
      <c r="DT21" s="1046"/>
      <c r="DU21" s="1047"/>
      <c r="DV21" s="1048"/>
      <c r="DW21" s="1049"/>
      <c r="DX21" s="1049"/>
      <c r="DY21" s="1049"/>
      <c r="DZ21" s="1050"/>
      <c r="EA21" s="249"/>
    </row>
    <row r="22" spans="1:131" s="250" customFormat="1" ht="26.25" customHeight="1" x14ac:dyDescent="0.15">
      <c r="A22" s="256">
        <v>16</v>
      </c>
      <c r="B22" s="1093"/>
      <c r="C22" s="1094"/>
      <c r="D22" s="1094"/>
      <c r="E22" s="1094"/>
      <c r="F22" s="1094"/>
      <c r="G22" s="1094"/>
      <c r="H22" s="1094"/>
      <c r="I22" s="1094"/>
      <c r="J22" s="1094"/>
      <c r="K22" s="1094"/>
      <c r="L22" s="1094"/>
      <c r="M22" s="1094"/>
      <c r="N22" s="1094"/>
      <c r="O22" s="1094"/>
      <c r="P22" s="1095"/>
      <c r="Q22" s="1137"/>
      <c r="R22" s="1138"/>
      <c r="S22" s="1138"/>
      <c r="T22" s="1138"/>
      <c r="U22" s="1138"/>
      <c r="V22" s="1138"/>
      <c r="W22" s="1138"/>
      <c r="X22" s="1138"/>
      <c r="Y22" s="1138"/>
      <c r="Z22" s="1138"/>
      <c r="AA22" s="1138"/>
      <c r="AB22" s="1138"/>
      <c r="AC22" s="1138"/>
      <c r="AD22" s="1138"/>
      <c r="AE22" s="1139"/>
      <c r="AF22" s="1075"/>
      <c r="AG22" s="1076"/>
      <c r="AH22" s="1076"/>
      <c r="AI22" s="1076"/>
      <c r="AJ22" s="1077"/>
      <c r="AK22" s="1133"/>
      <c r="AL22" s="1134"/>
      <c r="AM22" s="1134"/>
      <c r="AN22" s="1134"/>
      <c r="AO22" s="1134"/>
      <c r="AP22" s="1134"/>
      <c r="AQ22" s="1134"/>
      <c r="AR22" s="1134"/>
      <c r="AS22" s="1134"/>
      <c r="AT22" s="1134"/>
      <c r="AU22" s="1135"/>
      <c r="AV22" s="1135"/>
      <c r="AW22" s="1135"/>
      <c r="AX22" s="1135"/>
      <c r="AY22" s="1136"/>
      <c r="AZ22" s="1091" t="s">
        <v>384</v>
      </c>
      <c r="BA22" s="1091"/>
      <c r="BB22" s="1091"/>
      <c r="BC22" s="1091"/>
      <c r="BD22" s="1092"/>
      <c r="BE22" s="248"/>
      <c r="BF22" s="248"/>
      <c r="BG22" s="248"/>
      <c r="BH22" s="248"/>
      <c r="BI22" s="248"/>
      <c r="BJ22" s="248"/>
      <c r="BK22" s="248"/>
      <c r="BL22" s="248"/>
      <c r="BM22" s="248"/>
      <c r="BN22" s="248"/>
      <c r="BO22" s="248"/>
      <c r="BP22" s="248"/>
      <c r="BQ22" s="257">
        <v>16</v>
      </c>
      <c r="BR22" s="258"/>
      <c r="BS22" s="1070"/>
      <c r="BT22" s="1071"/>
      <c r="BU22" s="1071"/>
      <c r="BV22" s="1071"/>
      <c r="BW22" s="1071"/>
      <c r="BX22" s="1071"/>
      <c r="BY22" s="1071"/>
      <c r="BZ22" s="1071"/>
      <c r="CA22" s="1071"/>
      <c r="CB22" s="1071"/>
      <c r="CC22" s="1071"/>
      <c r="CD22" s="1071"/>
      <c r="CE22" s="1071"/>
      <c r="CF22" s="1071"/>
      <c r="CG22" s="1072"/>
      <c r="CH22" s="1045"/>
      <c r="CI22" s="1046"/>
      <c r="CJ22" s="1046"/>
      <c r="CK22" s="1046"/>
      <c r="CL22" s="1047"/>
      <c r="CM22" s="1045"/>
      <c r="CN22" s="1046"/>
      <c r="CO22" s="1046"/>
      <c r="CP22" s="1046"/>
      <c r="CQ22" s="1047"/>
      <c r="CR22" s="1045"/>
      <c r="CS22" s="1046"/>
      <c r="CT22" s="1046"/>
      <c r="CU22" s="1046"/>
      <c r="CV22" s="1047"/>
      <c r="CW22" s="1045"/>
      <c r="CX22" s="1046"/>
      <c r="CY22" s="1046"/>
      <c r="CZ22" s="1046"/>
      <c r="DA22" s="1047"/>
      <c r="DB22" s="1045"/>
      <c r="DC22" s="1046"/>
      <c r="DD22" s="1046"/>
      <c r="DE22" s="1046"/>
      <c r="DF22" s="1047"/>
      <c r="DG22" s="1045"/>
      <c r="DH22" s="1046"/>
      <c r="DI22" s="1046"/>
      <c r="DJ22" s="1046"/>
      <c r="DK22" s="1047"/>
      <c r="DL22" s="1045"/>
      <c r="DM22" s="1046"/>
      <c r="DN22" s="1046"/>
      <c r="DO22" s="1046"/>
      <c r="DP22" s="1047"/>
      <c r="DQ22" s="1045"/>
      <c r="DR22" s="1046"/>
      <c r="DS22" s="1046"/>
      <c r="DT22" s="1046"/>
      <c r="DU22" s="1047"/>
      <c r="DV22" s="1048"/>
      <c r="DW22" s="1049"/>
      <c r="DX22" s="1049"/>
      <c r="DY22" s="1049"/>
      <c r="DZ22" s="1050"/>
      <c r="EA22" s="249"/>
    </row>
    <row r="23" spans="1:131" s="250" customFormat="1" ht="26.25" customHeight="1" thickBot="1" x14ac:dyDescent="0.2">
      <c r="A23" s="259" t="s">
        <v>385</v>
      </c>
      <c r="B23" s="999" t="s">
        <v>386</v>
      </c>
      <c r="C23" s="1000"/>
      <c r="D23" s="1000"/>
      <c r="E23" s="1000"/>
      <c r="F23" s="1000"/>
      <c r="G23" s="1000"/>
      <c r="H23" s="1000"/>
      <c r="I23" s="1000"/>
      <c r="J23" s="1000"/>
      <c r="K23" s="1000"/>
      <c r="L23" s="1000"/>
      <c r="M23" s="1000"/>
      <c r="N23" s="1000"/>
      <c r="O23" s="1000"/>
      <c r="P23" s="1001"/>
      <c r="Q23" s="1124">
        <v>7076</v>
      </c>
      <c r="R23" s="1125"/>
      <c r="S23" s="1125"/>
      <c r="T23" s="1125"/>
      <c r="U23" s="1125"/>
      <c r="V23" s="1125">
        <v>6935</v>
      </c>
      <c r="W23" s="1125"/>
      <c r="X23" s="1125"/>
      <c r="Y23" s="1125"/>
      <c r="Z23" s="1125"/>
      <c r="AA23" s="1125">
        <v>141</v>
      </c>
      <c r="AB23" s="1125"/>
      <c r="AC23" s="1125"/>
      <c r="AD23" s="1125"/>
      <c r="AE23" s="1126"/>
      <c r="AF23" s="1127">
        <v>65</v>
      </c>
      <c r="AG23" s="1125"/>
      <c r="AH23" s="1125"/>
      <c r="AI23" s="1125"/>
      <c r="AJ23" s="1128"/>
      <c r="AK23" s="1129"/>
      <c r="AL23" s="1130"/>
      <c r="AM23" s="1130"/>
      <c r="AN23" s="1130"/>
      <c r="AO23" s="1130"/>
      <c r="AP23" s="1125">
        <v>5857</v>
      </c>
      <c r="AQ23" s="1125"/>
      <c r="AR23" s="1125"/>
      <c r="AS23" s="1125"/>
      <c r="AT23" s="1125"/>
      <c r="AU23" s="1131"/>
      <c r="AV23" s="1131"/>
      <c r="AW23" s="1131"/>
      <c r="AX23" s="1131"/>
      <c r="AY23" s="1132"/>
      <c r="AZ23" s="1121" t="s">
        <v>387</v>
      </c>
      <c r="BA23" s="1122"/>
      <c r="BB23" s="1122"/>
      <c r="BC23" s="1122"/>
      <c r="BD23" s="1123"/>
      <c r="BE23" s="248"/>
      <c r="BF23" s="248"/>
      <c r="BG23" s="248"/>
      <c r="BH23" s="248"/>
      <c r="BI23" s="248"/>
      <c r="BJ23" s="248"/>
      <c r="BK23" s="248"/>
      <c r="BL23" s="248"/>
      <c r="BM23" s="248"/>
      <c r="BN23" s="248"/>
      <c r="BO23" s="248"/>
      <c r="BP23" s="248"/>
      <c r="BQ23" s="257">
        <v>17</v>
      </c>
      <c r="BR23" s="258"/>
      <c r="BS23" s="1070"/>
      <c r="BT23" s="1071"/>
      <c r="BU23" s="1071"/>
      <c r="BV23" s="1071"/>
      <c r="BW23" s="1071"/>
      <c r="BX23" s="1071"/>
      <c r="BY23" s="1071"/>
      <c r="BZ23" s="1071"/>
      <c r="CA23" s="1071"/>
      <c r="CB23" s="1071"/>
      <c r="CC23" s="1071"/>
      <c r="CD23" s="1071"/>
      <c r="CE23" s="1071"/>
      <c r="CF23" s="1071"/>
      <c r="CG23" s="1072"/>
      <c r="CH23" s="1045"/>
      <c r="CI23" s="1046"/>
      <c r="CJ23" s="1046"/>
      <c r="CK23" s="1046"/>
      <c r="CL23" s="1047"/>
      <c r="CM23" s="1045"/>
      <c r="CN23" s="1046"/>
      <c r="CO23" s="1046"/>
      <c r="CP23" s="1046"/>
      <c r="CQ23" s="1047"/>
      <c r="CR23" s="1045"/>
      <c r="CS23" s="1046"/>
      <c r="CT23" s="1046"/>
      <c r="CU23" s="1046"/>
      <c r="CV23" s="1047"/>
      <c r="CW23" s="1045"/>
      <c r="CX23" s="1046"/>
      <c r="CY23" s="1046"/>
      <c r="CZ23" s="1046"/>
      <c r="DA23" s="1047"/>
      <c r="DB23" s="1045"/>
      <c r="DC23" s="1046"/>
      <c r="DD23" s="1046"/>
      <c r="DE23" s="1046"/>
      <c r="DF23" s="1047"/>
      <c r="DG23" s="1045"/>
      <c r="DH23" s="1046"/>
      <c r="DI23" s="1046"/>
      <c r="DJ23" s="1046"/>
      <c r="DK23" s="1047"/>
      <c r="DL23" s="1045"/>
      <c r="DM23" s="1046"/>
      <c r="DN23" s="1046"/>
      <c r="DO23" s="1046"/>
      <c r="DP23" s="1047"/>
      <c r="DQ23" s="1045"/>
      <c r="DR23" s="1046"/>
      <c r="DS23" s="1046"/>
      <c r="DT23" s="1046"/>
      <c r="DU23" s="1047"/>
      <c r="DV23" s="1048"/>
      <c r="DW23" s="1049"/>
      <c r="DX23" s="1049"/>
      <c r="DY23" s="1049"/>
      <c r="DZ23" s="1050"/>
      <c r="EA23" s="249"/>
    </row>
    <row r="24" spans="1:131" s="250" customFormat="1" ht="26.25" customHeight="1" x14ac:dyDescent="0.15">
      <c r="A24" s="1120" t="s">
        <v>388</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247"/>
      <c r="BA24" s="247"/>
      <c r="BB24" s="247"/>
      <c r="BC24" s="247"/>
      <c r="BD24" s="247"/>
      <c r="BE24" s="248"/>
      <c r="BF24" s="248"/>
      <c r="BG24" s="248"/>
      <c r="BH24" s="248"/>
      <c r="BI24" s="248"/>
      <c r="BJ24" s="248"/>
      <c r="BK24" s="248"/>
      <c r="BL24" s="248"/>
      <c r="BM24" s="248"/>
      <c r="BN24" s="248"/>
      <c r="BO24" s="248"/>
      <c r="BP24" s="248"/>
      <c r="BQ24" s="257">
        <v>18</v>
      </c>
      <c r="BR24" s="258"/>
      <c r="BS24" s="1070"/>
      <c r="BT24" s="1071"/>
      <c r="BU24" s="1071"/>
      <c r="BV24" s="1071"/>
      <c r="BW24" s="1071"/>
      <c r="BX24" s="1071"/>
      <c r="BY24" s="1071"/>
      <c r="BZ24" s="1071"/>
      <c r="CA24" s="1071"/>
      <c r="CB24" s="1071"/>
      <c r="CC24" s="1071"/>
      <c r="CD24" s="1071"/>
      <c r="CE24" s="1071"/>
      <c r="CF24" s="1071"/>
      <c r="CG24" s="1072"/>
      <c r="CH24" s="1045"/>
      <c r="CI24" s="1046"/>
      <c r="CJ24" s="1046"/>
      <c r="CK24" s="1046"/>
      <c r="CL24" s="1047"/>
      <c r="CM24" s="1045"/>
      <c r="CN24" s="1046"/>
      <c r="CO24" s="1046"/>
      <c r="CP24" s="1046"/>
      <c r="CQ24" s="1047"/>
      <c r="CR24" s="1045"/>
      <c r="CS24" s="1046"/>
      <c r="CT24" s="1046"/>
      <c r="CU24" s="1046"/>
      <c r="CV24" s="1047"/>
      <c r="CW24" s="1045"/>
      <c r="CX24" s="1046"/>
      <c r="CY24" s="1046"/>
      <c r="CZ24" s="1046"/>
      <c r="DA24" s="1047"/>
      <c r="DB24" s="1045"/>
      <c r="DC24" s="1046"/>
      <c r="DD24" s="1046"/>
      <c r="DE24" s="1046"/>
      <c r="DF24" s="1047"/>
      <c r="DG24" s="1045"/>
      <c r="DH24" s="1046"/>
      <c r="DI24" s="1046"/>
      <c r="DJ24" s="1046"/>
      <c r="DK24" s="1047"/>
      <c r="DL24" s="1045"/>
      <c r="DM24" s="1046"/>
      <c r="DN24" s="1046"/>
      <c r="DO24" s="1046"/>
      <c r="DP24" s="1047"/>
      <c r="DQ24" s="1045"/>
      <c r="DR24" s="1046"/>
      <c r="DS24" s="1046"/>
      <c r="DT24" s="1046"/>
      <c r="DU24" s="1047"/>
      <c r="DV24" s="1048"/>
      <c r="DW24" s="1049"/>
      <c r="DX24" s="1049"/>
      <c r="DY24" s="1049"/>
      <c r="DZ24" s="1050"/>
      <c r="EA24" s="249"/>
    </row>
    <row r="25" spans="1:131" s="242" customFormat="1" ht="26.25" customHeight="1" thickBot="1" x14ac:dyDescent="0.2">
      <c r="A25" s="1119" t="s">
        <v>389</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247"/>
      <c r="BK25" s="247"/>
      <c r="BL25" s="247"/>
      <c r="BM25" s="247"/>
      <c r="BN25" s="247"/>
      <c r="BO25" s="260"/>
      <c r="BP25" s="260"/>
      <c r="BQ25" s="257">
        <v>19</v>
      </c>
      <c r="BR25" s="258"/>
      <c r="BS25" s="1070"/>
      <c r="BT25" s="1071"/>
      <c r="BU25" s="1071"/>
      <c r="BV25" s="1071"/>
      <c r="BW25" s="1071"/>
      <c r="BX25" s="1071"/>
      <c r="BY25" s="1071"/>
      <c r="BZ25" s="1071"/>
      <c r="CA25" s="1071"/>
      <c r="CB25" s="1071"/>
      <c r="CC25" s="1071"/>
      <c r="CD25" s="1071"/>
      <c r="CE25" s="1071"/>
      <c r="CF25" s="1071"/>
      <c r="CG25" s="1072"/>
      <c r="CH25" s="1045"/>
      <c r="CI25" s="1046"/>
      <c r="CJ25" s="1046"/>
      <c r="CK25" s="1046"/>
      <c r="CL25" s="1047"/>
      <c r="CM25" s="1045"/>
      <c r="CN25" s="1046"/>
      <c r="CO25" s="1046"/>
      <c r="CP25" s="1046"/>
      <c r="CQ25" s="1047"/>
      <c r="CR25" s="1045"/>
      <c r="CS25" s="1046"/>
      <c r="CT25" s="1046"/>
      <c r="CU25" s="1046"/>
      <c r="CV25" s="1047"/>
      <c r="CW25" s="1045"/>
      <c r="CX25" s="1046"/>
      <c r="CY25" s="1046"/>
      <c r="CZ25" s="1046"/>
      <c r="DA25" s="1047"/>
      <c r="DB25" s="1045"/>
      <c r="DC25" s="1046"/>
      <c r="DD25" s="1046"/>
      <c r="DE25" s="1046"/>
      <c r="DF25" s="1047"/>
      <c r="DG25" s="1045"/>
      <c r="DH25" s="1046"/>
      <c r="DI25" s="1046"/>
      <c r="DJ25" s="1046"/>
      <c r="DK25" s="1047"/>
      <c r="DL25" s="1045"/>
      <c r="DM25" s="1046"/>
      <c r="DN25" s="1046"/>
      <c r="DO25" s="1046"/>
      <c r="DP25" s="1047"/>
      <c r="DQ25" s="1045"/>
      <c r="DR25" s="1046"/>
      <c r="DS25" s="1046"/>
      <c r="DT25" s="1046"/>
      <c r="DU25" s="1047"/>
      <c r="DV25" s="1048"/>
      <c r="DW25" s="1049"/>
      <c r="DX25" s="1049"/>
      <c r="DY25" s="1049"/>
      <c r="DZ25" s="1050"/>
      <c r="EA25" s="241"/>
    </row>
    <row r="26" spans="1:131" s="242" customFormat="1" ht="26.25" customHeight="1" x14ac:dyDescent="0.15">
      <c r="A26" s="1051" t="s">
        <v>366</v>
      </c>
      <c r="B26" s="1052"/>
      <c r="C26" s="1052"/>
      <c r="D26" s="1052"/>
      <c r="E26" s="1052"/>
      <c r="F26" s="1052"/>
      <c r="G26" s="1052"/>
      <c r="H26" s="1052"/>
      <c r="I26" s="1052"/>
      <c r="J26" s="1052"/>
      <c r="K26" s="1052"/>
      <c r="L26" s="1052"/>
      <c r="M26" s="1052"/>
      <c r="N26" s="1052"/>
      <c r="O26" s="1052"/>
      <c r="P26" s="1053"/>
      <c r="Q26" s="1057" t="s">
        <v>390</v>
      </c>
      <c r="R26" s="1058"/>
      <c r="S26" s="1058"/>
      <c r="T26" s="1058"/>
      <c r="U26" s="1059"/>
      <c r="V26" s="1057" t="s">
        <v>391</v>
      </c>
      <c r="W26" s="1058"/>
      <c r="X26" s="1058"/>
      <c r="Y26" s="1058"/>
      <c r="Z26" s="1059"/>
      <c r="AA26" s="1057" t="s">
        <v>392</v>
      </c>
      <c r="AB26" s="1058"/>
      <c r="AC26" s="1058"/>
      <c r="AD26" s="1058"/>
      <c r="AE26" s="1058"/>
      <c r="AF26" s="1115" t="s">
        <v>393</v>
      </c>
      <c r="AG26" s="1064"/>
      <c r="AH26" s="1064"/>
      <c r="AI26" s="1064"/>
      <c r="AJ26" s="1116"/>
      <c r="AK26" s="1058" t="s">
        <v>394</v>
      </c>
      <c r="AL26" s="1058"/>
      <c r="AM26" s="1058"/>
      <c r="AN26" s="1058"/>
      <c r="AO26" s="1059"/>
      <c r="AP26" s="1057" t="s">
        <v>395</v>
      </c>
      <c r="AQ26" s="1058"/>
      <c r="AR26" s="1058"/>
      <c r="AS26" s="1058"/>
      <c r="AT26" s="1059"/>
      <c r="AU26" s="1057" t="s">
        <v>396</v>
      </c>
      <c r="AV26" s="1058"/>
      <c r="AW26" s="1058"/>
      <c r="AX26" s="1058"/>
      <c r="AY26" s="1059"/>
      <c r="AZ26" s="1057" t="s">
        <v>397</v>
      </c>
      <c r="BA26" s="1058"/>
      <c r="BB26" s="1058"/>
      <c r="BC26" s="1058"/>
      <c r="BD26" s="1059"/>
      <c r="BE26" s="1057" t="s">
        <v>373</v>
      </c>
      <c r="BF26" s="1058"/>
      <c r="BG26" s="1058"/>
      <c r="BH26" s="1058"/>
      <c r="BI26" s="1073"/>
      <c r="BJ26" s="247"/>
      <c r="BK26" s="247"/>
      <c r="BL26" s="247"/>
      <c r="BM26" s="247"/>
      <c r="BN26" s="247"/>
      <c r="BO26" s="260"/>
      <c r="BP26" s="260"/>
      <c r="BQ26" s="257">
        <v>20</v>
      </c>
      <c r="BR26" s="258"/>
      <c r="BS26" s="1070"/>
      <c r="BT26" s="1071"/>
      <c r="BU26" s="1071"/>
      <c r="BV26" s="1071"/>
      <c r="BW26" s="1071"/>
      <c r="BX26" s="1071"/>
      <c r="BY26" s="1071"/>
      <c r="BZ26" s="1071"/>
      <c r="CA26" s="1071"/>
      <c r="CB26" s="1071"/>
      <c r="CC26" s="1071"/>
      <c r="CD26" s="1071"/>
      <c r="CE26" s="1071"/>
      <c r="CF26" s="1071"/>
      <c r="CG26" s="1072"/>
      <c r="CH26" s="1045"/>
      <c r="CI26" s="1046"/>
      <c r="CJ26" s="1046"/>
      <c r="CK26" s="1046"/>
      <c r="CL26" s="1047"/>
      <c r="CM26" s="1045"/>
      <c r="CN26" s="1046"/>
      <c r="CO26" s="1046"/>
      <c r="CP26" s="1046"/>
      <c r="CQ26" s="1047"/>
      <c r="CR26" s="1045"/>
      <c r="CS26" s="1046"/>
      <c r="CT26" s="1046"/>
      <c r="CU26" s="1046"/>
      <c r="CV26" s="1047"/>
      <c r="CW26" s="1045"/>
      <c r="CX26" s="1046"/>
      <c r="CY26" s="1046"/>
      <c r="CZ26" s="1046"/>
      <c r="DA26" s="1047"/>
      <c r="DB26" s="1045"/>
      <c r="DC26" s="1046"/>
      <c r="DD26" s="1046"/>
      <c r="DE26" s="1046"/>
      <c r="DF26" s="1047"/>
      <c r="DG26" s="1045"/>
      <c r="DH26" s="1046"/>
      <c r="DI26" s="1046"/>
      <c r="DJ26" s="1046"/>
      <c r="DK26" s="1047"/>
      <c r="DL26" s="1045"/>
      <c r="DM26" s="1046"/>
      <c r="DN26" s="1046"/>
      <c r="DO26" s="1046"/>
      <c r="DP26" s="1047"/>
      <c r="DQ26" s="1045"/>
      <c r="DR26" s="1046"/>
      <c r="DS26" s="1046"/>
      <c r="DT26" s="1046"/>
      <c r="DU26" s="1047"/>
      <c r="DV26" s="1048"/>
      <c r="DW26" s="1049"/>
      <c r="DX26" s="1049"/>
      <c r="DY26" s="1049"/>
      <c r="DZ26" s="1050"/>
      <c r="EA26" s="241"/>
    </row>
    <row r="27" spans="1:131" s="242" customFormat="1" ht="26.25" customHeight="1" thickBot="1" x14ac:dyDescent="0.2">
      <c r="A27" s="1054"/>
      <c r="B27" s="1055"/>
      <c r="C27" s="1055"/>
      <c r="D27" s="1055"/>
      <c r="E27" s="1055"/>
      <c r="F27" s="1055"/>
      <c r="G27" s="1055"/>
      <c r="H27" s="1055"/>
      <c r="I27" s="1055"/>
      <c r="J27" s="1055"/>
      <c r="K27" s="1055"/>
      <c r="L27" s="1055"/>
      <c r="M27" s="1055"/>
      <c r="N27" s="1055"/>
      <c r="O27" s="1055"/>
      <c r="P27" s="1056"/>
      <c r="Q27" s="1060"/>
      <c r="R27" s="1061"/>
      <c r="S27" s="1061"/>
      <c r="T27" s="1061"/>
      <c r="U27" s="1062"/>
      <c r="V27" s="1060"/>
      <c r="W27" s="1061"/>
      <c r="X27" s="1061"/>
      <c r="Y27" s="1061"/>
      <c r="Z27" s="1062"/>
      <c r="AA27" s="1060"/>
      <c r="AB27" s="1061"/>
      <c r="AC27" s="1061"/>
      <c r="AD27" s="1061"/>
      <c r="AE27" s="1061"/>
      <c r="AF27" s="1117"/>
      <c r="AG27" s="1067"/>
      <c r="AH27" s="1067"/>
      <c r="AI27" s="1067"/>
      <c r="AJ27" s="1118"/>
      <c r="AK27" s="1061"/>
      <c r="AL27" s="1061"/>
      <c r="AM27" s="1061"/>
      <c r="AN27" s="1061"/>
      <c r="AO27" s="1062"/>
      <c r="AP27" s="1060"/>
      <c r="AQ27" s="1061"/>
      <c r="AR27" s="1061"/>
      <c r="AS27" s="1061"/>
      <c r="AT27" s="1062"/>
      <c r="AU27" s="1060"/>
      <c r="AV27" s="1061"/>
      <c r="AW27" s="1061"/>
      <c r="AX27" s="1061"/>
      <c r="AY27" s="1062"/>
      <c r="AZ27" s="1060"/>
      <c r="BA27" s="1061"/>
      <c r="BB27" s="1061"/>
      <c r="BC27" s="1061"/>
      <c r="BD27" s="1062"/>
      <c r="BE27" s="1060"/>
      <c r="BF27" s="1061"/>
      <c r="BG27" s="1061"/>
      <c r="BH27" s="1061"/>
      <c r="BI27" s="1074"/>
      <c r="BJ27" s="247"/>
      <c r="BK27" s="247"/>
      <c r="BL27" s="247"/>
      <c r="BM27" s="247"/>
      <c r="BN27" s="247"/>
      <c r="BO27" s="260"/>
      <c r="BP27" s="260"/>
      <c r="BQ27" s="257">
        <v>21</v>
      </c>
      <c r="BR27" s="258"/>
      <c r="BS27" s="1070"/>
      <c r="BT27" s="1071"/>
      <c r="BU27" s="1071"/>
      <c r="BV27" s="1071"/>
      <c r="BW27" s="1071"/>
      <c r="BX27" s="1071"/>
      <c r="BY27" s="1071"/>
      <c r="BZ27" s="1071"/>
      <c r="CA27" s="1071"/>
      <c r="CB27" s="1071"/>
      <c r="CC27" s="1071"/>
      <c r="CD27" s="1071"/>
      <c r="CE27" s="1071"/>
      <c r="CF27" s="1071"/>
      <c r="CG27" s="1072"/>
      <c r="CH27" s="1045"/>
      <c r="CI27" s="1046"/>
      <c r="CJ27" s="1046"/>
      <c r="CK27" s="1046"/>
      <c r="CL27" s="1047"/>
      <c r="CM27" s="1045"/>
      <c r="CN27" s="1046"/>
      <c r="CO27" s="1046"/>
      <c r="CP27" s="1046"/>
      <c r="CQ27" s="1047"/>
      <c r="CR27" s="1045"/>
      <c r="CS27" s="1046"/>
      <c r="CT27" s="1046"/>
      <c r="CU27" s="1046"/>
      <c r="CV27" s="1047"/>
      <c r="CW27" s="1045"/>
      <c r="CX27" s="1046"/>
      <c r="CY27" s="1046"/>
      <c r="CZ27" s="1046"/>
      <c r="DA27" s="1047"/>
      <c r="DB27" s="1045"/>
      <c r="DC27" s="1046"/>
      <c r="DD27" s="1046"/>
      <c r="DE27" s="1046"/>
      <c r="DF27" s="1047"/>
      <c r="DG27" s="1045"/>
      <c r="DH27" s="1046"/>
      <c r="DI27" s="1046"/>
      <c r="DJ27" s="1046"/>
      <c r="DK27" s="1047"/>
      <c r="DL27" s="1045"/>
      <c r="DM27" s="1046"/>
      <c r="DN27" s="1046"/>
      <c r="DO27" s="1046"/>
      <c r="DP27" s="1047"/>
      <c r="DQ27" s="1045"/>
      <c r="DR27" s="1046"/>
      <c r="DS27" s="1046"/>
      <c r="DT27" s="1046"/>
      <c r="DU27" s="1047"/>
      <c r="DV27" s="1048"/>
      <c r="DW27" s="1049"/>
      <c r="DX27" s="1049"/>
      <c r="DY27" s="1049"/>
      <c r="DZ27" s="1050"/>
      <c r="EA27" s="241"/>
    </row>
    <row r="28" spans="1:131" s="242" customFormat="1" ht="26.25" customHeight="1" thickTop="1" x14ac:dyDescent="0.15">
      <c r="A28" s="261">
        <v>1</v>
      </c>
      <c r="B28" s="1106" t="s">
        <v>398</v>
      </c>
      <c r="C28" s="1107"/>
      <c r="D28" s="1107"/>
      <c r="E28" s="1107"/>
      <c r="F28" s="1107"/>
      <c r="G28" s="1107"/>
      <c r="H28" s="1107"/>
      <c r="I28" s="1107"/>
      <c r="J28" s="1107"/>
      <c r="K28" s="1107"/>
      <c r="L28" s="1107"/>
      <c r="M28" s="1107"/>
      <c r="N28" s="1107"/>
      <c r="O28" s="1107"/>
      <c r="P28" s="1108"/>
      <c r="Q28" s="1109">
        <v>2893</v>
      </c>
      <c r="R28" s="1110"/>
      <c r="S28" s="1110"/>
      <c r="T28" s="1110"/>
      <c r="U28" s="1110"/>
      <c r="V28" s="1110">
        <v>2809</v>
      </c>
      <c r="W28" s="1110"/>
      <c r="X28" s="1110"/>
      <c r="Y28" s="1110"/>
      <c r="Z28" s="1110"/>
      <c r="AA28" s="1110">
        <v>84</v>
      </c>
      <c r="AB28" s="1110"/>
      <c r="AC28" s="1110"/>
      <c r="AD28" s="1110"/>
      <c r="AE28" s="1111"/>
      <c r="AF28" s="1112">
        <v>84</v>
      </c>
      <c r="AG28" s="1110"/>
      <c r="AH28" s="1110"/>
      <c r="AI28" s="1110"/>
      <c r="AJ28" s="1113"/>
      <c r="AK28" s="1114">
        <v>161</v>
      </c>
      <c r="AL28" s="1102"/>
      <c r="AM28" s="1102"/>
      <c r="AN28" s="1102"/>
      <c r="AO28" s="1102"/>
      <c r="AP28" s="1102"/>
      <c r="AQ28" s="1102"/>
      <c r="AR28" s="1102"/>
      <c r="AS28" s="1102"/>
      <c r="AT28" s="1102"/>
      <c r="AU28" s="1102"/>
      <c r="AV28" s="1102"/>
      <c r="AW28" s="1102"/>
      <c r="AX28" s="1102"/>
      <c r="AY28" s="1102"/>
      <c r="AZ28" s="1103"/>
      <c r="BA28" s="1103"/>
      <c r="BB28" s="1103"/>
      <c r="BC28" s="1103"/>
      <c r="BD28" s="1103"/>
      <c r="BE28" s="1104"/>
      <c r="BF28" s="1104"/>
      <c r="BG28" s="1104"/>
      <c r="BH28" s="1104"/>
      <c r="BI28" s="1105"/>
      <c r="BJ28" s="247"/>
      <c r="BK28" s="247"/>
      <c r="BL28" s="247"/>
      <c r="BM28" s="247"/>
      <c r="BN28" s="247"/>
      <c r="BO28" s="260"/>
      <c r="BP28" s="260"/>
      <c r="BQ28" s="257">
        <v>22</v>
      </c>
      <c r="BR28" s="258"/>
      <c r="BS28" s="1070"/>
      <c r="BT28" s="1071"/>
      <c r="BU28" s="1071"/>
      <c r="BV28" s="1071"/>
      <c r="BW28" s="1071"/>
      <c r="BX28" s="1071"/>
      <c r="BY28" s="1071"/>
      <c r="BZ28" s="1071"/>
      <c r="CA28" s="1071"/>
      <c r="CB28" s="1071"/>
      <c r="CC28" s="1071"/>
      <c r="CD28" s="1071"/>
      <c r="CE28" s="1071"/>
      <c r="CF28" s="1071"/>
      <c r="CG28" s="1072"/>
      <c r="CH28" s="1045"/>
      <c r="CI28" s="1046"/>
      <c r="CJ28" s="1046"/>
      <c r="CK28" s="1046"/>
      <c r="CL28" s="1047"/>
      <c r="CM28" s="1045"/>
      <c r="CN28" s="1046"/>
      <c r="CO28" s="1046"/>
      <c r="CP28" s="1046"/>
      <c r="CQ28" s="1047"/>
      <c r="CR28" s="1045"/>
      <c r="CS28" s="1046"/>
      <c r="CT28" s="1046"/>
      <c r="CU28" s="1046"/>
      <c r="CV28" s="1047"/>
      <c r="CW28" s="1045"/>
      <c r="CX28" s="1046"/>
      <c r="CY28" s="1046"/>
      <c r="CZ28" s="1046"/>
      <c r="DA28" s="1047"/>
      <c r="DB28" s="1045"/>
      <c r="DC28" s="1046"/>
      <c r="DD28" s="1046"/>
      <c r="DE28" s="1046"/>
      <c r="DF28" s="1047"/>
      <c r="DG28" s="1045"/>
      <c r="DH28" s="1046"/>
      <c r="DI28" s="1046"/>
      <c r="DJ28" s="1046"/>
      <c r="DK28" s="1047"/>
      <c r="DL28" s="1045"/>
      <c r="DM28" s="1046"/>
      <c r="DN28" s="1046"/>
      <c r="DO28" s="1046"/>
      <c r="DP28" s="1047"/>
      <c r="DQ28" s="1045"/>
      <c r="DR28" s="1046"/>
      <c r="DS28" s="1046"/>
      <c r="DT28" s="1046"/>
      <c r="DU28" s="1047"/>
      <c r="DV28" s="1048"/>
      <c r="DW28" s="1049"/>
      <c r="DX28" s="1049"/>
      <c r="DY28" s="1049"/>
      <c r="DZ28" s="1050"/>
      <c r="EA28" s="241"/>
    </row>
    <row r="29" spans="1:131" s="242" customFormat="1" ht="26.25" customHeight="1" x14ac:dyDescent="0.15">
      <c r="A29" s="261">
        <v>2</v>
      </c>
      <c r="B29" s="1093" t="s">
        <v>399</v>
      </c>
      <c r="C29" s="1094"/>
      <c r="D29" s="1094"/>
      <c r="E29" s="1094"/>
      <c r="F29" s="1094"/>
      <c r="G29" s="1094"/>
      <c r="H29" s="1094"/>
      <c r="I29" s="1094"/>
      <c r="J29" s="1094"/>
      <c r="K29" s="1094"/>
      <c r="L29" s="1094"/>
      <c r="M29" s="1094"/>
      <c r="N29" s="1094"/>
      <c r="O29" s="1094"/>
      <c r="P29" s="1095"/>
      <c r="Q29" s="1099">
        <v>68</v>
      </c>
      <c r="R29" s="1100"/>
      <c r="S29" s="1100"/>
      <c r="T29" s="1100"/>
      <c r="U29" s="1100"/>
      <c r="V29" s="1100">
        <v>60</v>
      </c>
      <c r="W29" s="1100"/>
      <c r="X29" s="1100"/>
      <c r="Y29" s="1100"/>
      <c r="Z29" s="1100"/>
      <c r="AA29" s="1100">
        <v>8</v>
      </c>
      <c r="AB29" s="1100"/>
      <c r="AC29" s="1100"/>
      <c r="AD29" s="1100"/>
      <c r="AE29" s="1101"/>
      <c r="AF29" s="1075">
        <v>8</v>
      </c>
      <c r="AG29" s="1076"/>
      <c r="AH29" s="1076"/>
      <c r="AI29" s="1076"/>
      <c r="AJ29" s="1077"/>
      <c r="AK29" s="1035">
        <v>27</v>
      </c>
      <c r="AL29" s="1026"/>
      <c r="AM29" s="1026"/>
      <c r="AN29" s="1026"/>
      <c r="AO29" s="1026"/>
      <c r="AP29" s="1026"/>
      <c r="AQ29" s="1026"/>
      <c r="AR29" s="1026"/>
      <c r="AS29" s="1026"/>
      <c r="AT29" s="1026"/>
      <c r="AU29" s="1026"/>
      <c r="AV29" s="1026"/>
      <c r="AW29" s="1026"/>
      <c r="AX29" s="1026"/>
      <c r="AY29" s="1026"/>
      <c r="AZ29" s="1098"/>
      <c r="BA29" s="1098"/>
      <c r="BB29" s="1098"/>
      <c r="BC29" s="1098"/>
      <c r="BD29" s="1098"/>
      <c r="BE29" s="1088"/>
      <c r="BF29" s="1088"/>
      <c r="BG29" s="1088"/>
      <c r="BH29" s="1088"/>
      <c r="BI29" s="1089"/>
      <c r="BJ29" s="247"/>
      <c r="BK29" s="247"/>
      <c r="BL29" s="247"/>
      <c r="BM29" s="247"/>
      <c r="BN29" s="247"/>
      <c r="BO29" s="260"/>
      <c r="BP29" s="260"/>
      <c r="BQ29" s="257">
        <v>23</v>
      </c>
      <c r="BR29" s="258"/>
      <c r="BS29" s="1070"/>
      <c r="BT29" s="1071"/>
      <c r="BU29" s="1071"/>
      <c r="BV29" s="1071"/>
      <c r="BW29" s="1071"/>
      <c r="BX29" s="1071"/>
      <c r="BY29" s="1071"/>
      <c r="BZ29" s="1071"/>
      <c r="CA29" s="1071"/>
      <c r="CB29" s="1071"/>
      <c r="CC29" s="1071"/>
      <c r="CD29" s="1071"/>
      <c r="CE29" s="1071"/>
      <c r="CF29" s="1071"/>
      <c r="CG29" s="1072"/>
      <c r="CH29" s="1045"/>
      <c r="CI29" s="1046"/>
      <c r="CJ29" s="1046"/>
      <c r="CK29" s="1046"/>
      <c r="CL29" s="1047"/>
      <c r="CM29" s="1045"/>
      <c r="CN29" s="1046"/>
      <c r="CO29" s="1046"/>
      <c r="CP29" s="1046"/>
      <c r="CQ29" s="1047"/>
      <c r="CR29" s="1045"/>
      <c r="CS29" s="1046"/>
      <c r="CT29" s="1046"/>
      <c r="CU29" s="1046"/>
      <c r="CV29" s="1047"/>
      <c r="CW29" s="1045"/>
      <c r="CX29" s="1046"/>
      <c r="CY29" s="1046"/>
      <c r="CZ29" s="1046"/>
      <c r="DA29" s="1047"/>
      <c r="DB29" s="1045"/>
      <c r="DC29" s="1046"/>
      <c r="DD29" s="1046"/>
      <c r="DE29" s="1046"/>
      <c r="DF29" s="1047"/>
      <c r="DG29" s="1045"/>
      <c r="DH29" s="1046"/>
      <c r="DI29" s="1046"/>
      <c r="DJ29" s="1046"/>
      <c r="DK29" s="1047"/>
      <c r="DL29" s="1045"/>
      <c r="DM29" s="1046"/>
      <c r="DN29" s="1046"/>
      <c r="DO29" s="1046"/>
      <c r="DP29" s="1047"/>
      <c r="DQ29" s="1045"/>
      <c r="DR29" s="1046"/>
      <c r="DS29" s="1046"/>
      <c r="DT29" s="1046"/>
      <c r="DU29" s="1047"/>
      <c r="DV29" s="1048"/>
      <c r="DW29" s="1049"/>
      <c r="DX29" s="1049"/>
      <c r="DY29" s="1049"/>
      <c r="DZ29" s="1050"/>
      <c r="EA29" s="241"/>
    </row>
    <row r="30" spans="1:131" s="242" customFormat="1" ht="26.25" customHeight="1" x14ac:dyDescent="0.15">
      <c r="A30" s="261">
        <v>3</v>
      </c>
      <c r="B30" s="1093" t="s">
        <v>400</v>
      </c>
      <c r="C30" s="1094"/>
      <c r="D30" s="1094"/>
      <c r="E30" s="1094"/>
      <c r="F30" s="1094"/>
      <c r="G30" s="1094"/>
      <c r="H30" s="1094"/>
      <c r="I30" s="1094"/>
      <c r="J30" s="1094"/>
      <c r="K30" s="1094"/>
      <c r="L30" s="1094"/>
      <c r="M30" s="1094"/>
      <c r="N30" s="1094"/>
      <c r="O30" s="1094"/>
      <c r="P30" s="1095"/>
      <c r="Q30" s="1099">
        <v>2215</v>
      </c>
      <c r="R30" s="1100"/>
      <c r="S30" s="1100"/>
      <c r="T30" s="1100"/>
      <c r="U30" s="1100"/>
      <c r="V30" s="1100">
        <v>2115</v>
      </c>
      <c r="W30" s="1100"/>
      <c r="X30" s="1100"/>
      <c r="Y30" s="1100"/>
      <c r="Z30" s="1100"/>
      <c r="AA30" s="1100">
        <v>101</v>
      </c>
      <c r="AB30" s="1100"/>
      <c r="AC30" s="1100"/>
      <c r="AD30" s="1100"/>
      <c r="AE30" s="1101"/>
      <c r="AF30" s="1075">
        <v>97</v>
      </c>
      <c r="AG30" s="1076"/>
      <c r="AH30" s="1076"/>
      <c r="AI30" s="1076"/>
      <c r="AJ30" s="1077"/>
      <c r="AK30" s="1035">
        <v>311</v>
      </c>
      <c r="AL30" s="1026"/>
      <c r="AM30" s="1026"/>
      <c r="AN30" s="1026"/>
      <c r="AO30" s="1026"/>
      <c r="AP30" s="1026"/>
      <c r="AQ30" s="1026"/>
      <c r="AR30" s="1026"/>
      <c r="AS30" s="1026"/>
      <c r="AT30" s="1026"/>
      <c r="AU30" s="1026"/>
      <c r="AV30" s="1026"/>
      <c r="AW30" s="1026"/>
      <c r="AX30" s="1026"/>
      <c r="AY30" s="1026"/>
      <c r="AZ30" s="1098"/>
      <c r="BA30" s="1098"/>
      <c r="BB30" s="1098"/>
      <c r="BC30" s="1098"/>
      <c r="BD30" s="1098"/>
      <c r="BE30" s="1088"/>
      <c r="BF30" s="1088"/>
      <c r="BG30" s="1088"/>
      <c r="BH30" s="1088"/>
      <c r="BI30" s="1089"/>
      <c r="BJ30" s="247"/>
      <c r="BK30" s="247"/>
      <c r="BL30" s="247"/>
      <c r="BM30" s="247"/>
      <c r="BN30" s="247"/>
      <c r="BO30" s="260"/>
      <c r="BP30" s="260"/>
      <c r="BQ30" s="257">
        <v>24</v>
      </c>
      <c r="BR30" s="258"/>
      <c r="BS30" s="1070"/>
      <c r="BT30" s="1071"/>
      <c r="BU30" s="1071"/>
      <c r="BV30" s="1071"/>
      <c r="BW30" s="1071"/>
      <c r="BX30" s="1071"/>
      <c r="BY30" s="1071"/>
      <c r="BZ30" s="1071"/>
      <c r="CA30" s="1071"/>
      <c r="CB30" s="1071"/>
      <c r="CC30" s="1071"/>
      <c r="CD30" s="1071"/>
      <c r="CE30" s="1071"/>
      <c r="CF30" s="1071"/>
      <c r="CG30" s="1072"/>
      <c r="CH30" s="1045"/>
      <c r="CI30" s="1046"/>
      <c r="CJ30" s="1046"/>
      <c r="CK30" s="1046"/>
      <c r="CL30" s="1047"/>
      <c r="CM30" s="1045"/>
      <c r="CN30" s="1046"/>
      <c r="CO30" s="1046"/>
      <c r="CP30" s="1046"/>
      <c r="CQ30" s="1047"/>
      <c r="CR30" s="1045"/>
      <c r="CS30" s="1046"/>
      <c r="CT30" s="1046"/>
      <c r="CU30" s="1046"/>
      <c r="CV30" s="1047"/>
      <c r="CW30" s="1045"/>
      <c r="CX30" s="1046"/>
      <c r="CY30" s="1046"/>
      <c r="CZ30" s="1046"/>
      <c r="DA30" s="1047"/>
      <c r="DB30" s="1045"/>
      <c r="DC30" s="1046"/>
      <c r="DD30" s="1046"/>
      <c r="DE30" s="1046"/>
      <c r="DF30" s="1047"/>
      <c r="DG30" s="1045"/>
      <c r="DH30" s="1046"/>
      <c r="DI30" s="1046"/>
      <c r="DJ30" s="1046"/>
      <c r="DK30" s="1047"/>
      <c r="DL30" s="1045"/>
      <c r="DM30" s="1046"/>
      <c r="DN30" s="1046"/>
      <c r="DO30" s="1046"/>
      <c r="DP30" s="1047"/>
      <c r="DQ30" s="1045"/>
      <c r="DR30" s="1046"/>
      <c r="DS30" s="1046"/>
      <c r="DT30" s="1046"/>
      <c r="DU30" s="1047"/>
      <c r="DV30" s="1048"/>
      <c r="DW30" s="1049"/>
      <c r="DX30" s="1049"/>
      <c r="DY30" s="1049"/>
      <c r="DZ30" s="1050"/>
      <c r="EA30" s="241"/>
    </row>
    <row r="31" spans="1:131" s="242" customFormat="1" ht="26.25" customHeight="1" x14ac:dyDescent="0.15">
      <c r="A31" s="261">
        <v>4</v>
      </c>
      <c r="B31" s="1093" t="s">
        <v>401</v>
      </c>
      <c r="C31" s="1094"/>
      <c r="D31" s="1094"/>
      <c r="E31" s="1094"/>
      <c r="F31" s="1094"/>
      <c r="G31" s="1094"/>
      <c r="H31" s="1094"/>
      <c r="I31" s="1094"/>
      <c r="J31" s="1094"/>
      <c r="K31" s="1094"/>
      <c r="L31" s="1094"/>
      <c r="M31" s="1094"/>
      <c r="N31" s="1094"/>
      <c r="O31" s="1094"/>
      <c r="P31" s="1095"/>
      <c r="Q31" s="1099">
        <v>523</v>
      </c>
      <c r="R31" s="1100"/>
      <c r="S31" s="1100"/>
      <c r="T31" s="1100"/>
      <c r="U31" s="1100"/>
      <c r="V31" s="1100">
        <v>506</v>
      </c>
      <c r="W31" s="1100"/>
      <c r="X31" s="1100"/>
      <c r="Y31" s="1100"/>
      <c r="Z31" s="1100"/>
      <c r="AA31" s="1100">
        <v>17</v>
      </c>
      <c r="AB31" s="1100"/>
      <c r="AC31" s="1100"/>
      <c r="AD31" s="1100"/>
      <c r="AE31" s="1101"/>
      <c r="AF31" s="1075">
        <v>17</v>
      </c>
      <c r="AG31" s="1076"/>
      <c r="AH31" s="1076"/>
      <c r="AI31" s="1076"/>
      <c r="AJ31" s="1077"/>
      <c r="AK31" s="1035">
        <v>53</v>
      </c>
      <c r="AL31" s="1026"/>
      <c r="AM31" s="1026"/>
      <c r="AN31" s="1026"/>
      <c r="AO31" s="1026"/>
      <c r="AP31" s="1026"/>
      <c r="AQ31" s="1026"/>
      <c r="AR31" s="1026"/>
      <c r="AS31" s="1026"/>
      <c r="AT31" s="1026"/>
      <c r="AU31" s="1026"/>
      <c r="AV31" s="1026"/>
      <c r="AW31" s="1026"/>
      <c r="AX31" s="1026"/>
      <c r="AY31" s="1026"/>
      <c r="AZ31" s="1098"/>
      <c r="BA31" s="1098"/>
      <c r="BB31" s="1098"/>
      <c r="BC31" s="1098"/>
      <c r="BD31" s="1098"/>
      <c r="BE31" s="1088"/>
      <c r="BF31" s="1088"/>
      <c r="BG31" s="1088"/>
      <c r="BH31" s="1088"/>
      <c r="BI31" s="1089"/>
      <c r="BJ31" s="247"/>
      <c r="BK31" s="247"/>
      <c r="BL31" s="247"/>
      <c r="BM31" s="247"/>
      <c r="BN31" s="247"/>
      <c r="BO31" s="260"/>
      <c r="BP31" s="260"/>
      <c r="BQ31" s="257">
        <v>25</v>
      </c>
      <c r="BR31" s="258"/>
      <c r="BS31" s="1070"/>
      <c r="BT31" s="1071"/>
      <c r="BU31" s="1071"/>
      <c r="BV31" s="1071"/>
      <c r="BW31" s="1071"/>
      <c r="BX31" s="1071"/>
      <c r="BY31" s="1071"/>
      <c r="BZ31" s="1071"/>
      <c r="CA31" s="1071"/>
      <c r="CB31" s="1071"/>
      <c r="CC31" s="1071"/>
      <c r="CD31" s="1071"/>
      <c r="CE31" s="1071"/>
      <c r="CF31" s="1071"/>
      <c r="CG31" s="1072"/>
      <c r="CH31" s="1045"/>
      <c r="CI31" s="1046"/>
      <c r="CJ31" s="1046"/>
      <c r="CK31" s="1046"/>
      <c r="CL31" s="1047"/>
      <c r="CM31" s="1045"/>
      <c r="CN31" s="1046"/>
      <c r="CO31" s="1046"/>
      <c r="CP31" s="1046"/>
      <c r="CQ31" s="1047"/>
      <c r="CR31" s="1045"/>
      <c r="CS31" s="1046"/>
      <c r="CT31" s="1046"/>
      <c r="CU31" s="1046"/>
      <c r="CV31" s="1047"/>
      <c r="CW31" s="1045"/>
      <c r="CX31" s="1046"/>
      <c r="CY31" s="1046"/>
      <c r="CZ31" s="1046"/>
      <c r="DA31" s="1047"/>
      <c r="DB31" s="1045"/>
      <c r="DC31" s="1046"/>
      <c r="DD31" s="1046"/>
      <c r="DE31" s="1046"/>
      <c r="DF31" s="1047"/>
      <c r="DG31" s="1045"/>
      <c r="DH31" s="1046"/>
      <c r="DI31" s="1046"/>
      <c r="DJ31" s="1046"/>
      <c r="DK31" s="1047"/>
      <c r="DL31" s="1045"/>
      <c r="DM31" s="1046"/>
      <c r="DN31" s="1046"/>
      <c r="DO31" s="1046"/>
      <c r="DP31" s="1047"/>
      <c r="DQ31" s="1045"/>
      <c r="DR31" s="1046"/>
      <c r="DS31" s="1046"/>
      <c r="DT31" s="1046"/>
      <c r="DU31" s="1047"/>
      <c r="DV31" s="1048"/>
      <c r="DW31" s="1049"/>
      <c r="DX31" s="1049"/>
      <c r="DY31" s="1049"/>
      <c r="DZ31" s="1050"/>
      <c r="EA31" s="241"/>
    </row>
    <row r="32" spans="1:131" s="242" customFormat="1" ht="26.25" customHeight="1" x14ac:dyDescent="0.15">
      <c r="A32" s="261">
        <v>5</v>
      </c>
      <c r="B32" s="1093" t="s">
        <v>402</v>
      </c>
      <c r="C32" s="1094"/>
      <c r="D32" s="1094"/>
      <c r="E32" s="1094"/>
      <c r="F32" s="1094"/>
      <c r="G32" s="1094"/>
      <c r="H32" s="1094"/>
      <c r="I32" s="1094"/>
      <c r="J32" s="1094"/>
      <c r="K32" s="1094"/>
      <c r="L32" s="1094"/>
      <c r="M32" s="1094"/>
      <c r="N32" s="1094"/>
      <c r="O32" s="1094"/>
      <c r="P32" s="1095"/>
      <c r="Q32" s="1099">
        <v>461</v>
      </c>
      <c r="R32" s="1100"/>
      <c r="S32" s="1100"/>
      <c r="T32" s="1100"/>
      <c r="U32" s="1100"/>
      <c r="V32" s="1100">
        <v>432</v>
      </c>
      <c r="W32" s="1100"/>
      <c r="X32" s="1100"/>
      <c r="Y32" s="1100"/>
      <c r="Z32" s="1100"/>
      <c r="AA32" s="1100">
        <v>29</v>
      </c>
      <c r="AB32" s="1100"/>
      <c r="AC32" s="1100"/>
      <c r="AD32" s="1100"/>
      <c r="AE32" s="1101"/>
      <c r="AF32" s="1075">
        <v>29</v>
      </c>
      <c r="AG32" s="1076"/>
      <c r="AH32" s="1076"/>
      <c r="AI32" s="1076"/>
      <c r="AJ32" s="1077"/>
      <c r="AK32" s="1035">
        <v>131</v>
      </c>
      <c r="AL32" s="1026"/>
      <c r="AM32" s="1026"/>
      <c r="AN32" s="1026"/>
      <c r="AO32" s="1026"/>
      <c r="AP32" s="1026">
        <v>1590</v>
      </c>
      <c r="AQ32" s="1026"/>
      <c r="AR32" s="1026"/>
      <c r="AS32" s="1026"/>
      <c r="AT32" s="1026"/>
      <c r="AU32" s="1026">
        <v>806</v>
      </c>
      <c r="AV32" s="1026"/>
      <c r="AW32" s="1026"/>
      <c r="AX32" s="1026"/>
      <c r="AY32" s="1026"/>
      <c r="AZ32" s="1098"/>
      <c r="BA32" s="1098"/>
      <c r="BB32" s="1098"/>
      <c r="BC32" s="1098"/>
      <c r="BD32" s="1098"/>
      <c r="BE32" s="1088" t="s">
        <v>403</v>
      </c>
      <c r="BF32" s="1088"/>
      <c r="BG32" s="1088"/>
      <c r="BH32" s="1088"/>
      <c r="BI32" s="1089"/>
      <c r="BJ32" s="247"/>
      <c r="BK32" s="247"/>
      <c r="BL32" s="247"/>
      <c r="BM32" s="247"/>
      <c r="BN32" s="247"/>
      <c r="BO32" s="260"/>
      <c r="BP32" s="260"/>
      <c r="BQ32" s="257">
        <v>26</v>
      </c>
      <c r="BR32" s="258"/>
      <c r="BS32" s="1070"/>
      <c r="BT32" s="1071"/>
      <c r="BU32" s="1071"/>
      <c r="BV32" s="1071"/>
      <c r="BW32" s="1071"/>
      <c r="BX32" s="1071"/>
      <c r="BY32" s="1071"/>
      <c r="BZ32" s="1071"/>
      <c r="CA32" s="1071"/>
      <c r="CB32" s="1071"/>
      <c r="CC32" s="1071"/>
      <c r="CD32" s="1071"/>
      <c r="CE32" s="1071"/>
      <c r="CF32" s="1071"/>
      <c r="CG32" s="1072"/>
      <c r="CH32" s="1045"/>
      <c r="CI32" s="1046"/>
      <c r="CJ32" s="1046"/>
      <c r="CK32" s="1046"/>
      <c r="CL32" s="1047"/>
      <c r="CM32" s="1045"/>
      <c r="CN32" s="1046"/>
      <c r="CO32" s="1046"/>
      <c r="CP32" s="1046"/>
      <c r="CQ32" s="1047"/>
      <c r="CR32" s="1045"/>
      <c r="CS32" s="1046"/>
      <c r="CT32" s="1046"/>
      <c r="CU32" s="1046"/>
      <c r="CV32" s="1047"/>
      <c r="CW32" s="1045"/>
      <c r="CX32" s="1046"/>
      <c r="CY32" s="1046"/>
      <c r="CZ32" s="1046"/>
      <c r="DA32" s="1047"/>
      <c r="DB32" s="1045"/>
      <c r="DC32" s="1046"/>
      <c r="DD32" s="1046"/>
      <c r="DE32" s="1046"/>
      <c r="DF32" s="1047"/>
      <c r="DG32" s="1045"/>
      <c r="DH32" s="1046"/>
      <c r="DI32" s="1046"/>
      <c r="DJ32" s="1046"/>
      <c r="DK32" s="1047"/>
      <c r="DL32" s="1045"/>
      <c r="DM32" s="1046"/>
      <c r="DN32" s="1046"/>
      <c r="DO32" s="1046"/>
      <c r="DP32" s="1047"/>
      <c r="DQ32" s="1045"/>
      <c r="DR32" s="1046"/>
      <c r="DS32" s="1046"/>
      <c r="DT32" s="1046"/>
      <c r="DU32" s="1047"/>
      <c r="DV32" s="1048"/>
      <c r="DW32" s="1049"/>
      <c r="DX32" s="1049"/>
      <c r="DY32" s="1049"/>
      <c r="DZ32" s="1050"/>
      <c r="EA32" s="241"/>
    </row>
    <row r="33" spans="1:131" s="242" customFormat="1" ht="26.25" customHeight="1" x14ac:dyDescent="0.15">
      <c r="A33" s="261">
        <v>6</v>
      </c>
      <c r="B33" s="1093"/>
      <c r="C33" s="1094"/>
      <c r="D33" s="1094"/>
      <c r="E33" s="1094"/>
      <c r="F33" s="1094"/>
      <c r="G33" s="1094"/>
      <c r="H33" s="1094"/>
      <c r="I33" s="1094"/>
      <c r="J33" s="1094"/>
      <c r="K33" s="1094"/>
      <c r="L33" s="1094"/>
      <c r="M33" s="1094"/>
      <c r="N33" s="1094"/>
      <c r="O33" s="1094"/>
      <c r="P33" s="1095"/>
      <c r="Q33" s="1099"/>
      <c r="R33" s="1100"/>
      <c r="S33" s="1100"/>
      <c r="T33" s="1100"/>
      <c r="U33" s="1100"/>
      <c r="V33" s="1100"/>
      <c r="W33" s="1100"/>
      <c r="X33" s="1100"/>
      <c r="Y33" s="1100"/>
      <c r="Z33" s="1100"/>
      <c r="AA33" s="1100"/>
      <c r="AB33" s="1100"/>
      <c r="AC33" s="1100"/>
      <c r="AD33" s="1100"/>
      <c r="AE33" s="1101"/>
      <c r="AF33" s="1075"/>
      <c r="AG33" s="1076"/>
      <c r="AH33" s="1076"/>
      <c r="AI33" s="1076"/>
      <c r="AJ33" s="1077"/>
      <c r="AK33" s="1035"/>
      <c r="AL33" s="1026"/>
      <c r="AM33" s="1026"/>
      <c r="AN33" s="1026"/>
      <c r="AO33" s="1026"/>
      <c r="AP33" s="1026"/>
      <c r="AQ33" s="1026"/>
      <c r="AR33" s="1026"/>
      <c r="AS33" s="1026"/>
      <c r="AT33" s="1026"/>
      <c r="AU33" s="1026"/>
      <c r="AV33" s="1026"/>
      <c r="AW33" s="1026"/>
      <c r="AX33" s="1026"/>
      <c r="AY33" s="1026"/>
      <c r="AZ33" s="1098"/>
      <c r="BA33" s="1098"/>
      <c r="BB33" s="1098"/>
      <c r="BC33" s="1098"/>
      <c r="BD33" s="1098"/>
      <c r="BE33" s="1088"/>
      <c r="BF33" s="1088"/>
      <c r="BG33" s="1088"/>
      <c r="BH33" s="1088"/>
      <c r="BI33" s="1089"/>
      <c r="BJ33" s="247"/>
      <c r="BK33" s="247"/>
      <c r="BL33" s="247"/>
      <c r="BM33" s="247"/>
      <c r="BN33" s="247"/>
      <c r="BO33" s="260"/>
      <c r="BP33" s="260"/>
      <c r="BQ33" s="257">
        <v>27</v>
      </c>
      <c r="BR33" s="258"/>
      <c r="BS33" s="1070"/>
      <c r="BT33" s="1071"/>
      <c r="BU33" s="1071"/>
      <c r="BV33" s="1071"/>
      <c r="BW33" s="1071"/>
      <c r="BX33" s="1071"/>
      <c r="BY33" s="1071"/>
      <c r="BZ33" s="1071"/>
      <c r="CA33" s="1071"/>
      <c r="CB33" s="1071"/>
      <c r="CC33" s="1071"/>
      <c r="CD33" s="1071"/>
      <c r="CE33" s="1071"/>
      <c r="CF33" s="1071"/>
      <c r="CG33" s="1072"/>
      <c r="CH33" s="1045"/>
      <c r="CI33" s="1046"/>
      <c r="CJ33" s="1046"/>
      <c r="CK33" s="1046"/>
      <c r="CL33" s="1047"/>
      <c r="CM33" s="1045"/>
      <c r="CN33" s="1046"/>
      <c r="CO33" s="1046"/>
      <c r="CP33" s="1046"/>
      <c r="CQ33" s="1047"/>
      <c r="CR33" s="1045"/>
      <c r="CS33" s="1046"/>
      <c r="CT33" s="1046"/>
      <c r="CU33" s="1046"/>
      <c r="CV33" s="1047"/>
      <c r="CW33" s="1045"/>
      <c r="CX33" s="1046"/>
      <c r="CY33" s="1046"/>
      <c r="CZ33" s="1046"/>
      <c r="DA33" s="1047"/>
      <c r="DB33" s="1045"/>
      <c r="DC33" s="1046"/>
      <c r="DD33" s="1046"/>
      <c r="DE33" s="1046"/>
      <c r="DF33" s="1047"/>
      <c r="DG33" s="1045"/>
      <c r="DH33" s="1046"/>
      <c r="DI33" s="1046"/>
      <c r="DJ33" s="1046"/>
      <c r="DK33" s="1047"/>
      <c r="DL33" s="1045"/>
      <c r="DM33" s="1046"/>
      <c r="DN33" s="1046"/>
      <c r="DO33" s="1046"/>
      <c r="DP33" s="1047"/>
      <c r="DQ33" s="1045"/>
      <c r="DR33" s="1046"/>
      <c r="DS33" s="1046"/>
      <c r="DT33" s="1046"/>
      <c r="DU33" s="1047"/>
      <c r="DV33" s="1048"/>
      <c r="DW33" s="1049"/>
      <c r="DX33" s="1049"/>
      <c r="DY33" s="1049"/>
      <c r="DZ33" s="1050"/>
      <c r="EA33" s="241"/>
    </row>
    <row r="34" spans="1:131" s="242" customFormat="1" ht="26.25" customHeight="1" x14ac:dyDescent="0.15">
      <c r="A34" s="261">
        <v>7</v>
      </c>
      <c r="B34" s="1093"/>
      <c r="C34" s="1094"/>
      <c r="D34" s="1094"/>
      <c r="E34" s="1094"/>
      <c r="F34" s="1094"/>
      <c r="G34" s="1094"/>
      <c r="H34" s="1094"/>
      <c r="I34" s="1094"/>
      <c r="J34" s="1094"/>
      <c r="K34" s="1094"/>
      <c r="L34" s="1094"/>
      <c r="M34" s="1094"/>
      <c r="N34" s="1094"/>
      <c r="O34" s="1094"/>
      <c r="P34" s="1095"/>
      <c r="Q34" s="1099"/>
      <c r="R34" s="1100"/>
      <c r="S34" s="1100"/>
      <c r="T34" s="1100"/>
      <c r="U34" s="1100"/>
      <c r="V34" s="1100"/>
      <c r="W34" s="1100"/>
      <c r="X34" s="1100"/>
      <c r="Y34" s="1100"/>
      <c r="Z34" s="1100"/>
      <c r="AA34" s="1100"/>
      <c r="AB34" s="1100"/>
      <c r="AC34" s="1100"/>
      <c r="AD34" s="1100"/>
      <c r="AE34" s="1101"/>
      <c r="AF34" s="1075"/>
      <c r="AG34" s="1076"/>
      <c r="AH34" s="1076"/>
      <c r="AI34" s="1076"/>
      <c r="AJ34" s="1077"/>
      <c r="AK34" s="1035"/>
      <c r="AL34" s="1026"/>
      <c r="AM34" s="1026"/>
      <c r="AN34" s="1026"/>
      <c r="AO34" s="1026"/>
      <c r="AP34" s="1026"/>
      <c r="AQ34" s="1026"/>
      <c r="AR34" s="1026"/>
      <c r="AS34" s="1026"/>
      <c r="AT34" s="1026"/>
      <c r="AU34" s="1026"/>
      <c r="AV34" s="1026"/>
      <c r="AW34" s="1026"/>
      <c r="AX34" s="1026"/>
      <c r="AY34" s="1026"/>
      <c r="AZ34" s="1098"/>
      <c r="BA34" s="1098"/>
      <c r="BB34" s="1098"/>
      <c r="BC34" s="1098"/>
      <c r="BD34" s="1098"/>
      <c r="BE34" s="1088"/>
      <c r="BF34" s="1088"/>
      <c r="BG34" s="1088"/>
      <c r="BH34" s="1088"/>
      <c r="BI34" s="1089"/>
      <c r="BJ34" s="247"/>
      <c r="BK34" s="247"/>
      <c r="BL34" s="247"/>
      <c r="BM34" s="247"/>
      <c r="BN34" s="247"/>
      <c r="BO34" s="260"/>
      <c r="BP34" s="260"/>
      <c r="BQ34" s="257">
        <v>28</v>
      </c>
      <c r="BR34" s="258"/>
      <c r="BS34" s="1070"/>
      <c r="BT34" s="1071"/>
      <c r="BU34" s="1071"/>
      <c r="BV34" s="1071"/>
      <c r="BW34" s="1071"/>
      <c r="BX34" s="1071"/>
      <c r="BY34" s="1071"/>
      <c r="BZ34" s="1071"/>
      <c r="CA34" s="1071"/>
      <c r="CB34" s="1071"/>
      <c r="CC34" s="1071"/>
      <c r="CD34" s="1071"/>
      <c r="CE34" s="1071"/>
      <c r="CF34" s="1071"/>
      <c r="CG34" s="1072"/>
      <c r="CH34" s="1045"/>
      <c r="CI34" s="1046"/>
      <c r="CJ34" s="1046"/>
      <c r="CK34" s="1046"/>
      <c r="CL34" s="1047"/>
      <c r="CM34" s="1045"/>
      <c r="CN34" s="1046"/>
      <c r="CO34" s="1046"/>
      <c r="CP34" s="1046"/>
      <c r="CQ34" s="1047"/>
      <c r="CR34" s="1045"/>
      <c r="CS34" s="1046"/>
      <c r="CT34" s="1046"/>
      <c r="CU34" s="1046"/>
      <c r="CV34" s="1047"/>
      <c r="CW34" s="1045"/>
      <c r="CX34" s="1046"/>
      <c r="CY34" s="1046"/>
      <c r="CZ34" s="1046"/>
      <c r="DA34" s="1047"/>
      <c r="DB34" s="1045"/>
      <c r="DC34" s="1046"/>
      <c r="DD34" s="1046"/>
      <c r="DE34" s="1046"/>
      <c r="DF34" s="1047"/>
      <c r="DG34" s="1045"/>
      <c r="DH34" s="1046"/>
      <c r="DI34" s="1046"/>
      <c r="DJ34" s="1046"/>
      <c r="DK34" s="1047"/>
      <c r="DL34" s="1045"/>
      <c r="DM34" s="1046"/>
      <c r="DN34" s="1046"/>
      <c r="DO34" s="1046"/>
      <c r="DP34" s="1047"/>
      <c r="DQ34" s="1045"/>
      <c r="DR34" s="1046"/>
      <c r="DS34" s="1046"/>
      <c r="DT34" s="1046"/>
      <c r="DU34" s="1047"/>
      <c r="DV34" s="1048"/>
      <c r="DW34" s="1049"/>
      <c r="DX34" s="1049"/>
      <c r="DY34" s="1049"/>
      <c r="DZ34" s="1050"/>
      <c r="EA34" s="241"/>
    </row>
    <row r="35" spans="1:131" s="242" customFormat="1" ht="26.25" customHeight="1" x14ac:dyDescent="0.15">
      <c r="A35" s="261">
        <v>8</v>
      </c>
      <c r="B35" s="1093"/>
      <c r="C35" s="1094"/>
      <c r="D35" s="1094"/>
      <c r="E35" s="1094"/>
      <c r="F35" s="1094"/>
      <c r="G35" s="1094"/>
      <c r="H35" s="1094"/>
      <c r="I35" s="1094"/>
      <c r="J35" s="1094"/>
      <c r="K35" s="1094"/>
      <c r="L35" s="1094"/>
      <c r="M35" s="1094"/>
      <c r="N35" s="1094"/>
      <c r="O35" s="1094"/>
      <c r="P35" s="1095"/>
      <c r="Q35" s="1099"/>
      <c r="R35" s="1100"/>
      <c r="S35" s="1100"/>
      <c r="T35" s="1100"/>
      <c r="U35" s="1100"/>
      <c r="V35" s="1100"/>
      <c r="W35" s="1100"/>
      <c r="X35" s="1100"/>
      <c r="Y35" s="1100"/>
      <c r="Z35" s="1100"/>
      <c r="AA35" s="1100"/>
      <c r="AB35" s="1100"/>
      <c r="AC35" s="1100"/>
      <c r="AD35" s="1100"/>
      <c r="AE35" s="1101"/>
      <c r="AF35" s="1075"/>
      <c r="AG35" s="1076"/>
      <c r="AH35" s="1076"/>
      <c r="AI35" s="1076"/>
      <c r="AJ35" s="1077"/>
      <c r="AK35" s="1035"/>
      <c r="AL35" s="1026"/>
      <c r="AM35" s="1026"/>
      <c r="AN35" s="1026"/>
      <c r="AO35" s="1026"/>
      <c r="AP35" s="1026"/>
      <c r="AQ35" s="1026"/>
      <c r="AR35" s="1026"/>
      <c r="AS35" s="1026"/>
      <c r="AT35" s="1026"/>
      <c r="AU35" s="1026"/>
      <c r="AV35" s="1026"/>
      <c r="AW35" s="1026"/>
      <c r="AX35" s="1026"/>
      <c r="AY35" s="1026"/>
      <c r="AZ35" s="1098"/>
      <c r="BA35" s="1098"/>
      <c r="BB35" s="1098"/>
      <c r="BC35" s="1098"/>
      <c r="BD35" s="1098"/>
      <c r="BE35" s="1088"/>
      <c r="BF35" s="1088"/>
      <c r="BG35" s="1088"/>
      <c r="BH35" s="1088"/>
      <c r="BI35" s="1089"/>
      <c r="BJ35" s="247"/>
      <c r="BK35" s="247"/>
      <c r="BL35" s="247"/>
      <c r="BM35" s="247"/>
      <c r="BN35" s="247"/>
      <c r="BO35" s="260"/>
      <c r="BP35" s="260"/>
      <c r="BQ35" s="257">
        <v>29</v>
      </c>
      <c r="BR35" s="258"/>
      <c r="BS35" s="1070"/>
      <c r="BT35" s="1071"/>
      <c r="BU35" s="1071"/>
      <c r="BV35" s="1071"/>
      <c r="BW35" s="1071"/>
      <c r="BX35" s="1071"/>
      <c r="BY35" s="1071"/>
      <c r="BZ35" s="1071"/>
      <c r="CA35" s="1071"/>
      <c r="CB35" s="1071"/>
      <c r="CC35" s="1071"/>
      <c r="CD35" s="1071"/>
      <c r="CE35" s="1071"/>
      <c r="CF35" s="1071"/>
      <c r="CG35" s="1072"/>
      <c r="CH35" s="1045"/>
      <c r="CI35" s="1046"/>
      <c r="CJ35" s="1046"/>
      <c r="CK35" s="1046"/>
      <c r="CL35" s="1047"/>
      <c r="CM35" s="1045"/>
      <c r="CN35" s="1046"/>
      <c r="CO35" s="1046"/>
      <c r="CP35" s="1046"/>
      <c r="CQ35" s="1047"/>
      <c r="CR35" s="1045"/>
      <c r="CS35" s="1046"/>
      <c r="CT35" s="1046"/>
      <c r="CU35" s="1046"/>
      <c r="CV35" s="1047"/>
      <c r="CW35" s="1045"/>
      <c r="CX35" s="1046"/>
      <c r="CY35" s="1046"/>
      <c r="CZ35" s="1046"/>
      <c r="DA35" s="1047"/>
      <c r="DB35" s="1045"/>
      <c r="DC35" s="1046"/>
      <c r="DD35" s="1046"/>
      <c r="DE35" s="1046"/>
      <c r="DF35" s="1047"/>
      <c r="DG35" s="1045"/>
      <c r="DH35" s="1046"/>
      <c r="DI35" s="1046"/>
      <c r="DJ35" s="1046"/>
      <c r="DK35" s="1047"/>
      <c r="DL35" s="1045"/>
      <c r="DM35" s="1046"/>
      <c r="DN35" s="1046"/>
      <c r="DO35" s="1046"/>
      <c r="DP35" s="1047"/>
      <c r="DQ35" s="1045"/>
      <c r="DR35" s="1046"/>
      <c r="DS35" s="1046"/>
      <c r="DT35" s="1046"/>
      <c r="DU35" s="1047"/>
      <c r="DV35" s="1048"/>
      <c r="DW35" s="1049"/>
      <c r="DX35" s="1049"/>
      <c r="DY35" s="1049"/>
      <c r="DZ35" s="1050"/>
      <c r="EA35" s="241"/>
    </row>
    <row r="36" spans="1:131" s="242" customFormat="1" ht="26.25" customHeight="1" x14ac:dyDescent="0.15">
      <c r="A36" s="261">
        <v>9</v>
      </c>
      <c r="B36" s="1093"/>
      <c r="C36" s="1094"/>
      <c r="D36" s="1094"/>
      <c r="E36" s="1094"/>
      <c r="F36" s="1094"/>
      <c r="G36" s="1094"/>
      <c r="H36" s="1094"/>
      <c r="I36" s="1094"/>
      <c r="J36" s="1094"/>
      <c r="K36" s="1094"/>
      <c r="L36" s="1094"/>
      <c r="M36" s="1094"/>
      <c r="N36" s="1094"/>
      <c r="O36" s="1094"/>
      <c r="P36" s="1095"/>
      <c r="Q36" s="1099"/>
      <c r="R36" s="1100"/>
      <c r="S36" s="1100"/>
      <c r="T36" s="1100"/>
      <c r="U36" s="1100"/>
      <c r="V36" s="1100"/>
      <c r="W36" s="1100"/>
      <c r="X36" s="1100"/>
      <c r="Y36" s="1100"/>
      <c r="Z36" s="1100"/>
      <c r="AA36" s="1100"/>
      <c r="AB36" s="1100"/>
      <c r="AC36" s="1100"/>
      <c r="AD36" s="1100"/>
      <c r="AE36" s="1101"/>
      <c r="AF36" s="1075"/>
      <c r="AG36" s="1076"/>
      <c r="AH36" s="1076"/>
      <c r="AI36" s="1076"/>
      <c r="AJ36" s="1077"/>
      <c r="AK36" s="1035"/>
      <c r="AL36" s="1026"/>
      <c r="AM36" s="1026"/>
      <c r="AN36" s="1026"/>
      <c r="AO36" s="1026"/>
      <c r="AP36" s="1026"/>
      <c r="AQ36" s="1026"/>
      <c r="AR36" s="1026"/>
      <c r="AS36" s="1026"/>
      <c r="AT36" s="1026"/>
      <c r="AU36" s="1026"/>
      <c r="AV36" s="1026"/>
      <c r="AW36" s="1026"/>
      <c r="AX36" s="1026"/>
      <c r="AY36" s="1026"/>
      <c r="AZ36" s="1098"/>
      <c r="BA36" s="1098"/>
      <c r="BB36" s="1098"/>
      <c r="BC36" s="1098"/>
      <c r="BD36" s="1098"/>
      <c r="BE36" s="1088"/>
      <c r="BF36" s="1088"/>
      <c r="BG36" s="1088"/>
      <c r="BH36" s="1088"/>
      <c r="BI36" s="1089"/>
      <c r="BJ36" s="247"/>
      <c r="BK36" s="247"/>
      <c r="BL36" s="247"/>
      <c r="BM36" s="247"/>
      <c r="BN36" s="247"/>
      <c r="BO36" s="260"/>
      <c r="BP36" s="260"/>
      <c r="BQ36" s="257">
        <v>30</v>
      </c>
      <c r="BR36" s="258"/>
      <c r="BS36" s="1070"/>
      <c r="BT36" s="1071"/>
      <c r="BU36" s="1071"/>
      <c r="BV36" s="1071"/>
      <c r="BW36" s="1071"/>
      <c r="BX36" s="1071"/>
      <c r="BY36" s="1071"/>
      <c r="BZ36" s="1071"/>
      <c r="CA36" s="1071"/>
      <c r="CB36" s="1071"/>
      <c r="CC36" s="1071"/>
      <c r="CD36" s="1071"/>
      <c r="CE36" s="1071"/>
      <c r="CF36" s="1071"/>
      <c r="CG36" s="1072"/>
      <c r="CH36" s="1045"/>
      <c r="CI36" s="1046"/>
      <c r="CJ36" s="1046"/>
      <c r="CK36" s="1046"/>
      <c r="CL36" s="1047"/>
      <c r="CM36" s="1045"/>
      <c r="CN36" s="1046"/>
      <c r="CO36" s="1046"/>
      <c r="CP36" s="1046"/>
      <c r="CQ36" s="1047"/>
      <c r="CR36" s="1045"/>
      <c r="CS36" s="1046"/>
      <c r="CT36" s="1046"/>
      <c r="CU36" s="1046"/>
      <c r="CV36" s="1047"/>
      <c r="CW36" s="1045"/>
      <c r="CX36" s="1046"/>
      <c r="CY36" s="1046"/>
      <c r="CZ36" s="1046"/>
      <c r="DA36" s="1047"/>
      <c r="DB36" s="1045"/>
      <c r="DC36" s="1046"/>
      <c r="DD36" s="1046"/>
      <c r="DE36" s="1046"/>
      <c r="DF36" s="1047"/>
      <c r="DG36" s="1045"/>
      <c r="DH36" s="1046"/>
      <c r="DI36" s="1046"/>
      <c r="DJ36" s="1046"/>
      <c r="DK36" s="1047"/>
      <c r="DL36" s="1045"/>
      <c r="DM36" s="1046"/>
      <c r="DN36" s="1046"/>
      <c r="DO36" s="1046"/>
      <c r="DP36" s="1047"/>
      <c r="DQ36" s="1045"/>
      <c r="DR36" s="1046"/>
      <c r="DS36" s="1046"/>
      <c r="DT36" s="1046"/>
      <c r="DU36" s="1047"/>
      <c r="DV36" s="1048"/>
      <c r="DW36" s="1049"/>
      <c r="DX36" s="1049"/>
      <c r="DY36" s="1049"/>
      <c r="DZ36" s="1050"/>
      <c r="EA36" s="241"/>
    </row>
    <row r="37" spans="1:131" s="242" customFormat="1" ht="26.25" customHeight="1" x14ac:dyDescent="0.15">
      <c r="A37" s="261">
        <v>10</v>
      </c>
      <c r="B37" s="1093"/>
      <c r="C37" s="1094"/>
      <c r="D37" s="1094"/>
      <c r="E37" s="1094"/>
      <c r="F37" s="1094"/>
      <c r="G37" s="1094"/>
      <c r="H37" s="1094"/>
      <c r="I37" s="1094"/>
      <c r="J37" s="1094"/>
      <c r="K37" s="1094"/>
      <c r="L37" s="1094"/>
      <c r="M37" s="1094"/>
      <c r="N37" s="1094"/>
      <c r="O37" s="1094"/>
      <c r="P37" s="1095"/>
      <c r="Q37" s="1099"/>
      <c r="R37" s="1100"/>
      <c r="S37" s="1100"/>
      <c r="T37" s="1100"/>
      <c r="U37" s="1100"/>
      <c r="V37" s="1100"/>
      <c r="W37" s="1100"/>
      <c r="X37" s="1100"/>
      <c r="Y37" s="1100"/>
      <c r="Z37" s="1100"/>
      <c r="AA37" s="1100"/>
      <c r="AB37" s="1100"/>
      <c r="AC37" s="1100"/>
      <c r="AD37" s="1100"/>
      <c r="AE37" s="1101"/>
      <c r="AF37" s="1075"/>
      <c r="AG37" s="1076"/>
      <c r="AH37" s="1076"/>
      <c r="AI37" s="1076"/>
      <c r="AJ37" s="1077"/>
      <c r="AK37" s="1035"/>
      <c r="AL37" s="1026"/>
      <c r="AM37" s="1026"/>
      <c r="AN37" s="1026"/>
      <c r="AO37" s="1026"/>
      <c r="AP37" s="1026"/>
      <c r="AQ37" s="1026"/>
      <c r="AR37" s="1026"/>
      <c r="AS37" s="1026"/>
      <c r="AT37" s="1026"/>
      <c r="AU37" s="1026"/>
      <c r="AV37" s="1026"/>
      <c r="AW37" s="1026"/>
      <c r="AX37" s="1026"/>
      <c r="AY37" s="1026"/>
      <c r="AZ37" s="1098"/>
      <c r="BA37" s="1098"/>
      <c r="BB37" s="1098"/>
      <c r="BC37" s="1098"/>
      <c r="BD37" s="1098"/>
      <c r="BE37" s="1088"/>
      <c r="BF37" s="1088"/>
      <c r="BG37" s="1088"/>
      <c r="BH37" s="1088"/>
      <c r="BI37" s="1089"/>
      <c r="BJ37" s="247"/>
      <c r="BK37" s="247"/>
      <c r="BL37" s="247"/>
      <c r="BM37" s="247"/>
      <c r="BN37" s="247"/>
      <c r="BO37" s="260"/>
      <c r="BP37" s="260"/>
      <c r="BQ37" s="257">
        <v>31</v>
      </c>
      <c r="BR37" s="258"/>
      <c r="BS37" s="1070"/>
      <c r="BT37" s="1071"/>
      <c r="BU37" s="1071"/>
      <c r="BV37" s="1071"/>
      <c r="BW37" s="1071"/>
      <c r="BX37" s="1071"/>
      <c r="BY37" s="1071"/>
      <c r="BZ37" s="1071"/>
      <c r="CA37" s="1071"/>
      <c r="CB37" s="1071"/>
      <c r="CC37" s="1071"/>
      <c r="CD37" s="1071"/>
      <c r="CE37" s="1071"/>
      <c r="CF37" s="1071"/>
      <c r="CG37" s="1072"/>
      <c r="CH37" s="1045"/>
      <c r="CI37" s="1046"/>
      <c r="CJ37" s="1046"/>
      <c r="CK37" s="1046"/>
      <c r="CL37" s="1047"/>
      <c r="CM37" s="1045"/>
      <c r="CN37" s="1046"/>
      <c r="CO37" s="1046"/>
      <c r="CP37" s="1046"/>
      <c r="CQ37" s="1047"/>
      <c r="CR37" s="1045"/>
      <c r="CS37" s="1046"/>
      <c r="CT37" s="1046"/>
      <c r="CU37" s="1046"/>
      <c r="CV37" s="1047"/>
      <c r="CW37" s="1045"/>
      <c r="CX37" s="1046"/>
      <c r="CY37" s="1046"/>
      <c r="CZ37" s="1046"/>
      <c r="DA37" s="1047"/>
      <c r="DB37" s="1045"/>
      <c r="DC37" s="1046"/>
      <c r="DD37" s="1046"/>
      <c r="DE37" s="1046"/>
      <c r="DF37" s="1047"/>
      <c r="DG37" s="1045"/>
      <c r="DH37" s="1046"/>
      <c r="DI37" s="1046"/>
      <c r="DJ37" s="1046"/>
      <c r="DK37" s="1047"/>
      <c r="DL37" s="1045"/>
      <c r="DM37" s="1046"/>
      <c r="DN37" s="1046"/>
      <c r="DO37" s="1046"/>
      <c r="DP37" s="1047"/>
      <c r="DQ37" s="1045"/>
      <c r="DR37" s="1046"/>
      <c r="DS37" s="1046"/>
      <c r="DT37" s="1046"/>
      <c r="DU37" s="1047"/>
      <c r="DV37" s="1048"/>
      <c r="DW37" s="1049"/>
      <c r="DX37" s="1049"/>
      <c r="DY37" s="1049"/>
      <c r="DZ37" s="1050"/>
      <c r="EA37" s="241"/>
    </row>
    <row r="38" spans="1:131" s="242" customFormat="1" ht="26.25" customHeight="1" x14ac:dyDescent="0.15">
      <c r="A38" s="261">
        <v>11</v>
      </c>
      <c r="B38" s="1093"/>
      <c r="C38" s="1094"/>
      <c r="D38" s="1094"/>
      <c r="E38" s="1094"/>
      <c r="F38" s="1094"/>
      <c r="G38" s="1094"/>
      <c r="H38" s="1094"/>
      <c r="I38" s="1094"/>
      <c r="J38" s="1094"/>
      <c r="K38" s="1094"/>
      <c r="L38" s="1094"/>
      <c r="M38" s="1094"/>
      <c r="N38" s="1094"/>
      <c r="O38" s="1094"/>
      <c r="P38" s="1095"/>
      <c r="Q38" s="1099"/>
      <c r="R38" s="1100"/>
      <c r="S38" s="1100"/>
      <c r="T38" s="1100"/>
      <c r="U38" s="1100"/>
      <c r="V38" s="1100"/>
      <c r="W38" s="1100"/>
      <c r="X38" s="1100"/>
      <c r="Y38" s="1100"/>
      <c r="Z38" s="1100"/>
      <c r="AA38" s="1100"/>
      <c r="AB38" s="1100"/>
      <c r="AC38" s="1100"/>
      <c r="AD38" s="1100"/>
      <c r="AE38" s="1101"/>
      <c r="AF38" s="1075"/>
      <c r="AG38" s="1076"/>
      <c r="AH38" s="1076"/>
      <c r="AI38" s="1076"/>
      <c r="AJ38" s="1077"/>
      <c r="AK38" s="1035"/>
      <c r="AL38" s="1026"/>
      <c r="AM38" s="1026"/>
      <c r="AN38" s="1026"/>
      <c r="AO38" s="1026"/>
      <c r="AP38" s="1026"/>
      <c r="AQ38" s="1026"/>
      <c r="AR38" s="1026"/>
      <c r="AS38" s="1026"/>
      <c r="AT38" s="1026"/>
      <c r="AU38" s="1026"/>
      <c r="AV38" s="1026"/>
      <c r="AW38" s="1026"/>
      <c r="AX38" s="1026"/>
      <c r="AY38" s="1026"/>
      <c r="AZ38" s="1098"/>
      <c r="BA38" s="1098"/>
      <c r="BB38" s="1098"/>
      <c r="BC38" s="1098"/>
      <c r="BD38" s="1098"/>
      <c r="BE38" s="1088"/>
      <c r="BF38" s="1088"/>
      <c r="BG38" s="1088"/>
      <c r="BH38" s="1088"/>
      <c r="BI38" s="1089"/>
      <c r="BJ38" s="247"/>
      <c r="BK38" s="247"/>
      <c r="BL38" s="247"/>
      <c r="BM38" s="247"/>
      <c r="BN38" s="247"/>
      <c r="BO38" s="260"/>
      <c r="BP38" s="260"/>
      <c r="BQ38" s="257">
        <v>32</v>
      </c>
      <c r="BR38" s="258"/>
      <c r="BS38" s="1070"/>
      <c r="BT38" s="1071"/>
      <c r="BU38" s="1071"/>
      <c r="BV38" s="1071"/>
      <c r="BW38" s="1071"/>
      <c r="BX38" s="1071"/>
      <c r="BY38" s="1071"/>
      <c r="BZ38" s="1071"/>
      <c r="CA38" s="1071"/>
      <c r="CB38" s="1071"/>
      <c r="CC38" s="1071"/>
      <c r="CD38" s="1071"/>
      <c r="CE38" s="1071"/>
      <c r="CF38" s="1071"/>
      <c r="CG38" s="1072"/>
      <c r="CH38" s="1045"/>
      <c r="CI38" s="1046"/>
      <c r="CJ38" s="1046"/>
      <c r="CK38" s="1046"/>
      <c r="CL38" s="1047"/>
      <c r="CM38" s="1045"/>
      <c r="CN38" s="1046"/>
      <c r="CO38" s="1046"/>
      <c r="CP38" s="1046"/>
      <c r="CQ38" s="1047"/>
      <c r="CR38" s="1045"/>
      <c r="CS38" s="1046"/>
      <c r="CT38" s="1046"/>
      <c r="CU38" s="1046"/>
      <c r="CV38" s="1047"/>
      <c r="CW38" s="1045"/>
      <c r="CX38" s="1046"/>
      <c r="CY38" s="1046"/>
      <c r="CZ38" s="1046"/>
      <c r="DA38" s="1047"/>
      <c r="DB38" s="1045"/>
      <c r="DC38" s="1046"/>
      <c r="DD38" s="1046"/>
      <c r="DE38" s="1046"/>
      <c r="DF38" s="1047"/>
      <c r="DG38" s="1045"/>
      <c r="DH38" s="1046"/>
      <c r="DI38" s="1046"/>
      <c r="DJ38" s="1046"/>
      <c r="DK38" s="1047"/>
      <c r="DL38" s="1045"/>
      <c r="DM38" s="1046"/>
      <c r="DN38" s="1046"/>
      <c r="DO38" s="1046"/>
      <c r="DP38" s="1047"/>
      <c r="DQ38" s="1045"/>
      <c r="DR38" s="1046"/>
      <c r="DS38" s="1046"/>
      <c r="DT38" s="1046"/>
      <c r="DU38" s="1047"/>
      <c r="DV38" s="1048"/>
      <c r="DW38" s="1049"/>
      <c r="DX38" s="1049"/>
      <c r="DY38" s="1049"/>
      <c r="DZ38" s="1050"/>
      <c r="EA38" s="241"/>
    </row>
    <row r="39" spans="1:131" s="242" customFormat="1" ht="26.25" customHeight="1" x14ac:dyDescent="0.15">
      <c r="A39" s="261">
        <v>12</v>
      </c>
      <c r="B39" s="1093"/>
      <c r="C39" s="1094"/>
      <c r="D39" s="1094"/>
      <c r="E39" s="1094"/>
      <c r="F39" s="1094"/>
      <c r="G39" s="1094"/>
      <c r="H39" s="1094"/>
      <c r="I39" s="1094"/>
      <c r="J39" s="1094"/>
      <c r="K39" s="1094"/>
      <c r="L39" s="1094"/>
      <c r="M39" s="1094"/>
      <c r="N39" s="1094"/>
      <c r="O39" s="1094"/>
      <c r="P39" s="1095"/>
      <c r="Q39" s="1099"/>
      <c r="R39" s="1100"/>
      <c r="S39" s="1100"/>
      <c r="T39" s="1100"/>
      <c r="U39" s="1100"/>
      <c r="V39" s="1100"/>
      <c r="W39" s="1100"/>
      <c r="X39" s="1100"/>
      <c r="Y39" s="1100"/>
      <c r="Z39" s="1100"/>
      <c r="AA39" s="1100"/>
      <c r="AB39" s="1100"/>
      <c r="AC39" s="1100"/>
      <c r="AD39" s="1100"/>
      <c r="AE39" s="1101"/>
      <c r="AF39" s="1075"/>
      <c r="AG39" s="1076"/>
      <c r="AH39" s="1076"/>
      <c r="AI39" s="1076"/>
      <c r="AJ39" s="1077"/>
      <c r="AK39" s="1035"/>
      <c r="AL39" s="1026"/>
      <c r="AM39" s="1026"/>
      <c r="AN39" s="1026"/>
      <c r="AO39" s="1026"/>
      <c r="AP39" s="1026"/>
      <c r="AQ39" s="1026"/>
      <c r="AR39" s="1026"/>
      <c r="AS39" s="1026"/>
      <c r="AT39" s="1026"/>
      <c r="AU39" s="1026"/>
      <c r="AV39" s="1026"/>
      <c r="AW39" s="1026"/>
      <c r="AX39" s="1026"/>
      <c r="AY39" s="1026"/>
      <c r="AZ39" s="1098"/>
      <c r="BA39" s="1098"/>
      <c r="BB39" s="1098"/>
      <c r="BC39" s="1098"/>
      <c r="BD39" s="1098"/>
      <c r="BE39" s="1088"/>
      <c r="BF39" s="1088"/>
      <c r="BG39" s="1088"/>
      <c r="BH39" s="1088"/>
      <c r="BI39" s="1089"/>
      <c r="BJ39" s="247"/>
      <c r="BK39" s="247"/>
      <c r="BL39" s="247"/>
      <c r="BM39" s="247"/>
      <c r="BN39" s="247"/>
      <c r="BO39" s="260"/>
      <c r="BP39" s="260"/>
      <c r="BQ39" s="257">
        <v>33</v>
      </c>
      <c r="BR39" s="258"/>
      <c r="BS39" s="1070"/>
      <c r="BT39" s="1071"/>
      <c r="BU39" s="1071"/>
      <c r="BV39" s="1071"/>
      <c r="BW39" s="1071"/>
      <c r="BX39" s="1071"/>
      <c r="BY39" s="1071"/>
      <c r="BZ39" s="1071"/>
      <c r="CA39" s="1071"/>
      <c r="CB39" s="1071"/>
      <c r="CC39" s="1071"/>
      <c r="CD39" s="1071"/>
      <c r="CE39" s="1071"/>
      <c r="CF39" s="1071"/>
      <c r="CG39" s="1072"/>
      <c r="CH39" s="1045"/>
      <c r="CI39" s="1046"/>
      <c r="CJ39" s="1046"/>
      <c r="CK39" s="1046"/>
      <c r="CL39" s="1047"/>
      <c r="CM39" s="1045"/>
      <c r="CN39" s="1046"/>
      <c r="CO39" s="1046"/>
      <c r="CP39" s="1046"/>
      <c r="CQ39" s="1047"/>
      <c r="CR39" s="1045"/>
      <c r="CS39" s="1046"/>
      <c r="CT39" s="1046"/>
      <c r="CU39" s="1046"/>
      <c r="CV39" s="1047"/>
      <c r="CW39" s="1045"/>
      <c r="CX39" s="1046"/>
      <c r="CY39" s="1046"/>
      <c r="CZ39" s="1046"/>
      <c r="DA39" s="1047"/>
      <c r="DB39" s="1045"/>
      <c r="DC39" s="1046"/>
      <c r="DD39" s="1046"/>
      <c r="DE39" s="1046"/>
      <c r="DF39" s="1047"/>
      <c r="DG39" s="1045"/>
      <c r="DH39" s="1046"/>
      <c r="DI39" s="1046"/>
      <c r="DJ39" s="1046"/>
      <c r="DK39" s="1047"/>
      <c r="DL39" s="1045"/>
      <c r="DM39" s="1046"/>
      <c r="DN39" s="1046"/>
      <c r="DO39" s="1046"/>
      <c r="DP39" s="1047"/>
      <c r="DQ39" s="1045"/>
      <c r="DR39" s="1046"/>
      <c r="DS39" s="1046"/>
      <c r="DT39" s="1046"/>
      <c r="DU39" s="1047"/>
      <c r="DV39" s="1048"/>
      <c r="DW39" s="1049"/>
      <c r="DX39" s="1049"/>
      <c r="DY39" s="1049"/>
      <c r="DZ39" s="1050"/>
      <c r="EA39" s="241"/>
    </row>
    <row r="40" spans="1:131" s="242" customFormat="1" ht="26.25" customHeight="1" x14ac:dyDescent="0.15">
      <c r="A40" s="256">
        <v>13</v>
      </c>
      <c r="B40" s="1093"/>
      <c r="C40" s="1094"/>
      <c r="D40" s="1094"/>
      <c r="E40" s="1094"/>
      <c r="F40" s="1094"/>
      <c r="G40" s="1094"/>
      <c r="H40" s="1094"/>
      <c r="I40" s="1094"/>
      <c r="J40" s="1094"/>
      <c r="K40" s="1094"/>
      <c r="L40" s="1094"/>
      <c r="M40" s="1094"/>
      <c r="N40" s="1094"/>
      <c r="O40" s="1094"/>
      <c r="P40" s="1095"/>
      <c r="Q40" s="1099"/>
      <c r="R40" s="1100"/>
      <c r="S40" s="1100"/>
      <c r="T40" s="1100"/>
      <c r="U40" s="1100"/>
      <c r="V40" s="1100"/>
      <c r="W40" s="1100"/>
      <c r="X40" s="1100"/>
      <c r="Y40" s="1100"/>
      <c r="Z40" s="1100"/>
      <c r="AA40" s="1100"/>
      <c r="AB40" s="1100"/>
      <c r="AC40" s="1100"/>
      <c r="AD40" s="1100"/>
      <c r="AE40" s="1101"/>
      <c r="AF40" s="1075"/>
      <c r="AG40" s="1076"/>
      <c r="AH40" s="1076"/>
      <c r="AI40" s="1076"/>
      <c r="AJ40" s="1077"/>
      <c r="AK40" s="1035"/>
      <c r="AL40" s="1026"/>
      <c r="AM40" s="1026"/>
      <c r="AN40" s="1026"/>
      <c r="AO40" s="1026"/>
      <c r="AP40" s="1026"/>
      <c r="AQ40" s="1026"/>
      <c r="AR40" s="1026"/>
      <c r="AS40" s="1026"/>
      <c r="AT40" s="1026"/>
      <c r="AU40" s="1026"/>
      <c r="AV40" s="1026"/>
      <c r="AW40" s="1026"/>
      <c r="AX40" s="1026"/>
      <c r="AY40" s="1026"/>
      <c r="AZ40" s="1098"/>
      <c r="BA40" s="1098"/>
      <c r="BB40" s="1098"/>
      <c r="BC40" s="1098"/>
      <c r="BD40" s="1098"/>
      <c r="BE40" s="1088"/>
      <c r="BF40" s="1088"/>
      <c r="BG40" s="1088"/>
      <c r="BH40" s="1088"/>
      <c r="BI40" s="1089"/>
      <c r="BJ40" s="247"/>
      <c r="BK40" s="247"/>
      <c r="BL40" s="247"/>
      <c r="BM40" s="247"/>
      <c r="BN40" s="247"/>
      <c r="BO40" s="260"/>
      <c r="BP40" s="260"/>
      <c r="BQ40" s="257">
        <v>34</v>
      </c>
      <c r="BR40" s="258"/>
      <c r="BS40" s="1070"/>
      <c r="BT40" s="1071"/>
      <c r="BU40" s="1071"/>
      <c r="BV40" s="1071"/>
      <c r="BW40" s="1071"/>
      <c r="BX40" s="1071"/>
      <c r="BY40" s="1071"/>
      <c r="BZ40" s="1071"/>
      <c r="CA40" s="1071"/>
      <c r="CB40" s="1071"/>
      <c r="CC40" s="1071"/>
      <c r="CD40" s="1071"/>
      <c r="CE40" s="1071"/>
      <c r="CF40" s="1071"/>
      <c r="CG40" s="1072"/>
      <c r="CH40" s="1045"/>
      <c r="CI40" s="1046"/>
      <c r="CJ40" s="1046"/>
      <c r="CK40" s="1046"/>
      <c r="CL40" s="1047"/>
      <c r="CM40" s="1045"/>
      <c r="CN40" s="1046"/>
      <c r="CO40" s="1046"/>
      <c r="CP40" s="1046"/>
      <c r="CQ40" s="1047"/>
      <c r="CR40" s="1045"/>
      <c r="CS40" s="1046"/>
      <c r="CT40" s="1046"/>
      <c r="CU40" s="1046"/>
      <c r="CV40" s="1047"/>
      <c r="CW40" s="1045"/>
      <c r="CX40" s="1046"/>
      <c r="CY40" s="1046"/>
      <c r="CZ40" s="1046"/>
      <c r="DA40" s="1047"/>
      <c r="DB40" s="1045"/>
      <c r="DC40" s="1046"/>
      <c r="DD40" s="1046"/>
      <c r="DE40" s="1046"/>
      <c r="DF40" s="1047"/>
      <c r="DG40" s="1045"/>
      <c r="DH40" s="1046"/>
      <c r="DI40" s="1046"/>
      <c r="DJ40" s="1046"/>
      <c r="DK40" s="1047"/>
      <c r="DL40" s="1045"/>
      <c r="DM40" s="1046"/>
      <c r="DN40" s="1046"/>
      <c r="DO40" s="1046"/>
      <c r="DP40" s="1047"/>
      <c r="DQ40" s="1045"/>
      <c r="DR40" s="1046"/>
      <c r="DS40" s="1046"/>
      <c r="DT40" s="1046"/>
      <c r="DU40" s="1047"/>
      <c r="DV40" s="1048"/>
      <c r="DW40" s="1049"/>
      <c r="DX40" s="1049"/>
      <c r="DY40" s="1049"/>
      <c r="DZ40" s="1050"/>
      <c r="EA40" s="241"/>
    </row>
    <row r="41" spans="1:131" s="242" customFormat="1" ht="26.25" customHeight="1" x14ac:dyDescent="0.15">
      <c r="A41" s="256">
        <v>14</v>
      </c>
      <c r="B41" s="1093"/>
      <c r="C41" s="1094"/>
      <c r="D41" s="1094"/>
      <c r="E41" s="1094"/>
      <c r="F41" s="1094"/>
      <c r="G41" s="1094"/>
      <c r="H41" s="1094"/>
      <c r="I41" s="1094"/>
      <c r="J41" s="1094"/>
      <c r="K41" s="1094"/>
      <c r="L41" s="1094"/>
      <c r="M41" s="1094"/>
      <c r="N41" s="1094"/>
      <c r="O41" s="1094"/>
      <c r="P41" s="1095"/>
      <c r="Q41" s="1099"/>
      <c r="R41" s="1100"/>
      <c r="S41" s="1100"/>
      <c r="T41" s="1100"/>
      <c r="U41" s="1100"/>
      <c r="V41" s="1100"/>
      <c r="W41" s="1100"/>
      <c r="X41" s="1100"/>
      <c r="Y41" s="1100"/>
      <c r="Z41" s="1100"/>
      <c r="AA41" s="1100"/>
      <c r="AB41" s="1100"/>
      <c r="AC41" s="1100"/>
      <c r="AD41" s="1100"/>
      <c r="AE41" s="1101"/>
      <c r="AF41" s="1075"/>
      <c r="AG41" s="1076"/>
      <c r="AH41" s="1076"/>
      <c r="AI41" s="1076"/>
      <c r="AJ41" s="1077"/>
      <c r="AK41" s="1035"/>
      <c r="AL41" s="1026"/>
      <c r="AM41" s="1026"/>
      <c r="AN41" s="1026"/>
      <c r="AO41" s="1026"/>
      <c r="AP41" s="1026"/>
      <c r="AQ41" s="1026"/>
      <c r="AR41" s="1026"/>
      <c r="AS41" s="1026"/>
      <c r="AT41" s="1026"/>
      <c r="AU41" s="1026"/>
      <c r="AV41" s="1026"/>
      <c r="AW41" s="1026"/>
      <c r="AX41" s="1026"/>
      <c r="AY41" s="1026"/>
      <c r="AZ41" s="1098"/>
      <c r="BA41" s="1098"/>
      <c r="BB41" s="1098"/>
      <c r="BC41" s="1098"/>
      <c r="BD41" s="1098"/>
      <c r="BE41" s="1088"/>
      <c r="BF41" s="1088"/>
      <c r="BG41" s="1088"/>
      <c r="BH41" s="1088"/>
      <c r="BI41" s="1089"/>
      <c r="BJ41" s="247"/>
      <c r="BK41" s="247"/>
      <c r="BL41" s="247"/>
      <c r="BM41" s="247"/>
      <c r="BN41" s="247"/>
      <c r="BO41" s="260"/>
      <c r="BP41" s="260"/>
      <c r="BQ41" s="257">
        <v>35</v>
      </c>
      <c r="BR41" s="258"/>
      <c r="BS41" s="1070"/>
      <c r="BT41" s="1071"/>
      <c r="BU41" s="1071"/>
      <c r="BV41" s="1071"/>
      <c r="BW41" s="1071"/>
      <c r="BX41" s="1071"/>
      <c r="BY41" s="1071"/>
      <c r="BZ41" s="1071"/>
      <c r="CA41" s="1071"/>
      <c r="CB41" s="1071"/>
      <c r="CC41" s="1071"/>
      <c r="CD41" s="1071"/>
      <c r="CE41" s="1071"/>
      <c r="CF41" s="1071"/>
      <c r="CG41" s="1072"/>
      <c r="CH41" s="1045"/>
      <c r="CI41" s="1046"/>
      <c r="CJ41" s="1046"/>
      <c r="CK41" s="1046"/>
      <c r="CL41" s="1047"/>
      <c r="CM41" s="1045"/>
      <c r="CN41" s="1046"/>
      <c r="CO41" s="1046"/>
      <c r="CP41" s="1046"/>
      <c r="CQ41" s="1047"/>
      <c r="CR41" s="1045"/>
      <c r="CS41" s="1046"/>
      <c r="CT41" s="1046"/>
      <c r="CU41" s="1046"/>
      <c r="CV41" s="1047"/>
      <c r="CW41" s="1045"/>
      <c r="CX41" s="1046"/>
      <c r="CY41" s="1046"/>
      <c r="CZ41" s="1046"/>
      <c r="DA41" s="1047"/>
      <c r="DB41" s="1045"/>
      <c r="DC41" s="1046"/>
      <c r="DD41" s="1046"/>
      <c r="DE41" s="1046"/>
      <c r="DF41" s="1047"/>
      <c r="DG41" s="1045"/>
      <c r="DH41" s="1046"/>
      <c r="DI41" s="1046"/>
      <c r="DJ41" s="1046"/>
      <c r="DK41" s="1047"/>
      <c r="DL41" s="1045"/>
      <c r="DM41" s="1046"/>
      <c r="DN41" s="1046"/>
      <c r="DO41" s="1046"/>
      <c r="DP41" s="1047"/>
      <c r="DQ41" s="1045"/>
      <c r="DR41" s="1046"/>
      <c r="DS41" s="1046"/>
      <c r="DT41" s="1046"/>
      <c r="DU41" s="1047"/>
      <c r="DV41" s="1048"/>
      <c r="DW41" s="1049"/>
      <c r="DX41" s="1049"/>
      <c r="DY41" s="1049"/>
      <c r="DZ41" s="1050"/>
      <c r="EA41" s="241"/>
    </row>
    <row r="42" spans="1:131" s="242" customFormat="1" ht="26.25" customHeight="1" x14ac:dyDescent="0.15">
      <c r="A42" s="256">
        <v>15</v>
      </c>
      <c r="B42" s="1093"/>
      <c r="C42" s="1094"/>
      <c r="D42" s="1094"/>
      <c r="E42" s="1094"/>
      <c r="F42" s="1094"/>
      <c r="G42" s="1094"/>
      <c r="H42" s="1094"/>
      <c r="I42" s="1094"/>
      <c r="J42" s="1094"/>
      <c r="K42" s="1094"/>
      <c r="L42" s="1094"/>
      <c r="M42" s="1094"/>
      <c r="N42" s="1094"/>
      <c r="O42" s="1094"/>
      <c r="P42" s="1095"/>
      <c r="Q42" s="1099"/>
      <c r="R42" s="1100"/>
      <c r="S42" s="1100"/>
      <c r="T42" s="1100"/>
      <c r="U42" s="1100"/>
      <c r="V42" s="1100"/>
      <c r="W42" s="1100"/>
      <c r="X42" s="1100"/>
      <c r="Y42" s="1100"/>
      <c r="Z42" s="1100"/>
      <c r="AA42" s="1100"/>
      <c r="AB42" s="1100"/>
      <c r="AC42" s="1100"/>
      <c r="AD42" s="1100"/>
      <c r="AE42" s="1101"/>
      <c r="AF42" s="1075"/>
      <c r="AG42" s="1076"/>
      <c r="AH42" s="1076"/>
      <c r="AI42" s="1076"/>
      <c r="AJ42" s="1077"/>
      <c r="AK42" s="1035"/>
      <c r="AL42" s="1026"/>
      <c r="AM42" s="1026"/>
      <c r="AN42" s="1026"/>
      <c r="AO42" s="1026"/>
      <c r="AP42" s="1026"/>
      <c r="AQ42" s="1026"/>
      <c r="AR42" s="1026"/>
      <c r="AS42" s="1026"/>
      <c r="AT42" s="1026"/>
      <c r="AU42" s="1026"/>
      <c r="AV42" s="1026"/>
      <c r="AW42" s="1026"/>
      <c r="AX42" s="1026"/>
      <c r="AY42" s="1026"/>
      <c r="AZ42" s="1098"/>
      <c r="BA42" s="1098"/>
      <c r="BB42" s="1098"/>
      <c r="BC42" s="1098"/>
      <c r="BD42" s="1098"/>
      <c r="BE42" s="1088"/>
      <c r="BF42" s="1088"/>
      <c r="BG42" s="1088"/>
      <c r="BH42" s="1088"/>
      <c r="BI42" s="1089"/>
      <c r="BJ42" s="247"/>
      <c r="BK42" s="247"/>
      <c r="BL42" s="247"/>
      <c r="BM42" s="247"/>
      <c r="BN42" s="247"/>
      <c r="BO42" s="260"/>
      <c r="BP42" s="260"/>
      <c r="BQ42" s="257">
        <v>36</v>
      </c>
      <c r="BR42" s="258"/>
      <c r="BS42" s="1070"/>
      <c r="BT42" s="1071"/>
      <c r="BU42" s="1071"/>
      <c r="BV42" s="1071"/>
      <c r="BW42" s="1071"/>
      <c r="BX42" s="1071"/>
      <c r="BY42" s="1071"/>
      <c r="BZ42" s="1071"/>
      <c r="CA42" s="1071"/>
      <c r="CB42" s="1071"/>
      <c r="CC42" s="1071"/>
      <c r="CD42" s="1071"/>
      <c r="CE42" s="1071"/>
      <c r="CF42" s="1071"/>
      <c r="CG42" s="1072"/>
      <c r="CH42" s="1045"/>
      <c r="CI42" s="1046"/>
      <c r="CJ42" s="1046"/>
      <c r="CK42" s="1046"/>
      <c r="CL42" s="1047"/>
      <c r="CM42" s="1045"/>
      <c r="CN42" s="1046"/>
      <c r="CO42" s="1046"/>
      <c r="CP42" s="1046"/>
      <c r="CQ42" s="1047"/>
      <c r="CR42" s="1045"/>
      <c r="CS42" s="1046"/>
      <c r="CT42" s="1046"/>
      <c r="CU42" s="1046"/>
      <c r="CV42" s="1047"/>
      <c r="CW42" s="1045"/>
      <c r="CX42" s="1046"/>
      <c r="CY42" s="1046"/>
      <c r="CZ42" s="1046"/>
      <c r="DA42" s="1047"/>
      <c r="DB42" s="1045"/>
      <c r="DC42" s="1046"/>
      <c r="DD42" s="1046"/>
      <c r="DE42" s="1046"/>
      <c r="DF42" s="1047"/>
      <c r="DG42" s="1045"/>
      <c r="DH42" s="1046"/>
      <c r="DI42" s="1046"/>
      <c r="DJ42" s="1046"/>
      <c r="DK42" s="1047"/>
      <c r="DL42" s="1045"/>
      <c r="DM42" s="1046"/>
      <c r="DN42" s="1046"/>
      <c r="DO42" s="1046"/>
      <c r="DP42" s="1047"/>
      <c r="DQ42" s="1045"/>
      <c r="DR42" s="1046"/>
      <c r="DS42" s="1046"/>
      <c r="DT42" s="1046"/>
      <c r="DU42" s="1047"/>
      <c r="DV42" s="1048"/>
      <c r="DW42" s="1049"/>
      <c r="DX42" s="1049"/>
      <c r="DY42" s="1049"/>
      <c r="DZ42" s="1050"/>
      <c r="EA42" s="241"/>
    </row>
    <row r="43" spans="1:131" s="242" customFormat="1" ht="26.25" customHeight="1" x14ac:dyDescent="0.15">
      <c r="A43" s="256">
        <v>16</v>
      </c>
      <c r="B43" s="1093"/>
      <c r="C43" s="1094"/>
      <c r="D43" s="1094"/>
      <c r="E43" s="1094"/>
      <c r="F43" s="1094"/>
      <c r="G43" s="1094"/>
      <c r="H43" s="1094"/>
      <c r="I43" s="1094"/>
      <c r="J43" s="1094"/>
      <c r="K43" s="1094"/>
      <c r="L43" s="1094"/>
      <c r="M43" s="1094"/>
      <c r="N43" s="1094"/>
      <c r="O43" s="1094"/>
      <c r="P43" s="1095"/>
      <c r="Q43" s="1099"/>
      <c r="R43" s="1100"/>
      <c r="S43" s="1100"/>
      <c r="T43" s="1100"/>
      <c r="U43" s="1100"/>
      <c r="V43" s="1100"/>
      <c r="W43" s="1100"/>
      <c r="X43" s="1100"/>
      <c r="Y43" s="1100"/>
      <c r="Z43" s="1100"/>
      <c r="AA43" s="1100"/>
      <c r="AB43" s="1100"/>
      <c r="AC43" s="1100"/>
      <c r="AD43" s="1100"/>
      <c r="AE43" s="1101"/>
      <c r="AF43" s="1075"/>
      <c r="AG43" s="1076"/>
      <c r="AH43" s="1076"/>
      <c r="AI43" s="1076"/>
      <c r="AJ43" s="1077"/>
      <c r="AK43" s="1035"/>
      <c r="AL43" s="1026"/>
      <c r="AM43" s="1026"/>
      <c r="AN43" s="1026"/>
      <c r="AO43" s="1026"/>
      <c r="AP43" s="1026"/>
      <c r="AQ43" s="1026"/>
      <c r="AR43" s="1026"/>
      <c r="AS43" s="1026"/>
      <c r="AT43" s="1026"/>
      <c r="AU43" s="1026"/>
      <c r="AV43" s="1026"/>
      <c r="AW43" s="1026"/>
      <c r="AX43" s="1026"/>
      <c r="AY43" s="1026"/>
      <c r="AZ43" s="1098"/>
      <c r="BA43" s="1098"/>
      <c r="BB43" s="1098"/>
      <c r="BC43" s="1098"/>
      <c r="BD43" s="1098"/>
      <c r="BE43" s="1088"/>
      <c r="BF43" s="1088"/>
      <c r="BG43" s="1088"/>
      <c r="BH43" s="1088"/>
      <c r="BI43" s="1089"/>
      <c r="BJ43" s="247"/>
      <c r="BK43" s="247"/>
      <c r="BL43" s="247"/>
      <c r="BM43" s="247"/>
      <c r="BN43" s="247"/>
      <c r="BO43" s="260"/>
      <c r="BP43" s="260"/>
      <c r="BQ43" s="257">
        <v>37</v>
      </c>
      <c r="BR43" s="258"/>
      <c r="BS43" s="1070"/>
      <c r="BT43" s="1071"/>
      <c r="BU43" s="1071"/>
      <c r="BV43" s="1071"/>
      <c r="BW43" s="1071"/>
      <c r="BX43" s="1071"/>
      <c r="BY43" s="1071"/>
      <c r="BZ43" s="1071"/>
      <c r="CA43" s="1071"/>
      <c r="CB43" s="1071"/>
      <c r="CC43" s="1071"/>
      <c r="CD43" s="1071"/>
      <c r="CE43" s="1071"/>
      <c r="CF43" s="1071"/>
      <c r="CG43" s="1072"/>
      <c r="CH43" s="1045"/>
      <c r="CI43" s="1046"/>
      <c r="CJ43" s="1046"/>
      <c r="CK43" s="1046"/>
      <c r="CL43" s="1047"/>
      <c r="CM43" s="1045"/>
      <c r="CN43" s="1046"/>
      <c r="CO43" s="1046"/>
      <c r="CP43" s="1046"/>
      <c r="CQ43" s="1047"/>
      <c r="CR43" s="1045"/>
      <c r="CS43" s="1046"/>
      <c r="CT43" s="1046"/>
      <c r="CU43" s="1046"/>
      <c r="CV43" s="1047"/>
      <c r="CW43" s="1045"/>
      <c r="CX43" s="1046"/>
      <c r="CY43" s="1046"/>
      <c r="CZ43" s="1046"/>
      <c r="DA43" s="1047"/>
      <c r="DB43" s="1045"/>
      <c r="DC43" s="1046"/>
      <c r="DD43" s="1046"/>
      <c r="DE43" s="1046"/>
      <c r="DF43" s="1047"/>
      <c r="DG43" s="1045"/>
      <c r="DH43" s="1046"/>
      <c r="DI43" s="1046"/>
      <c r="DJ43" s="1046"/>
      <c r="DK43" s="1047"/>
      <c r="DL43" s="1045"/>
      <c r="DM43" s="1046"/>
      <c r="DN43" s="1046"/>
      <c r="DO43" s="1046"/>
      <c r="DP43" s="1047"/>
      <c r="DQ43" s="1045"/>
      <c r="DR43" s="1046"/>
      <c r="DS43" s="1046"/>
      <c r="DT43" s="1046"/>
      <c r="DU43" s="1047"/>
      <c r="DV43" s="1048"/>
      <c r="DW43" s="1049"/>
      <c r="DX43" s="1049"/>
      <c r="DY43" s="1049"/>
      <c r="DZ43" s="1050"/>
      <c r="EA43" s="241"/>
    </row>
    <row r="44" spans="1:131" s="242" customFormat="1" ht="26.25" customHeight="1" x14ac:dyDescent="0.15">
      <c r="A44" s="256">
        <v>17</v>
      </c>
      <c r="B44" s="1093"/>
      <c r="C44" s="1094"/>
      <c r="D44" s="1094"/>
      <c r="E44" s="1094"/>
      <c r="F44" s="1094"/>
      <c r="G44" s="1094"/>
      <c r="H44" s="1094"/>
      <c r="I44" s="1094"/>
      <c r="J44" s="1094"/>
      <c r="K44" s="1094"/>
      <c r="L44" s="1094"/>
      <c r="M44" s="1094"/>
      <c r="N44" s="1094"/>
      <c r="O44" s="1094"/>
      <c r="P44" s="1095"/>
      <c r="Q44" s="1099"/>
      <c r="R44" s="1100"/>
      <c r="S44" s="1100"/>
      <c r="T44" s="1100"/>
      <c r="U44" s="1100"/>
      <c r="V44" s="1100"/>
      <c r="W44" s="1100"/>
      <c r="X44" s="1100"/>
      <c r="Y44" s="1100"/>
      <c r="Z44" s="1100"/>
      <c r="AA44" s="1100"/>
      <c r="AB44" s="1100"/>
      <c r="AC44" s="1100"/>
      <c r="AD44" s="1100"/>
      <c r="AE44" s="1101"/>
      <c r="AF44" s="1075"/>
      <c r="AG44" s="1076"/>
      <c r="AH44" s="1076"/>
      <c r="AI44" s="1076"/>
      <c r="AJ44" s="1077"/>
      <c r="AK44" s="1035"/>
      <c r="AL44" s="1026"/>
      <c r="AM44" s="1026"/>
      <c r="AN44" s="1026"/>
      <c r="AO44" s="1026"/>
      <c r="AP44" s="1026"/>
      <c r="AQ44" s="1026"/>
      <c r="AR44" s="1026"/>
      <c r="AS44" s="1026"/>
      <c r="AT44" s="1026"/>
      <c r="AU44" s="1026"/>
      <c r="AV44" s="1026"/>
      <c r="AW44" s="1026"/>
      <c r="AX44" s="1026"/>
      <c r="AY44" s="1026"/>
      <c r="AZ44" s="1098"/>
      <c r="BA44" s="1098"/>
      <c r="BB44" s="1098"/>
      <c r="BC44" s="1098"/>
      <c r="BD44" s="1098"/>
      <c r="BE44" s="1088"/>
      <c r="BF44" s="1088"/>
      <c r="BG44" s="1088"/>
      <c r="BH44" s="1088"/>
      <c r="BI44" s="1089"/>
      <c r="BJ44" s="247"/>
      <c r="BK44" s="247"/>
      <c r="BL44" s="247"/>
      <c r="BM44" s="247"/>
      <c r="BN44" s="247"/>
      <c r="BO44" s="260"/>
      <c r="BP44" s="260"/>
      <c r="BQ44" s="257">
        <v>38</v>
      </c>
      <c r="BR44" s="258"/>
      <c r="BS44" s="1070"/>
      <c r="BT44" s="1071"/>
      <c r="BU44" s="1071"/>
      <c r="BV44" s="1071"/>
      <c r="BW44" s="1071"/>
      <c r="BX44" s="1071"/>
      <c r="BY44" s="1071"/>
      <c r="BZ44" s="1071"/>
      <c r="CA44" s="1071"/>
      <c r="CB44" s="1071"/>
      <c r="CC44" s="1071"/>
      <c r="CD44" s="1071"/>
      <c r="CE44" s="1071"/>
      <c r="CF44" s="1071"/>
      <c r="CG44" s="1072"/>
      <c r="CH44" s="1045"/>
      <c r="CI44" s="1046"/>
      <c r="CJ44" s="1046"/>
      <c r="CK44" s="1046"/>
      <c r="CL44" s="1047"/>
      <c r="CM44" s="1045"/>
      <c r="CN44" s="1046"/>
      <c r="CO44" s="1046"/>
      <c r="CP44" s="1046"/>
      <c r="CQ44" s="1047"/>
      <c r="CR44" s="1045"/>
      <c r="CS44" s="1046"/>
      <c r="CT44" s="1046"/>
      <c r="CU44" s="1046"/>
      <c r="CV44" s="1047"/>
      <c r="CW44" s="1045"/>
      <c r="CX44" s="1046"/>
      <c r="CY44" s="1046"/>
      <c r="CZ44" s="1046"/>
      <c r="DA44" s="1047"/>
      <c r="DB44" s="1045"/>
      <c r="DC44" s="1046"/>
      <c r="DD44" s="1046"/>
      <c r="DE44" s="1046"/>
      <c r="DF44" s="1047"/>
      <c r="DG44" s="1045"/>
      <c r="DH44" s="1046"/>
      <c r="DI44" s="1046"/>
      <c r="DJ44" s="1046"/>
      <c r="DK44" s="1047"/>
      <c r="DL44" s="1045"/>
      <c r="DM44" s="1046"/>
      <c r="DN44" s="1046"/>
      <c r="DO44" s="1046"/>
      <c r="DP44" s="1047"/>
      <c r="DQ44" s="1045"/>
      <c r="DR44" s="1046"/>
      <c r="DS44" s="1046"/>
      <c r="DT44" s="1046"/>
      <c r="DU44" s="1047"/>
      <c r="DV44" s="1048"/>
      <c r="DW44" s="1049"/>
      <c r="DX44" s="1049"/>
      <c r="DY44" s="1049"/>
      <c r="DZ44" s="1050"/>
      <c r="EA44" s="241"/>
    </row>
    <row r="45" spans="1:131" s="242" customFormat="1" ht="26.25" customHeight="1" x14ac:dyDescent="0.15">
      <c r="A45" s="256">
        <v>18</v>
      </c>
      <c r="B45" s="1093"/>
      <c r="C45" s="1094"/>
      <c r="D45" s="1094"/>
      <c r="E45" s="1094"/>
      <c r="F45" s="1094"/>
      <c r="G45" s="1094"/>
      <c r="H45" s="1094"/>
      <c r="I45" s="1094"/>
      <c r="J45" s="1094"/>
      <c r="K45" s="1094"/>
      <c r="L45" s="1094"/>
      <c r="M45" s="1094"/>
      <c r="N45" s="1094"/>
      <c r="O45" s="1094"/>
      <c r="P45" s="1095"/>
      <c r="Q45" s="1099"/>
      <c r="R45" s="1100"/>
      <c r="S45" s="1100"/>
      <c r="T45" s="1100"/>
      <c r="U45" s="1100"/>
      <c r="V45" s="1100"/>
      <c r="W45" s="1100"/>
      <c r="X45" s="1100"/>
      <c r="Y45" s="1100"/>
      <c r="Z45" s="1100"/>
      <c r="AA45" s="1100"/>
      <c r="AB45" s="1100"/>
      <c r="AC45" s="1100"/>
      <c r="AD45" s="1100"/>
      <c r="AE45" s="1101"/>
      <c r="AF45" s="1075"/>
      <c r="AG45" s="1076"/>
      <c r="AH45" s="1076"/>
      <c r="AI45" s="1076"/>
      <c r="AJ45" s="1077"/>
      <c r="AK45" s="1035"/>
      <c r="AL45" s="1026"/>
      <c r="AM45" s="1026"/>
      <c r="AN45" s="1026"/>
      <c r="AO45" s="1026"/>
      <c r="AP45" s="1026"/>
      <c r="AQ45" s="1026"/>
      <c r="AR45" s="1026"/>
      <c r="AS45" s="1026"/>
      <c r="AT45" s="1026"/>
      <c r="AU45" s="1026"/>
      <c r="AV45" s="1026"/>
      <c r="AW45" s="1026"/>
      <c r="AX45" s="1026"/>
      <c r="AY45" s="1026"/>
      <c r="AZ45" s="1098"/>
      <c r="BA45" s="1098"/>
      <c r="BB45" s="1098"/>
      <c r="BC45" s="1098"/>
      <c r="BD45" s="1098"/>
      <c r="BE45" s="1088"/>
      <c r="BF45" s="1088"/>
      <c r="BG45" s="1088"/>
      <c r="BH45" s="1088"/>
      <c r="BI45" s="1089"/>
      <c r="BJ45" s="247"/>
      <c r="BK45" s="247"/>
      <c r="BL45" s="247"/>
      <c r="BM45" s="247"/>
      <c r="BN45" s="247"/>
      <c r="BO45" s="260"/>
      <c r="BP45" s="260"/>
      <c r="BQ45" s="257">
        <v>39</v>
      </c>
      <c r="BR45" s="258"/>
      <c r="BS45" s="1070"/>
      <c r="BT45" s="1071"/>
      <c r="BU45" s="1071"/>
      <c r="BV45" s="1071"/>
      <c r="BW45" s="1071"/>
      <c r="BX45" s="1071"/>
      <c r="BY45" s="1071"/>
      <c r="BZ45" s="1071"/>
      <c r="CA45" s="1071"/>
      <c r="CB45" s="1071"/>
      <c r="CC45" s="1071"/>
      <c r="CD45" s="1071"/>
      <c r="CE45" s="1071"/>
      <c r="CF45" s="1071"/>
      <c r="CG45" s="1072"/>
      <c r="CH45" s="1045"/>
      <c r="CI45" s="1046"/>
      <c r="CJ45" s="1046"/>
      <c r="CK45" s="1046"/>
      <c r="CL45" s="1047"/>
      <c r="CM45" s="1045"/>
      <c r="CN45" s="1046"/>
      <c r="CO45" s="1046"/>
      <c r="CP45" s="1046"/>
      <c r="CQ45" s="1047"/>
      <c r="CR45" s="1045"/>
      <c r="CS45" s="1046"/>
      <c r="CT45" s="1046"/>
      <c r="CU45" s="1046"/>
      <c r="CV45" s="1047"/>
      <c r="CW45" s="1045"/>
      <c r="CX45" s="1046"/>
      <c r="CY45" s="1046"/>
      <c r="CZ45" s="1046"/>
      <c r="DA45" s="1047"/>
      <c r="DB45" s="1045"/>
      <c r="DC45" s="1046"/>
      <c r="DD45" s="1046"/>
      <c r="DE45" s="1046"/>
      <c r="DF45" s="1047"/>
      <c r="DG45" s="1045"/>
      <c r="DH45" s="1046"/>
      <c r="DI45" s="1046"/>
      <c r="DJ45" s="1046"/>
      <c r="DK45" s="1047"/>
      <c r="DL45" s="1045"/>
      <c r="DM45" s="1046"/>
      <c r="DN45" s="1046"/>
      <c r="DO45" s="1046"/>
      <c r="DP45" s="1047"/>
      <c r="DQ45" s="1045"/>
      <c r="DR45" s="1046"/>
      <c r="DS45" s="1046"/>
      <c r="DT45" s="1046"/>
      <c r="DU45" s="1047"/>
      <c r="DV45" s="1048"/>
      <c r="DW45" s="1049"/>
      <c r="DX45" s="1049"/>
      <c r="DY45" s="1049"/>
      <c r="DZ45" s="1050"/>
      <c r="EA45" s="241"/>
    </row>
    <row r="46" spans="1:131" s="242" customFormat="1" ht="26.25" customHeight="1" x14ac:dyDescent="0.15">
      <c r="A46" s="256">
        <v>19</v>
      </c>
      <c r="B46" s="1093"/>
      <c r="C46" s="1094"/>
      <c r="D46" s="1094"/>
      <c r="E46" s="1094"/>
      <c r="F46" s="1094"/>
      <c r="G46" s="1094"/>
      <c r="H46" s="1094"/>
      <c r="I46" s="1094"/>
      <c r="J46" s="1094"/>
      <c r="K46" s="1094"/>
      <c r="L46" s="1094"/>
      <c r="M46" s="1094"/>
      <c r="N46" s="1094"/>
      <c r="O46" s="1094"/>
      <c r="P46" s="1095"/>
      <c r="Q46" s="1099"/>
      <c r="R46" s="1100"/>
      <c r="S46" s="1100"/>
      <c r="T46" s="1100"/>
      <c r="U46" s="1100"/>
      <c r="V46" s="1100"/>
      <c r="W46" s="1100"/>
      <c r="X46" s="1100"/>
      <c r="Y46" s="1100"/>
      <c r="Z46" s="1100"/>
      <c r="AA46" s="1100"/>
      <c r="AB46" s="1100"/>
      <c r="AC46" s="1100"/>
      <c r="AD46" s="1100"/>
      <c r="AE46" s="1101"/>
      <c r="AF46" s="1075"/>
      <c r="AG46" s="1076"/>
      <c r="AH46" s="1076"/>
      <c r="AI46" s="1076"/>
      <c r="AJ46" s="1077"/>
      <c r="AK46" s="1035"/>
      <c r="AL46" s="1026"/>
      <c r="AM46" s="1026"/>
      <c r="AN46" s="1026"/>
      <c r="AO46" s="1026"/>
      <c r="AP46" s="1026"/>
      <c r="AQ46" s="1026"/>
      <c r="AR46" s="1026"/>
      <c r="AS46" s="1026"/>
      <c r="AT46" s="1026"/>
      <c r="AU46" s="1026"/>
      <c r="AV46" s="1026"/>
      <c r="AW46" s="1026"/>
      <c r="AX46" s="1026"/>
      <c r="AY46" s="1026"/>
      <c r="AZ46" s="1098"/>
      <c r="BA46" s="1098"/>
      <c r="BB46" s="1098"/>
      <c r="BC46" s="1098"/>
      <c r="BD46" s="1098"/>
      <c r="BE46" s="1088"/>
      <c r="BF46" s="1088"/>
      <c r="BG46" s="1088"/>
      <c r="BH46" s="1088"/>
      <c r="BI46" s="1089"/>
      <c r="BJ46" s="247"/>
      <c r="BK46" s="247"/>
      <c r="BL46" s="247"/>
      <c r="BM46" s="247"/>
      <c r="BN46" s="247"/>
      <c r="BO46" s="260"/>
      <c r="BP46" s="260"/>
      <c r="BQ46" s="257">
        <v>40</v>
      </c>
      <c r="BR46" s="258"/>
      <c r="BS46" s="1070"/>
      <c r="BT46" s="1071"/>
      <c r="BU46" s="1071"/>
      <c r="BV46" s="1071"/>
      <c r="BW46" s="1071"/>
      <c r="BX46" s="1071"/>
      <c r="BY46" s="1071"/>
      <c r="BZ46" s="1071"/>
      <c r="CA46" s="1071"/>
      <c r="CB46" s="1071"/>
      <c r="CC46" s="1071"/>
      <c r="CD46" s="1071"/>
      <c r="CE46" s="1071"/>
      <c r="CF46" s="1071"/>
      <c r="CG46" s="1072"/>
      <c r="CH46" s="1045"/>
      <c r="CI46" s="1046"/>
      <c r="CJ46" s="1046"/>
      <c r="CK46" s="1046"/>
      <c r="CL46" s="1047"/>
      <c r="CM46" s="1045"/>
      <c r="CN46" s="1046"/>
      <c r="CO46" s="1046"/>
      <c r="CP46" s="1046"/>
      <c r="CQ46" s="1047"/>
      <c r="CR46" s="1045"/>
      <c r="CS46" s="1046"/>
      <c r="CT46" s="1046"/>
      <c r="CU46" s="1046"/>
      <c r="CV46" s="1047"/>
      <c r="CW46" s="1045"/>
      <c r="CX46" s="1046"/>
      <c r="CY46" s="1046"/>
      <c r="CZ46" s="1046"/>
      <c r="DA46" s="1047"/>
      <c r="DB46" s="1045"/>
      <c r="DC46" s="1046"/>
      <c r="DD46" s="1046"/>
      <c r="DE46" s="1046"/>
      <c r="DF46" s="1047"/>
      <c r="DG46" s="1045"/>
      <c r="DH46" s="1046"/>
      <c r="DI46" s="1046"/>
      <c r="DJ46" s="1046"/>
      <c r="DK46" s="1047"/>
      <c r="DL46" s="1045"/>
      <c r="DM46" s="1046"/>
      <c r="DN46" s="1046"/>
      <c r="DO46" s="1046"/>
      <c r="DP46" s="1047"/>
      <c r="DQ46" s="1045"/>
      <c r="DR46" s="1046"/>
      <c r="DS46" s="1046"/>
      <c r="DT46" s="1046"/>
      <c r="DU46" s="1047"/>
      <c r="DV46" s="1048"/>
      <c r="DW46" s="1049"/>
      <c r="DX46" s="1049"/>
      <c r="DY46" s="1049"/>
      <c r="DZ46" s="1050"/>
      <c r="EA46" s="241"/>
    </row>
    <row r="47" spans="1:131" s="242" customFormat="1" ht="26.25" customHeight="1" x14ac:dyDescent="0.15">
      <c r="A47" s="256">
        <v>20</v>
      </c>
      <c r="B47" s="1093"/>
      <c r="C47" s="1094"/>
      <c r="D47" s="1094"/>
      <c r="E47" s="1094"/>
      <c r="F47" s="1094"/>
      <c r="G47" s="1094"/>
      <c r="H47" s="1094"/>
      <c r="I47" s="1094"/>
      <c r="J47" s="1094"/>
      <c r="K47" s="1094"/>
      <c r="L47" s="1094"/>
      <c r="M47" s="1094"/>
      <c r="N47" s="1094"/>
      <c r="O47" s="1094"/>
      <c r="P47" s="1095"/>
      <c r="Q47" s="1099"/>
      <c r="R47" s="1100"/>
      <c r="S47" s="1100"/>
      <c r="T47" s="1100"/>
      <c r="U47" s="1100"/>
      <c r="V47" s="1100"/>
      <c r="W47" s="1100"/>
      <c r="X47" s="1100"/>
      <c r="Y47" s="1100"/>
      <c r="Z47" s="1100"/>
      <c r="AA47" s="1100"/>
      <c r="AB47" s="1100"/>
      <c r="AC47" s="1100"/>
      <c r="AD47" s="1100"/>
      <c r="AE47" s="1101"/>
      <c r="AF47" s="1075"/>
      <c r="AG47" s="1076"/>
      <c r="AH47" s="1076"/>
      <c r="AI47" s="1076"/>
      <c r="AJ47" s="1077"/>
      <c r="AK47" s="1035"/>
      <c r="AL47" s="1026"/>
      <c r="AM47" s="1026"/>
      <c r="AN47" s="1026"/>
      <c r="AO47" s="1026"/>
      <c r="AP47" s="1026"/>
      <c r="AQ47" s="1026"/>
      <c r="AR47" s="1026"/>
      <c r="AS47" s="1026"/>
      <c r="AT47" s="1026"/>
      <c r="AU47" s="1026"/>
      <c r="AV47" s="1026"/>
      <c r="AW47" s="1026"/>
      <c r="AX47" s="1026"/>
      <c r="AY47" s="1026"/>
      <c r="AZ47" s="1098"/>
      <c r="BA47" s="1098"/>
      <c r="BB47" s="1098"/>
      <c r="BC47" s="1098"/>
      <c r="BD47" s="1098"/>
      <c r="BE47" s="1088"/>
      <c r="BF47" s="1088"/>
      <c r="BG47" s="1088"/>
      <c r="BH47" s="1088"/>
      <c r="BI47" s="1089"/>
      <c r="BJ47" s="247"/>
      <c r="BK47" s="247"/>
      <c r="BL47" s="247"/>
      <c r="BM47" s="247"/>
      <c r="BN47" s="247"/>
      <c r="BO47" s="260"/>
      <c r="BP47" s="260"/>
      <c r="BQ47" s="257">
        <v>41</v>
      </c>
      <c r="BR47" s="258"/>
      <c r="BS47" s="1070"/>
      <c r="BT47" s="1071"/>
      <c r="BU47" s="1071"/>
      <c r="BV47" s="1071"/>
      <c r="BW47" s="1071"/>
      <c r="BX47" s="1071"/>
      <c r="BY47" s="1071"/>
      <c r="BZ47" s="1071"/>
      <c r="CA47" s="1071"/>
      <c r="CB47" s="1071"/>
      <c r="CC47" s="1071"/>
      <c r="CD47" s="1071"/>
      <c r="CE47" s="1071"/>
      <c r="CF47" s="1071"/>
      <c r="CG47" s="1072"/>
      <c r="CH47" s="1045"/>
      <c r="CI47" s="1046"/>
      <c r="CJ47" s="1046"/>
      <c r="CK47" s="1046"/>
      <c r="CL47" s="1047"/>
      <c r="CM47" s="1045"/>
      <c r="CN47" s="1046"/>
      <c r="CO47" s="1046"/>
      <c r="CP47" s="1046"/>
      <c r="CQ47" s="1047"/>
      <c r="CR47" s="1045"/>
      <c r="CS47" s="1046"/>
      <c r="CT47" s="1046"/>
      <c r="CU47" s="1046"/>
      <c r="CV47" s="1047"/>
      <c r="CW47" s="1045"/>
      <c r="CX47" s="1046"/>
      <c r="CY47" s="1046"/>
      <c r="CZ47" s="1046"/>
      <c r="DA47" s="1047"/>
      <c r="DB47" s="1045"/>
      <c r="DC47" s="1046"/>
      <c r="DD47" s="1046"/>
      <c r="DE47" s="1046"/>
      <c r="DF47" s="1047"/>
      <c r="DG47" s="1045"/>
      <c r="DH47" s="1046"/>
      <c r="DI47" s="1046"/>
      <c r="DJ47" s="1046"/>
      <c r="DK47" s="1047"/>
      <c r="DL47" s="1045"/>
      <c r="DM47" s="1046"/>
      <c r="DN47" s="1046"/>
      <c r="DO47" s="1046"/>
      <c r="DP47" s="1047"/>
      <c r="DQ47" s="1045"/>
      <c r="DR47" s="1046"/>
      <c r="DS47" s="1046"/>
      <c r="DT47" s="1046"/>
      <c r="DU47" s="1047"/>
      <c r="DV47" s="1048"/>
      <c r="DW47" s="1049"/>
      <c r="DX47" s="1049"/>
      <c r="DY47" s="1049"/>
      <c r="DZ47" s="1050"/>
      <c r="EA47" s="241"/>
    </row>
    <row r="48" spans="1:131" s="242" customFormat="1" ht="26.25" customHeight="1" x14ac:dyDescent="0.15">
      <c r="A48" s="256">
        <v>21</v>
      </c>
      <c r="B48" s="1093"/>
      <c r="C48" s="1094"/>
      <c r="D48" s="1094"/>
      <c r="E48" s="1094"/>
      <c r="F48" s="1094"/>
      <c r="G48" s="1094"/>
      <c r="H48" s="1094"/>
      <c r="I48" s="1094"/>
      <c r="J48" s="1094"/>
      <c r="K48" s="1094"/>
      <c r="L48" s="1094"/>
      <c r="M48" s="1094"/>
      <c r="N48" s="1094"/>
      <c r="O48" s="1094"/>
      <c r="P48" s="1095"/>
      <c r="Q48" s="1099"/>
      <c r="R48" s="1100"/>
      <c r="S48" s="1100"/>
      <c r="T48" s="1100"/>
      <c r="U48" s="1100"/>
      <c r="V48" s="1100"/>
      <c r="W48" s="1100"/>
      <c r="X48" s="1100"/>
      <c r="Y48" s="1100"/>
      <c r="Z48" s="1100"/>
      <c r="AA48" s="1100"/>
      <c r="AB48" s="1100"/>
      <c r="AC48" s="1100"/>
      <c r="AD48" s="1100"/>
      <c r="AE48" s="1101"/>
      <c r="AF48" s="1075"/>
      <c r="AG48" s="1076"/>
      <c r="AH48" s="1076"/>
      <c r="AI48" s="1076"/>
      <c r="AJ48" s="1077"/>
      <c r="AK48" s="1035"/>
      <c r="AL48" s="1026"/>
      <c r="AM48" s="1026"/>
      <c r="AN48" s="1026"/>
      <c r="AO48" s="1026"/>
      <c r="AP48" s="1026"/>
      <c r="AQ48" s="1026"/>
      <c r="AR48" s="1026"/>
      <c r="AS48" s="1026"/>
      <c r="AT48" s="1026"/>
      <c r="AU48" s="1026"/>
      <c r="AV48" s="1026"/>
      <c r="AW48" s="1026"/>
      <c r="AX48" s="1026"/>
      <c r="AY48" s="1026"/>
      <c r="AZ48" s="1098"/>
      <c r="BA48" s="1098"/>
      <c r="BB48" s="1098"/>
      <c r="BC48" s="1098"/>
      <c r="BD48" s="1098"/>
      <c r="BE48" s="1088"/>
      <c r="BF48" s="1088"/>
      <c r="BG48" s="1088"/>
      <c r="BH48" s="1088"/>
      <c r="BI48" s="1089"/>
      <c r="BJ48" s="247"/>
      <c r="BK48" s="247"/>
      <c r="BL48" s="247"/>
      <c r="BM48" s="247"/>
      <c r="BN48" s="247"/>
      <c r="BO48" s="260"/>
      <c r="BP48" s="260"/>
      <c r="BQ48" s="257">
        <v>42</v>
      </c>
      <c r="BR48" s="258"/>
      <c r="BS48" s="1070"/>
      <c r="BT48" s="1071"/>
      <c r="BU48" s="1071"/>
      <c r="BV48" s="1071"/>
      <c r="BW48" s="1071"/>
      <c r="BX48" s="1071"/>
      <c r="BY48" s="1071"/>
      <c r="BZ48" s="1071"/>
      <c r="CA48" s="1071"/>
      <c r="CB48" s="1071"/>
      <c r="CC48" s="1071"/>
      <c r="CD48" s="1071"/>
      <c r="CE48" s="1071"/>
      <c r="CF48" s="1071"/>
      <c r="CG48" s="1072"/>
      <c r="CH48" s="1045"/>
      <c r="CI48" s="1046"/>
      <c r="CJ48" s="1046"/>
      <c r="CK48" s="1046"/>
      <c r="CL48" s="1047"/>
      <c r="CM48" s="1045"/>
      <c r="CN48" s="1046"/>
      <c r="CO48" s="1046"/>
      <c r="CP48" s="1046"/>
      <c r="CQ48" s="1047"/>
      <c r="CR48" s="1045"/>
      <c r="CS48" s="1046"/>
      <c r="CT48" s="1046"/>
      <c r="CU48" s="1046"/>
      <c r="CV48" s="1047"/>
      <c r="CW48" s="1045"/>
      <c r="CX48" s="1046"/>
      <c r="CY48" s="1046"/>
      <c r="CZ48" s="1046"/>
      <c r="DA48" s="1047"/>
      <c r="DB48" s="1045"/>
      <c r="DC48" s="1046"/>
      <c r="DD48" s="1046"/>
      <c r="DE48" s="1046"/>
      <c r="DF48" s="1047"/>
      <c r="DG48" s="1045"/>
      <c r="DH48" s="1046"/>
      <c r="DI48" s="1046"/>
      <c r="DJ48" s="1046"/>
      <c r="DK48" s="1047"/>
      <c r="DL48" s="1045"/>
      <c r="DM48" s="1046"/>
      <c r="DN48" s="1046"/>
      <c r="DO48" s="1046"/>
      <c r="DP48" s="1047"/>
      <c r="DQ48" s="1045"/>
      <c r="DR48" s="1046"/>
      <c r="DS48" s="1046"/>
      <c r="DT48" s="1046"/>
      <c r="DU48" s="1047"/>
      <c r="DV48" s="1048"/>
      <c r="DW48" s="1049"/>
      <c r="DX48" s="1049"/>
      <c r="DY48" s="1049"/>
      <c r="DZ48" s="1050"/>
      <c r="EA48" s="241"/>
    </row>
    <row r="49" spans="1:131" s="242" customFormat="1" ht="26.25" customHeight="1" x14ac:dyDescent="0.15">
      <c r="A49" s="256">
        <v>22</v>
      </c>
      <c r="B49" s="1093"/>
      <c r="C49" s="1094"/>
      <c r="D49" s="1094"/>
      <c r="E49" s="1094"/>
      <c r="F49" s="1094"/>
      <c r="G49" s="1094"/>
      <c r="H49" s="1094"/>
      <c r="I49" s="1094"/>
      <c r="J49" s="1094"/>
      <c r="K49" s="1094"/>
      <c r="L49" s="1094"/>
      <c r="M49" s="1094"/>
      <c r="N49" s="1094"/>
      <c r="O49" s="1094"/>
      <c r="P49" s="1095"/>
      <c r="Q49" s="1099"/>
      <c r="R49" s="1100"/>
      <c r="S49" s="1100"/>
      <c r="T49" s="1100"/>
      <c r="U49" s="1100"/>
      <c r="V49" s="1100"/>
      <c r="W49" s="1100"/>
      <c r="X49" s="1100"/>
      <c r="Y49" s="1100"/>
      <c r="Z49" s="1100"/>
      <c r="AA49" s="1100"/>
      <c r="AB49" s="1100"/>
      <c r="AC49" s="1100"/>
      <c r="AD49" s="1100"/>
      <c r="AE49" s="1101"/>
      <c r="AF49" s="1075"/>
      <c r="AG49" s="1076"/>
      <c r="AH49" s="1076"/>
      <c r="AI49" s="1076"/>
      <c r="AJ49" s="1077"/>
      <c r="AK49" s="1035"/>
      <c r="AL49" s="1026"/>
      <c r="AM49" s="1026"/>
      <c r="AN49" s="1026"/>
      <c r="AO49" s="1026"/>
      <c r="AP49" s="1026"/>
      <c r="AQ49" s="1026"/>
      <c r="AR49" s="1026"/>
      <c r="AS49" s="1026"/>
      <c r="AT49" s="1026"/>
      <c r="AU49" s="1026"/>
      <c r="AV49" s="1026"/>
      <c r="AW49" s="1026"/>
      <c r="AX49" s="1026"/>
      <c r="AY49" s="1026"/>
      <c r="AZ49" s="1098"/>
      <c r="BA49" s="1098"/>
      <c r="BB49" s="1098"/>
      <c r="BC49" s="1098"/>
      <c r="BD49" s="1098"/>
      <c r="BE49" s="1088"/>
      <c r="BF49" s="1088"/>
      <c r="BG49" s="1088"/>
      <c r="BH49" s="1088"/>
      <c r="BI49" s="1089"/>
      <c r="BJ49" s="247"/>
      <c r="BK49" s="247"/>
      <c r="BL49" s="247"/>
      <c r="BM49" s="247"/>
      <c r="BN49" s="247"/>
      <c r="BO49" s="260"/>
      <c r="BP49" s="260"/>
      <c r="BQ49" s="257">
        <v>43</v>
      </c>
      <c r="BR49" s="258"/>
      <c r="BS49" s="1070"/>
      <c r="BT49" s="1071"/>
      <c r="BU49" s="1071"/>
      <c r="BV49" s="1071"/>
      <c r="BW49" s="1071"/>
      <c r="BX49" s="1071"/>
      <c r="BY49" s="1071"/>
      <c r="BZ49" s="1071"/>
      <c r="CA49" s="1071"/>
      <c r="CB49" s="1071"/>
      <c r="CC49" s="1071"/>
      <c r="CD49" s="1071"/>
      <c r="CE49" s="1071"/>
      <c r="CF49" s="1071"/>
      <c r="CG49" s="1072"/>
      <c r="CH49" s="1045"/>
      <c r="CI49" s="1046"/>
      <c r="CJ49" s="1046"/>
      <c r="CK49" s="1046"/>
      <c r="CL49" s="1047"/>
      <c r="CM49" s="1045"/>
      <c r="CN49" s="1046"/>
      <c r="CO49" s="1046"/>
      <c r="CP49" s="1046"/>
      <c r="CQ49" s="1047"/>
      <c r="CR49" s="1045"/>
      <c r="CS49" s="1046"/>
      <c r="CT49" s="1046"/>
      <c r="CU49" s="1046"/>
      <c r="CV49" s="1047"/>
      <c r="CW49" s="1045"/>
      <c r="CX49" s="1046"/>
      <c r="CY49" s="1046"/>
      <c r="CZ49" s="1046"/>
      <c r="DA49" s="1047"/>
      <c r="DB49" s="1045"/>
      <c r="DC49" s="1046"/>
      <c r="DD49" s="1046"/>
      <c r="DE49" s="1046"/>
      <c r="DF49" s="1047"/>
      <c r="DG49" s="1045"/>
      <c r="DH49" s="1046"/>
      <c r="DI49" s="1046"/>
      <c r="DJ49" s="1046"/>
      <c r="DK49" s="1047"/>
      <c r="DL49" s="1045"/>
      <c r="DM49" s="1046"/>
      <c r="DN49" s="1046"/>
      <c r="DO49" s="1046"/>
      <c r="DP49" s="1047"/>
      <c r="DQ49" s="1045"/>
      <c r="DR49" s="1046"/>
      <c r="DS49" s="1046"/>
      <c r="DT49" s="1046"/>
      <c r="DU49" s="1047"/>
      <c r="DV49" s="1048"/>
      <c r="DW49" s="1049"/>
      <c r="DX49" s="1049"/>
      <c r="DY49" s="1049"/>
      <c r="DZ49" s="1050"/>
      <c r="EA49" s="241"/>
    </row>
    <row r="50" spans="1:131" s="242" customFormat="1" ht="26.25" customHeight="1" x14ac:dyDescent="0.15">
      <c r="A50" s="256">
        <v>23</v>
      </c>
      <c r="B50" s="1093"/>
      <c r="C50" s="1094"/>
      <c r="D50" s="1094"/>
      <c r="E50" s="1094"/>
      <c r="F50" s="1094"/>
      <c r="G50" s="1094"/>
      <c r="H50" s="1094"/>
      <c r="I50" s="1094"/>
      <c r="J50" s="1094"/>
      <c r="K50" s="1094"/>
      <c r="L50" s="1094"/>
      <c r="M50" s="1094"/>
      <c r="N50" s="1094"/>
      <c r="O50" s="1094"/>
      <c r="P50" s="1095"/>
      <c r="Q50" s="1096"/>
      <c r="R50" s="1079"/>
      <c r="S50" s="1079"/>
      <c r="T50" s="1079"/>
      <c r="U50" s="1079"/>
      <c r="V50" s="1079"/>
      <c r="W50" s="1079"/>
      <c r="X50" s="1079"/>
      <c r="Y50" s="1079"/>
      <c r="Z50" s="1079"/>
      <c r="AA50" s="1079"/>
      <c r="AB50" s="1079"/>
      <c r="AC50" s="1079"/>
      <c r="AD50" s="1079"/>
      <c r="AE50" s="1097"/>
      <c r="AF50" s="1075"/>
      <c r="AG50" s="1076"/>
      <c r="AH50" s="1076"/>
      <c r="AI50" s="1076"/>
      <c r="AJ50" s="1077"/>
      <c r="AK50" s="1078"/>
      <c r="AL50" s="1079"/>
      <c r="AM50" s="1079"/>
      <c r="AN50" s="1079"/>
      <c r="AO50" s="1079"/>
      <c r="AP50" s="1079"/>
      <c r="AQ50" s="1079"/>
      <c r="AR50" s="1079"/>
      <c r="AS50" s="1079"/>
      <c r="AT50" s="1079"/>
      <c r="AU50" s="1079"/>
      <c r="AV50" s="1079"/>
      <c r="AW50" s="1079"/>
      <c r="AX50" s="1079"/>
      <c r="AY50" s="1079"/>
      <c r="AZ50" s="1080"/>
      <c r="BA50" s="1080"/>
      <c r="BB50" s="1080"/>
      <c r="BC50" s="1080"/>
      <c r="BD50" s="1080"/>
      <c r="BE50" s="1088"/>
      <c r="BF50" s="1088"/>
      <c r="BG50" s="1088"/>
      <c r="BH50" s="1088"/>
      <c r="BI50" s="1089"/>
      <c r="BJ50" s="247"/>
      <c r="BK50" s="247"/>
      <c r="BL50" s="247"/>
      <c r="BM50" s="247"/>
      <c r="BN50" s="247"/>
      <c r="BO50" s="260"/>
      <c r="BP50" s="260"/>
      <c r="BQ50" s="257">
        <v>44</v>
      </c>
      <c r="BR50" s="258"/>
      <c r="BS50" s="1070"/>
      <c r="BT50" s="1071"/>
      <c r="BU50" s="1071"/>
      <c r="BV50" s="1071"/>
      <c r="BW50" s="1071"/>
      <c r="BX50" s="1071"/>
      <c r="BY50" s="1071"/>
      <c r="BZ50" s="1071"/>
      <c r="CA50" s="1071"/>
      <c r="CB50" s="1071"/>
      <c r="CC50" s="1071"/>
      <c r="CD50" s="1071"/>
      <c r="CE50" s="1071"/>
      <c r="CF50" s="1071"/>
      <c r="CG50" s="1072"/>
      <c r="CH50" s="1045"/>
      <c r="CI50" s="1046"/>
      <c r="CJ50" s="1046"/>
      <c r="CK50" s="1046"/>
      <c r="CL50" s="1047"/>
      <c r="CM50" s="1045"/>
      <c r="CN50" s="1046"/>
      <c r="CO50" s="1046"/>
      <c r="CP50" s="1046"/>
      <c r="CQ50" s="1047"/>
      <c r="CR50" s="1045"/>
      <c r="CS50" s="1046"/>
      <c r="CT50" s="1046"/>
      <c r="CU50" s="1046"/>
      <c r="CV50" s="1047"/>
      <c r="CW50" s="1045"/>
      <c r="CX50" s="1046"/>
      <c r="CY50" s="1046"/>
      <c r="CZ50" s="1046"/>
      <c r="DA50" s="1047"/>
      <c r="DB50" s="1045"/>
      <c r="DC50" s="1046"/>
      <c r="DD50" s="1046"/>
      <c r="DE50" s="1046"/>
      <c r="DF50" s="1047"/>
      <c r="DG50" s="1045"/>
      <c r="DH50" s="1046"/>
      <c r="DI50" s="1046"/>
      <c r="DJ50" s="1046"/>
      <c r="DK50" s="1047"/>
      <c r="DL50" s="1045"/>
      <c r="DM50" s="1046"/>
      <c r="DN50" s="1046"/>
      <c r="DO50" s="1046"/>
      <c r="DP50" s="1047"/>
      <c r="DQ50" s="1045"/>
      <c r="DR50" s="1046"/>
      <c r="DS50" s="1046"/>
      <c r="DT50" s="1046"/>
      <c r="DU50" s="1047"/>
      <c r="DV50" s="1048"/>
      <c r="DW50" s="1049"/>
      <c r="DX50" s="1049"/>
      <c r="DY50" s="1049"/>
      <c r="DZ50" s="1050"/>
      <c r="EA50" s="241"/>
    </row>
    <row r="51" spans="1:131" s="242" customFormat="1" ht="26.25" customHeight="1" x14ac:dyDescent="0.15">
      <c r="A51" s="256">
        <v>24</v>
      </c>
      <c r="B51" s="1093"/>
      <c r="C51" s="1094"/>
      <c r="D51" s="1094"/>
      <c r="E51" s="1094"/>
      <c r="F51" s="1094"/>
      <c r="G51" s="1094"/>
      <c r="H51" s="1094"/>
      <c r="I51" s="1094"/>
      <c r="J51" s="1094"/>
      <c r="K51" s="1094"/>
      <c r="L51" s="1094"/>
      <c r="M51" s="1094"/>
      <c r="N51" s="1094"/>
      <c r="O51" s="1094"/>
      <c r="P51" s="1095"/>
      <c r="Q51" s="1096"/>
      <c r="R51" s="1079"/>
      <c r="S51" s="1079"/>
      <c r="T51" s="1079"/>
      <c r="U51" s="1079"/>
      <c r="V51" s="1079"/>
      <c r="W51" s="1079"/>
      <c r="X51" s="1079"/>
      <c r="Y51" s="1079"/>
      <c r="Z51" s="1079"/>
      <c r="AA51" s="1079"/>
      <c r="AB51" s="1079"/>
      <c r="AC51" s="1079"/>
      <c r="AD51" s="1079"/>
      <c r="AE51" s="1097"/>
      <c r="AF51" s="1075"/>
      <c r="AG51" s="1076"/>
      <c r="AH51" s="1076"/>
      <c r="AI51" s="1076"/>
      <c r="AJ51" s="1077"/>
      <c r="AK51" s="1078"/>
      <c r="AL51" s="1079"/>
      <c r="AM51" s="1079"/>
      <c r="AN51" s="1079"/>
      <c r="AO51" s="1079"/>
      <c r="AP51" s="1079"/>
      <c r="AQ51" s="1079"/>
      <c r="AR51" s="1079"/>
      <c r="AS51" s="1079"/>
      <c r="AT51" s="1079"/>
      <c r="AU51" s="1079"/>
      <c r="AV51" s="1079"/>
      <c r="AW51" s="1079"/>
      <c r="AX51" s="1079"/>
      <c r="AY51" s="1079"/>
      <c r="AZ51" s="1080"/>
      <c r="BA51" s="1080"/>
      <c r="BB51" s="1080"/>
      <c r="BC51" s="1080"/>
      <c r="BD51" s="1080"/>
      <c r="BE51" s="1088"/>
      <c r="BF51" s="1088"/>
      <c r="BG51" s="1088"/>
      <c r="BH51" s="1088"/>
      <c r="BI51" s="1089"/>
      <c r="BJ51" s="247"/>
      <c r="BK51" s="247"/>
      <c r="BL51" s="247"/>
      <c r="BM51" s="247"/>
      <c r="BN51" s="247"/>
      <c r="BO51" s="260"/>
      <c r="BP51" s="260"/>
      <c r="BQ51" s="257">
        <v>45</v>
      </c>
      <c r="BR51" s="258"/>
      <c r="BS51" s="1070"/>
      <c r="BT51" s="1071"/>
      <c r="BU51" s="1071"/>
      <c r="BV51" s="1071"/>
      <c r="BW51" s="1071"/>
      <c r="BX51" s="1071"/>
      <c r="BY51" s="1071"/>
      <c r="BZ51" s="1071"/>
      <c r="CA51" s="1071"/>
      <c r="CB51" s="1071"/>
      <c r="CC51" s="1071"/>
      <c r="CD51" s="1071"/>
      <c r="CE51" s="1071"/>
      <c r="CF51" s="1071"/>
      <c r="CG51" s="1072"/>
      <c r="CH51" s="1045"/>
      <c r="CI51" s="1046"/>
      <c r="CJ51" s="1046"/>
      <c r="CK51" s="1046"/>
      <c r="CL51" s="1047"/>
      <c r="CM51" s="1045"/>
      <c r="CN51" s="1046"/>
      <c r="CO51" s="1046"/>
      <c r="CP51" s="1046"/>
      <c r="CQ51" s="1047"/>
      <c r="CR51" s="1045"/>
      <c r="CS51" s="1046"/>
      <c r="CT51" s="1046"/>
      <c r="CU51" s="1046"/>
      <c r="CV51" s="1047"/>
      <c r="CW51" s="1045"/>
      <c r="CX51" s="1046"/>
      <c r="CY51" s="1046"/>
      <c r="CZ51" s="1046"/>
      <c r="DA51" s="1047"/>
      <c r="DB51" s="1045"/>
      <c r="DC51" s="1046"/>
      <c r="DD51" s="1046"/>
      <c r="DE51" s="1046"/>
      <c r="DF51" s="1047"/>
      <c r="DG51" s="1045"/>
      <c r="DH51" s="1046"/>
      <c r="DI51" s="1046"/>
      <c r="DJ51" s="1046"/>
      <c r="DK51" s="1047"/>
      <c r="DL51" s="1045"/>
      <c r="DM51" s="1046"/>
      <c r="DN51" s="1046"/>
      <c r="DO51" s="1046"/>
      <c r="DP51" s="1047"/>
      <c r="DQ51" s="1045"/>
      <c r="DR51" s="1046"/>
      <c r="DS51" s="1046"/>
      <c r="DT51" s="1046"/>
      <c r="DU51" s="1047"/>
      <c r="DV51" s="1048"/>
      <c r="DW51" s="1049"/>
      <c r="DX51" s="1049"/>
      <c r="DY51" s="1049"/>
      <c r="DZ51" s="1050"/>
      <c r="EA51" s="241"/>
    </row>
    <row r="52" spans="1:131" s="242" customFormat="1" ht="26.25" customHeight="1" x14ac:dyDescent="0.15">
      <c r="A52" s="256">
        <v>25</v>
      </c>
      <c r="B52" s="1093"/>
      <c r="C52" s="1094"/>
      <c r="D52" s="1094"/>
      <c r="E52" s="1094"/>
      <c r="F52" s="1094"/>
      <c r="G52" s="1094"/>
      <c r="H52" s="1094"/>
      <c r="I52" s="1094"/>
      <c r="J52" s="1094"/>
      <c r="K52" s="1094"/>
      <c r="L52" s="1094"/>
      <c r="M52" s="1094"/>
      <c r="N52" s="1094"/>
      <c r="O52" s="1094"/>
      <c r="P52" s="1095"/>
      <c r="Q52" s="1096"/>
      <c r="R52" s="1079"/>
      <c r="S52" s="1079"/>
      <c r="T52" s="1079"/>
      <c r="U52" s="1079"/>
      <c r="V52" s="1079"/>
      <c r="W52" s="1079"/>
      <c r="X52" s="1079"/>
      <c r="Y52" s="1079"/>
      <c r="Z52" s="1079"/>
      <c r="AA52" s="1079"/>
      <c r="AB52" s="1079"/>
      <c r="AC52" s="1079"/>
      <c r="AD52" s="1079"/>
      <c r="AE52" s="1097"/>
      <c r="AF52" s="1075"/>
      <c r="AG52" s="1076"/>
      <c r="AH52" s="1076"/>
      <c r="AI52" s="1076"/>
      <c r="AJ52" s="1077"/>
      <c r="AK52" s="1078"/>
      <c r="AL52" s="1079"/>
      <c r="AM52" s="1079"/>
      <c r="AN52" s="1079"/>
      <c r="AO52" s="1079"/>
      <c r="AP52" s="1079"/>
      <c r="AQ52" s="1079"/>
      <c r="AR52" s="1079"/>
      <c r="AS52" s="1079"/>
      <c r="AT52" s="1079"/>
      <c r="AU52" s="1079"/>
      <c r="AV52" s="1079"/>
      <c r="AW52" s="1079"/>
      <c r="AX52" s="1079"/>
      <c r="AY52" s="1079"/>
      <c r="AZ52" s="1080"/>
      <c r="BA52" s="1080"/>
      <c r="BB52" s="1080"/>
      <c r="BC52" s="1080"/>
      <c r="BD52" s="1080"/>
      <c r="BE52" s="1088"/>
      <c r="BF52" s="1088"/>
      <c r="BG52" s="1088"/>
      <c r="BH52" s="1088"/>
      <c r="BI52" s="1089"/>
      <c r="BJ52" s="247"/>
      <c r="BK52" s="247"/>
      <c r="BL52" s="247"/>
      <c r="BM52" s="247"/>
      <c r="BN52" s="247"/>
      <c r="BO52" s="260"/>
      <c r="BP52" s="260"/>
      <c r="BQ52" s="257">
        <v>46</v>
      </c>
      <c r="BR52" s="258"/>
      <c r="BS52" s="1070"/>
      <c r="BT52" s="1071"/>
      <c r="BU52" s="1071"/>
      <c r="BV52" s="1071"/>
      <c r="BW52" s="1071"/>
      <c r="BX52" s="1071"/>
      <c r="BY52" s="1071"/>
      <c r="BZ52" s="1071"/>
      <c r="CA52" s="1071"/>
      <c r="CB52" s="1071"/>
      <c r="CC52" s="1071"/>
      <c r="CD52" s="1071"/>
      <c r="CE52" s="1071"/>
      <c r="CF52" s="1071"/>
      <c r="CG52" s="1072"/>
      <c r="CH52" s="1045"/>
      <c r="CI52" s="1046"/>
      <c r="CJ52" s="1046"/>
      <c r="CK52" s="1046"/>
      <c r="CL52" s="1047"/>
      <c r="CM52" s="1045"/>
      <c r="CN52" s="1046"/>
      <c r="CO52" s="1046"/>
      <c r="CP52" s="1046"/>
      <c r="CQ52" s="1047"/>
      <c r="CR52" s="1045"/>
      <c r="CS52" s="1046"/>
      <c r="CT52" s="1046"/>
      <c r="CU52" s="1046"/>
      <c r="CV52" s="1047"/>
      <c r="CW52" s="1045"/>
      <c r="CX52" s="1046"/>
      <c r="CY52" s="1046"/>
      <c r="CZ52" s="1046"/>
      <c r="DA52" s="1047"/>
      <c r="DB52" s="1045"/>
      <c r="DC52" s="1046"/>
      <c r="DD52" s="1046"/>
      <c r="DE52" s="1046"/>
      <c r="DF52" s="1047"/>
      <c r="DG52" s="1045"/>
      <c r="DH52" s="1046"/>
      <c r="DI52" s="1046"/>
      <c r="DJ52" s="1046"/>
      <c r="DK52" s="1047"/>
      <c r="DL52" s="1045"/>
      <c r="DM52" s="1046"/>
      <c r="DN52" s="1046"/>
      <c r="DO52" s="1046"/>
      <c r="DP52" s="1047"/>
      <c r="DQ52" s="1045"/>
      <c r="DR52" s="1046"/>
      <c r="DS52" s="1046"/>
      <c r="DT52" s="1046"/>
      <c r="DU52" s="1047"/>
      <c r="DV52" s="1048"/>
      <c r="DW52" s="1049"/>
      <c r="DX52" s="1049"/>
      <c r="DY52" s="1049"/>
      <c r="DZ52" s="1050"/>
      <c r="EA52" s="241"/>
    </row>
    <row r="53" spans="1:131" s="242" customFormat="1" ht="26.25" customHeight="1" x14ac:dyDescent="0.15">
      <c r="A53" s="256">
        <v>26</v>
      </c>
      <c r="B53" s="1093"/>
      <c r="C53" s="1094"/>
      <c r="D53" s="1094"/>
      <c r="E53" s="1094"/>
      <c r="F53" s="1094"/>
      <c r="G53" s="1094"/>
      <c r="H53" s="1094"/>
      <c r="I53" s="1094"/>
      <c r="J53" s="1094"/>
      <c r="K53" s="1094"/>
      <c r="L53" s="1094"/>
      <c r="M53" s="1094"/>
      <c r="N53" s="1094"/>
      <c r="O53" s="1094"/>
      <c r="P53" s="1095"/>
      <c r="Q53" s="1096"/>
      <c r="R53" s="1079"/>
      <c r="S53" s="1079"/>
      <c r="T53" s="1079"/>
      <c r="U53" s="1079"/>
      <c r="V53" s="1079"/>
      <c r="W53" s="1079"/>
      <c r="X53" s="1079"/>
      <c r="Y53" s="1079"/>
      <c r="Z53" s="1079"/>
      <c r="AA53" s="1079"/>
      <c r="AB53" s="1079"/>
      <c r="AC53" s="1079"/>
      <c r="AD53" s="1079"/>
      <c r="AE53" s="1097"/>
      <c r="AF53" s="1075"/>
      <c r="AG53" s="1076"/>
      <c r="AH53" s="1076"/>
      <c r="AI53" s="1076"/>
      <c r="AJ53" s="1077"/>
      <c r="AK53" s="1078"/>
      <c r="AL53" s="1079"/>
      <c r="AM53" s="1079"/>
      <c r="AN53" s="1079"/>
      <c r="AO53" s="1079"/>
      <c r="AP53" s="1079"/>
      <c r="AQ53" s="1079"/>
      <c r="AR53" s="1079"/>
      <c r="AS53" s="1079"/>
      <c r="AT53" s="1079"/>
      <c r="AU53" s="1079"/>
      <c r="AV53" s="1079"/>
      <c r="AW53" s="1079"/>
      <c r="AX53" s="1079"/>
      <c r="AY53" s="1079"/>
      <c r="AZ53" s="1080"/>
      <c r="BA53" s="1080"/>
      <c r="BB53" s="1080"/>
      <c r="BC53" s="1080"/>
      <c r="BD53" s="1080"/>
      <c r="BE53" s="1088"/>
      <c r="BF53" s="1088"/>
      <c r="BG53" s="1088"/>
      <c r="BH53" s="1088"/>
      <c r="BI53" s="1089"/>
      <c r="BJ53" s="247"/>
      <c r="BK53" s="247"/>
      <c r="BL53" s="247"/>
      <c r="BM53" s="247"/>
      <c r="BN53" s="247"/>
      <c r="BO53" s="260"/>
      <c r="BP53" s="260"/>
      <c r="BQ53" s="257">
        <v>47</v>
      </c>
      <c r="BR53" s="258"/>
      <c r="BS53" s="1070"/>
      <c r="BT53" s="1071"/>
      <c r="BU53" s="1071"/>
      <c r="BV53" s="1071"/>
      <c r="BW53" s="1071"/>
      <c r="BX53" s="1071"/>
      <c r="BY53" s="1071"/>
      <c r="BZ53" s="1071"/>
      <c r="CA53" s="1071"/>
      <c r="CB53" s="1071"/>
      <c r="CC53" s="1071"/>
      <c r="CD53" s="1071"/>
      <c r="CE53" s="1071"/>
      <c r="CF53" s="1071"/>
      <c r="CG53" s="1072"/>
      <c r="CH53" s="1045"/>
      <c r="CI53" s="1046"/>
      <c r="CJ53" s="1046"/>
      <c r="CK53" s="1046"/>
      <c r="CL53" s="1047"/>
      <c r="CM53" s="1045"/>
      <c r="CN53" s="1046"/>
      <c r="CO53" s="1046"/>
      <c r="CP53" s="1046"/>
      <c r="CQ53" s="1047"/>
      <c r="CR53" s="1045"/>
      <c r="CS53" s="1046"/>
      <c r="CT53" s="1046"/>
      <c r="CU53" s="1046"/>
      <c r="CV53" s="1047"/>
      <c r="CW53" s="1045"/>
      <c r="CX53" s="1046"/>
      <c r="CY53" s="1046"/>
      <c r="CZ53" s="1046"/>
      <c r="DA53" s="1047"/>
      <c r="DB53" s="1045"/>
      <c r="DC53" s="1046"/>
      <c r="DD53" s="1046"/>
      <c r="DE53" s="1046"/>
      <c r="DF53" s="1047"/>
      <c r="DG53" s="1045"/>
      <c r="DH53" s="1046"/>
      <c r="DI53" s="1046"/>
      <c r="DJ53" s="1046"/>
      <c r="DK53" s="1047"/>
      <c r="DL53" s="1045"/>
      <c r="DM53" s="1046"/>
      <c r="DN53" s="1046"/>
      <c r="DO53" s="1046"/>
      <c r="DP53" s="1047"/>
      <c r="DQ53" s="1045"/>
      <c r="DR53" s="1046"/>
      <c r="DS53" s="1046"/>
      <c r="DT53" s="1046"/>
      <c r="DU53" s="1047"/>
      <c r="DV53" s="1048"/>
      <c r="DW53" s="1049"/>
      <c r="DX53" s="1049"/>
      <c r="DY53" s="1049"/>
      <c r="DZ53" s="1050"/>
      <c r="EA53" s="241"/>
    </row>
    <row r="54" spans="1:131" s="242" customFormat="1" ht="26.25" customHeight="1" x14ac:dyDescent="0.15">
      <c r="A54" s="256">
        <v>27</v>
      </c>
      <c r="B54" s="1093"/>
      <c r="C54" s="1094"/>
      <c r="D54" s="1094"/>
      <c r="E54" s="1094"/>
      <c r="F54" s="1094"/>
      <c r="G54" s="1094"/>
      <c r="H54" s="1094"/>
      <c r="I54" s="1094"/>
      <c r="J54" s="1094"/>
      <c r="K54" s="1094"/>
      <c r="L54" s="1094"/>
      <c r="M54" s="1094"/>
      <c r="N54" s="1094"/>
      <c r="O54" s="1094"/>
      <c r="P54" s="1095"/>
      <c r="Q54" s="1096"/>
      <c r="R54" s="1079"/>
      <c r="S54" s="1079"/>
      <c r="T54" s="1079"/>
      <c r="U54" s="1079"/>
      <c r="V54" s="1079"/>
      <c r="W54" s="1079"/>
      <c r="X54" s="1079"/>
      <c r="Y54" s="1079"/>
      <c r="Z54" s="1079"/>
      <c r="AA54" s="1079"/>
      <c r="AB54" s="1079"/>
      <c r="AC54" s="1079"/>
      <c r="AD54" s="1079"/>
      <c r="AE54" s="1097"/>
      <c r="AF54" s="1075"/>
      <c r="AG54" s="1076"/>
      <c r="AH54" s="1076"/>
      <c r="AI54" s="1076"/>
      <c r="AJ54" s="1077"/>
      <c r="AK54" s="1078"/>
      <c r="AL54" s="1079"/>
      <c r="AM54" s="1079"/>
      <c r="AN54" s="1079"/>
      <c r="AO54" s="1079"/>
      <c r="AP54" s="1079"/>
      <c r="AQ54" s="1079"/>
      <c r="AR54" s="1079"/>
      <c r="AS54" s="1079"/>
      <c r="AT54" s="1079"/>
      <c r="AU54" s="1079"/>
      <c r="AV54" s="1079"/>
      <c r="AW54" s="1079"/>
      <c r="AX54" s="1079"/>
      <c r="AY54" s="1079"/>
      <c r="AZ54" s="1080"/>
      <c r="BA54" s="1080"/>
      <c r="BB54" s="1080"/>
      <c r="BC54" s="1080"/>
      <c r="BD54" s="1080"/>
      <c r="BE54" s="1088"/>
      <c r="BF54" s="1088"/>
      <c r="BG54" s="1088"/>
      <c r="BH54" s="1088"/>
      <c r="BI54" s="1089"/>
      <c r="BJ54" s="247"/>
      <c r="BK54" s="247"/>
      <c r="BL54" s="247"/>
      <c r="BM54" s="247"/>
      <c r="BN54" s="247"/>
      <c r="BO54" s="260"/>
      <c r="BP54" s="260"/>
      <c r="BQ54" s="257">
        <v>48</v>
      </c>
      <c r="BR54" s="258"/>
      <c r="BS54" s="1070"/>
      <c r="BT54" s="1071"/>
      <c r="BU54" s="1071"/>
      <c r="BV54" s="1071"/>
      <c r="BW54" s="1071"/>
      <c r="BX54" s="1071"/>
      <c r="BY54" s="1071"/>
      <c r="BZ54" s="1071"/>
      <c r="CA54" s="1071"/>
      <c r="CB54" s="1071"/>
      <c r="CC54" s="1071"/>
      <c r="CD54" s="1071"/>
      <c r="CE54" s="1071"/>
      <c r="CF54" s="1071"/>
      <c r="CG54" s="1072"/>
      <c r="CH54" s="1045"/>
      <c r="CI54" s="1046"/>
      <c r="CJ54" s="1046"/>
      <c r="CK54" s="1046"/>
      <c r="CL54" s="1047"/>
      <c r="CM54" s="1045"/>
      <c r="CN54" s="1046"/>
      <c r="CO54" s="1046"/>
      <c r="CP54" s="1046"/>
      <c r="CQ54" s="1047"/>
      <c r="CR54" s="1045"/>
      <c r="CS54" s="1046"/>
      <c r="CT54" s="1046"/>
      <c r="CU54" s="1046"/>
      <c r="CV54" s="1047"/>
      <c r="CW54" s="1045"/>
      <c r="CX54" s="1046"/>
      <c r="CY54" s="1046"/>
      <c r="CZ54" s="1046"/>
      <c r="DA54" s="1047"/>
      <c r="DB54" s="1045"/>
      <c r="DC54" s="1046"/>
      <c r="DD54" s="1046"/>
      <c r="DE54" s="1046"/>
      <c r="DF54" s="1047"/>
      <c r="DG54" s="1045"/>
      <c r="DH54" s="1046"/>
      <c r="DI54" s="1046"/>
      <c r="DJ54" s="1046"/>
      <c r="DK54" s="1047"/>
      <c r="DL54" s="1045"/>
      <c r="DM54" s="1046"/>
      <c r="DN54" s="1046"/>
      <c r="DO54" s="1046"/>
      <c r="DP54" s="1047"/>
      <c r="DQ54" s="1045"/>
      <c r="DR54" s="1046"/>
      <c r="DS54" s="1046"/>
      <c r="DT54" s="1046"/>
      <c r="DU54" s="1047"/>
      <c r="DV54" s="1048"/>
      <c r="DW54" s="1049"/>
      <c r="DX54" s="1049"/>
      <c r="DY54" s="1049"/>
      <c r="DZ54" s="1050"/>
      <c r="EA54" s="241"/>
    </row>
    <row r="55" spans="1:131" s="242" customFormat="1" ht="26.25" customHeight="1" x14ac:dyDescent="0.15">
      <c r="A55" s="256">
        <v>28</v>
      </c>
      <c r="B55" s="1093"/>
      <c r="C55" s="1094"/>
      <c r="D55" s="1094"/>
      <c r="E55" s="1094"/>
      <c r="F55" s="1094"/>
      <c r="G55" s="1094"/>
      <c r="H55" s="1094"/>
      <c r="I55" s="1094"/>
      <c r="J55" s="1094"/>
      <c r="K55" s="1094"/>
      <c r="L55" s="1094"/>
      <c r="M55" s="1094"/>
      <c r="N55" s="1094"/>
      <c r="O55" s="1094"/>
      <c r="P55" s="1095"/>
      <c r="Q55" s="1096"/>
      <c r="R55" s="1079"/>
      <c r="S55" s="1079"/>
      <c r="T55" s="1079"/>
      <c r="U55" s="1079"/>
      <c r="V55" s="1079"/>
      <c r="W55" s="1079"/>
      <c r="X55" s="1079"/>
      <c r="Y55" s="1079"/>
      <c r="Z55" s="1079"/>
      <c r="AA55" s="1079"/>
      <c r="AB55" s="1079"/>
      <c r="AC55" s="1079"/>
      <c r="AD55" s="1079"/>
      <c r="AE55" s="1097"/>
      <c r="AF55" s="1075"/>
      <c r="AG55" s="1076"/>
      <c r="AH55" s="1076"/>
      <c r="AI55" s="1076"/>
      <c r="AJ55" s="1077"/>
      <c r="AK55" s="1078"/>
      <c r="AL55" s="1079"/>
      <c r="AM55" s="1079"/>
      <c r="AN55" s="1079"/>
      <c r="AO55" s="1079"/>
      <c r="AP55" s="1079"/>
      <c r="AQ55" s="1079"/>
      <c r="AR55" s="1079"/>
      <c r="AS55" s="1079"/>
      <c r="AT55" s="1079"/>
      <c r="AU55" s="1079"/>
      <c r="AV55" s="1079"/>
      <c r="AW55" s="1079"/>
      <c r="AX55" s="1079"/>
      <c r="AY55" s="1079"/>
      <c r="AZ55" s="1080"/>
      <c r="BA55" s="1080"/>
      <c r="BB55" s="1080"/>
      <c r="BC55" s="1080"/>
      <c r="BD55" s="1080"/>
      <c r="BE55" s="1088"/>
      <c r="BF55" s="1088"/>
      <c r="BG55" s="1088"/>
      <c r="BH55" s="1088"/>
      <c r="BI55" s="1089"/>
      <c r="BJ55" s="247"/>
      <c r="BK55" s="247"/>
      <c r="BL55" s="247"/>
      <c r="BM55" s="247"/>
      <c r="BN55" s="247"/>
      <c r="BO55" s="260"/>
      <c r="BP55" s="260"/>
      <c r="BQ55" s="257">
        <v>49</v>
      </c>
      <c r="BR55" s="258"/>
      <c r="BS55" s="1070"/>
      <c r="BT55" s="1071"/>
      <c r="BU55" s="1071"/>
      <c r="BV55" s="1071"/>
      <c r="BW55" s="1071"/>
      <c r="BX55" s="1071"/>
      <c r="BY55" s="1071"/>
      <c r="BZ55" s="1071"/>
      <c r="CA55" s="1071"/>
      <c r="CB55" s="1071"/>
      <c r="CC55" s="1071"/>
      <c r="CD55" s="1071"/>
      <c r="CE55" s="1071"/>
      <c r="CF55" s="1071"/>
      <c r="CG55" s="1072"/>
      <c r="CH55" s="1045"/>
      <c r="CI55" s="1046"/>
      <c r="CJ55" s="1046"/>
      <c r="CK55" s="1046"/>
      <c r="CL55" s="1047"/>
      <c r="CM55" s="1045"/>
      <c r="CN55" s="1046"/>
      <c r="CO55" s="1046"/>
      <c r="CP55" s="1046"/>
      <c r="CQ55" s="1047"/>
      <c r="CR55" s="1045"/>
      <c r="CS55" s="1046"/>
      <c r="CT55" s="1046"/>
      <c r="CU55" s="1046"/>
      <c r="CV55" s="1047"/>
      <c r="CW55" s="1045"/>
      <c r="CX55" s="1046"/>
      <c r="CY55" s="1046"/>
      <c r="CZ55" s="1046"/>
      <c r="DA55" s="1047"/>
      <c r="DB55" s="1045"/>
      <c r="DC55" s="1046"/>
      <c r="DD55" s="1046"/>
      <c r="DE55" s="1046"/>
      <c r="DF55" s="1047"/>
      <c r="DG55" s="1045"/>
      <c r="DH55" s="1046"/>
      <c r="DI55" s="1046"/>
      <c r="DJ55" s="1046"/>
      <c r="DK55" s="1047"/>
      <c r="DL55" s="1045"/>
      <c r="DM55" s="1046"/>
      <c r="DN55" s="1046"/>
      <c r="DO55" s="1046"/>
      <c r="DP55" s="1047"/>
      <c r="DQ55" s="1045"/>
      <c r="DR55" s="1046"/>
      <c r="DS55" s="1046"/>
      <c r="DT55" s="1046"/>
      <c r="DU55" s="1047"/>
      <c r="DV55" s="1048"/>
      <c r="DW55" s="1049"/>
      <c r="DX55" s="1049"/>
      <c r="DY55" s="1049"/>
      <c r="DZ55" s="1050"/>
      <c r="EA55" s="241"/>
    </row>
    <row r="56" spans="1:131" s="242" customFormat="1" ht="26.25" customHeight="1" x14ac:dyDescent="0.15">
      <c r="A56" s="256">
        <v>29</v>
      </c>
      <c r="B56" s="1093"/>
      <c r="C56" s="1094"/>
      <c r="D56" s="1094"/>
      <c r="E56" s="1094"/>
      <c r="F56" s="1094"/>
      <c r="G56" s="1094"/>
      <c r="H56" s="1094"/>
      <c r="I56" s="1094"/>
      <c r="J56" s="1094"/>
      <c r="K56" s="1094"/>
      <c r="L56" s="1094"/>
      <c r="M56" s="1094"/>
      <c r="N56" s="1094"/>
      <c r="O56" s="1094"/>
      <c r="P56" s="1095"/>
      <c r="Q56" s="1096"/>
      <c r="R56" s="1079"/>
      <c r="S56" s="1079"/>
      <c r="T56" s="1079"/>
      <c r="U56" s="1079"/>
      <c r="V56" s="1079"/>
      <c r="W56" s="1079"/>
      <c r="X56" s="1079"/>
      <c r="Y56" s="1079"/>
      <c r="Z56" s="1079"/>
      <c r="AA56" s="1079"/>
      <c r="AB56" s="1079"/>
      <c r="AC56" s="1079"/>
      <c r="AD56" s="1079"/>
      <c r="AE56" s="1097"/>
      <c r="AF56" s="1075"/>
      <c r="AG56" s="1076"/>
      <c r="AH56" s="1076"/>
      <c r="AI56" s="1076"/>
      <c r="AJ56" s="1077"/>
      <c r="AK56" s="1078"/>
      <c r="AL56" s="1079"/>
      <c r="AM56" s="1079"/>
      <c r="AN56" s="1079"/>
      <c r="AO56" s="1079"/>
      <c r="AP56" s="1079"/>
      <c r="AQ56" s="1079"/>
      <c r="AR56" s="1079"/>
      <c r="AS56" s="1079"/>
      <c r="AT56" s="1079"/>
      <c r="AU56" s="1079"/>
      <c r="AV56" s="1079"/>
      <c r="AW56" s="1079"/>
      <c r="AX56" s="1079"/>
      <c r="AY56" s="1079"/>
      <c r="AZ56" s="1080"/>
      <c r="BA56" s="1080"/>
      <c r="BB56" s="1080"/>
      <c r="BC56" s="1080"/>
      <c r="BD56" s="1080"/>
      <c r="BE56" s="1088"/>
      <c r="BF56" s="1088"/>
      <c r="BG56" s="1088"/>
      <c r="BH56" s="1088"/>
      <c r="BI56" s="1089"/>
      <c r="BJ56" s="247"/>
      <c r="BK56" s="247"/>
      <c r="BL56" s="247"/>
      <c r="BM56" s="247"/>
      <c r="BN56" s="247"/>
      <c r="BO56" s="260"/>
      <c r="BP56" s="260"/>
      <c r="BQ56" s="257">
        <v>50</v>
      </c>
      <c r="BR56" s="258"/>
      <c r="BS56" s="1070"/>
      <c r="BT56" s="1071"/>
      <c r="BU56" s="1071"/>
      <c r="BV56" s="1071"/>
      <c r="BW56" s="1071"/>
      <c r="BX56" s="1071"/>
      <c r="BY56" s="1071"/>
      <c r="BZ56" s="1071"/>
      <c r="CA56" s="1071"/>
      <c r="CB56" s="1071"/>
      <c r="CC56" s="1071"/>
      <c r="CD56" s="1071"/>
      <c r="CE56" s="1071"/>
      <c r="CF56" s="1071"/>
      <c r="CG56" s="1072"/>
      <c r="CH56" s="1045"/>
      <c r="CI56" s="1046"/>
      <c r="CJ56" s="1046"/>
      <c r="CK56" s="1046"/>
      <c r="CL56" s="1047"/>
      <c r="CM56" s="1045"/>
      <c r="CN56" s="1046"/>
      <c r="CO56" s="1046"/>
      <c r="CP56" s="1046"/>
      <c r="CQ56" s="1047"/>
      <c r="CR56" s="1045"/>
      <c r="CS56" s="1046"/>
      <c r="CT56" s="1046"/>
      <c r="CU56" s="1046"/>
      <c r="CV56" s="1047"/>
      <c r="CW56" s="1045"/>
      <c r="CX56" s="1046"/>
      <c r="CY56" s="1046"/>
      <c r="CZ56" s="1046"/>
      <c r="DA56" s="1047"/>
      <c r="DB56" s="1045"/>
      <c r="DC56" s="1046"/>
      <c r="DD56" s="1046"/>
      <c r="DE56" s="1046"/>
      <c r="DF56" s="1047"/>
      <c r="DG56" s="1045"/>
      <c r="DH56" s="1046"/>
      <c r="DI56" s="1046"/>
      <c r="DJ56" s="1046"/>
      <c r="DK56" s="1047"/>
      <c r="DL56" s="1045"/>
      <c r="DM56" s="1046"/>
      <c r="DN56" s="1046"/>
      <c r="DO56" s="1046"/>
      <c r="DP56" s="1047"/>
      <c r="DQ56" s="1045"/>
      <c r="DR56" s="1046"/>
      <c r="DS56" s="1046"/>
      <c r="DT56" s="1046"/>
      <c r="DU56" s="1047"/>
      <c r="DV56" s="1048"/>
      <c r="DW56" s="1049"/>
      <c r="DX56" s="1049"/>
      <c r="DY56" s="1049"/>
      <c r="DZ56" s="1050"/>
      <c r="EA56" s="241"/>
    </row>
    <row r="57" spans="1:131" s="242" customFormat="1" ht="26.25" customHeight="1" x14ac:dyDescent="0.15">
      <c r="A57" s="256">
        <v>30</v>
      </c>
      <c r="B57" s="1093"/>
      <c r="C57" s="1094"/>
      <c r="D57" s="1094"/>
      <c r="E57" s="1094"/>
      <c r="F57" s="1094"/>
      <c r="G57" s="1094"/>
      <c r="H57" s="1094"/>
      <c r="I57" s="1094"/>
      <c r="J57" s="1094"/>
      <c r="K57" s="1094"/>
      <c r="L57" s="1094"/>
      <c r="M57" s="1094"/>
      <c r="N57" s="1094"/>
      <c r="O57" s="1094"/>
      <c r="P57" s="1095"/>
      <c r="Q57" s="1096"/>
      <c r="R57" s="1079"/>
      <c r="S57" s="1079"/>
      <c r="T57" s="1079"/>
      <c r="U57" s="1079"/>
      <c r="V57" s="1079"/>
      <c r="W57" s="1079"/>
      <c r="X57" s="1079"/>
      <c r="Y57" s="1079"/>
      <c r="Z57" s="1079"/>
      <c r="AA57" s="1079"/>
      <c r="AB57" s="1079"/>
      <c r="AC57" s="1079"/>
      <c r="AD57" s="1079"/>
      <c r="AE57" s="1097"/>
      <c r="AF57" s="1075"/>
      <c r="AG57" s="1076"/>
      <c r="AH57" s="1076"/>
      <c r="AI57" s="1076"/>
      <c r="AJ57" s="1077"/>
      <c r="AK57" s="1078"/>
      <c r="AL57" s="1079"/>
      <c r="AM57" s="1079"/>
      <c r="AN57" s="1079"/>
      <c r="AO57" s="1079"/>
      <c r="AP57" s="1079"/>
      <c r="AQ57" s="1079"/>
      <c r="AR57" s="1079"/>
      <c r="AS57" s="1079"/>
      <c r="AT57" s="1079"/>
      <c r="AU57" s="1079"/>
      <c r="AV57" s="1079"/>
      <c r="AW57" s="1079"/>
      <c r="AX57" s="1079"/>
      <c r="AY57" s="1079"/>
      <c r="AZ57" s="1080"/>
      <c r="BA57" s="1080"/>
      <c r="BB57" s="1080"/>
      <c r="BC57" s="1080"/>
      <c r="BD57" s="1080"/>
      <c r="BE57" s="1088"/>
      <c r="BF57" s="1088"/>
      <c r="BG57" s="1088"/>
      <c r="BH57" s="1088"/>
      <c r="BI57" s="1089"/>
      <c r="BJ57" s="247"/>
      <c r="BK57" s="247"/>
      <c r="BL57" s="247"/>
      <c r="BM57" s="247"/>
      <c r="BN57" s="247"/>
      <c r="BO57" s="260"/>
      <c r="BP57" s="260"/>
      <c r="BQ57" s="257">
        <v>51</v>
      </c>
      <c r="BR57" s="258"/>
      <c r="BS57" s="1070"/>
      <c r="BT57" s="1071"/>
      <c r="BU57" s="1071"/>
      <c r="BV57" s="1071"/>
      <c r="BW57" s="1071"/>
      <c r="BX57" s="1071"/>
      <c r="BY57" s="1071"/>
      <c r="BZ57" s="1071"/>
      <c r="CA57" s="1071"/>
      <c r="CB57" s="1071"/>
      <c r="CC57" s="1071"/>
      <c r="CD57" s="1071"/>
      <c r="CE57" s="1071"/>
      <c r="CF57" s="1071"/>
      <c r="CG57" s="1072"/>
      <c r="CH57" s="1045"/>
      <c r="CI57" s="1046"/>
      <c r="CJ57" s="1046"/>
      <c r="CK57" s="1046"/>
      <c r="CL57" s="1047"/>
      <c r="CM57" s="1045"/>
      <c r="CN57" s="1046"/>
      <c r="CO57" s="1046"/>
      <c r="CP57" s="1046"/>
      <c r="CQ57" s="1047"/>
      <c r="CR57" s="1045"/>
      <c r="CS57" s="1046"/>
      <c r="CT57" s="1046"/>
      <c r="CU57" s="1046"/>
      <c r="CV57" s="1047"/>
      <c r="CW57" s="1045"/>
      <c r="CX57" s="1046"/>
      <c r="CY57" s="1046"/>
      <c r="CZ57" s="1046"/>
      <c r="DA57" s="1047"/>
      <c r="DB57" s="1045"/>
      <c r="DC57" s="1046"/>
      <c r="DD57" s="1046"/>
      <c r="DE57" s="1046"/>
      <c r="DF57" s="1047"/>
      <c r="DG57" s="1045"/>
      <c r="DH57" s="1046"/>
      <c r="DI57" s="1046"/>
      <c r="DJ57" s="1046"/>
      <c r="DK57" s="1047"/>
      <c r="DL57" s="1045"/>
      <c r="DM57" s="1046"/>
      <c r="DN57" s="1046"/>
      <c r="DO57" s="1046"/>
      <c r="DP57" s="1047"/>
      <c r="DQ57" s="1045"/>
      <c r="DR57" s="1046"/>
      <c r="DS57" s="1046"/>
      <c r="DT57" s="1046"/>
      <c r="DU57" s="1047"/>
      <c r="DV57" s="1048"/>
      <c r="DW57" s="1049"/>
      <c r="DX57" s="1049"/>
      <c r="DY57" s="1049"/>
      <c r="DZ57" s="1050"/>
      <c r="EA57" s="241"/>
    </row>
    <row r="58" spans="1:131" s="242" customFormat="1" ht="26.25" customHeight="1" x14ac:dyDescent="0.15">
      <c r="A58" s="256">
        <v>31</v>
      </c>
      <c r="B58" s="1093"/>
      <c r="C58" s="1094"/>
      <c r="D58" s="1094"/>
      <c r="E58" s="1094"/>
      <c r="F58" s="1094"/>
      <c r="G58" s="1094"/>
      <c r="H58" s="1094"/>
      <c r="I58" s="1094"/>
      <c r="J58" s="1094"/>
      <c r="K58" s="1094"/>
      <c r="L58" s="1094"/>
      <c r="M58" s="1094"/>
      <c r="N58" s="1094"/>
      <c r="O58" s="1094"/>
      <c r="P58" s="1095"/>
      <c r="Q58" s="1096"/>
      <c r="R58" s="1079"/>
      <c r="S58" s="1079"/>
      <c r="T58" s="1079"/>
      <c r="U58" s="1079"/>
      <c r="V58" s="1079"/>
      <c r="W58" s="1079"/>
      <c r="X58" s="1079"/>
      <c r="Y58" s="1079"/>
      <c r="Z58" s="1079"/>
      <c r="AA58" s="1079"/>
      <c r="AB58" s="1079"/>
      <c r="AC58" s="1079"/>
      <c r="AD58" s="1079"/>
      <c r="AE58" s="1097"/>
      <c r="AF58" s="1075"/>
      <c r="AG58" s="1076"/>
      <c r="AH58" s="1076"/>
      <c r="AI58" s="1076"/>
      <c r="AJ58" s="1077"/>
      <c r="AK58" s="1078"/>
      <c r="AL58" s="1079"/>
      <c r="AM58" s="1079"/>
      <c r="AN58" s="1079"/>
      <c r="AO58" s="1079"/>
      <c r="AP58" s="1079"/>
      <c r="AQ58" s="1079"/>
      <c r="AR58" s="1079"/>
      <c r="AS58" s="1079"/>
      <c r="AT58" s="1079"/>
      <c r="AU58" s="1079"/>
      <c r="AV58" s="1079"/>
      <c r="AW58" s="1079"/>
      <c r="AX58" s="1079"/>
      <c r="AY58" s="1079"/>
      <c r="AZ58" s="1080"/>
      <c r="BA58" s="1080"/>
      <c r="BB58" s="1080"/>
      <c r="BC58" s="1080"/>
      <c r="BD58" s="1080"/>
      <c r="BE58" s="1088"/>
      <c r="BF58" s="1088"/>
      <c r="BG58" s="1088"/>
      <c r="BH58" s="1088"/>
      <c r="BI58" s="1089"/>
      <c r="BJ58" s="247"/>
      <c r="BK58" s="247"/>
      <c r="BL58" s="247"/>
      <c r="BM58" s="247"/>
      <c r="BN58" s="247"/>
      <c r="BO58" s="260"/>
      <c r="BP58" s="260"/>
      <c r="BQ58" s="257">
        <v>52</v>
      </c>
      <c r="BR58" s="258"/>
      <c r="BS58" s="1070"/>
      <c r="BT58" s="1071"/>
      <c r="BU58" s="1071"/>
      <c r="BV58" s="1071"/>
      <c r="BW58" s="1071"/>
      <c r="BX58" s="1071"/>
      <c r="BY58" s="1071"/>
      <c r="BZ58" s="1071"/>
      <c r="CA58" s="1071"/>
      <c r="CB58" s="1071"/>
      <c r="CC58" s="1071"/>
      <c r="CD58" s="1071"/>
      <c r="CE58" s="1071"/>
      <c r="CF58" s="1071"/>
      <c r="CG58" s="1072"/>
      <c r="CH58" s="1045"/>
      <c r="CI58" s="1046"/>
      <c r="CJ58" s="1046"/>
      <c r="CK58" s="1046"/>
      <c r="CL58" s="1047"/>
      <c r="CM58" s="1045"/>
      <c r="CN58" s="1046"/>
      <c r="CO58" s="1046"/>
      <c r="CP58" s="1046"/>
      <c r="CQ58" s="1047"/>
      <c r="CR58" s="1045"/>
      <c r="CS58" s="1046"/>
      <c r="CT58" s="1046"/>
      <c r="CU58" s="1046"/>
      <c r="CV58" s="1047"/>
      <c r="CW58" s="1045"/>
      <c r="CX58" s="1046"/>
      <c r="CY58" s="1046"/>
      <c r="CZ58" s="1046"/>
      <c r="DA58" s="1047"/>
      <c r="DB58" s="1045"/>
      <c r="DC58" s="1046"/>
      <c r="DD58" s="1046"/>
      <c r="DE58" s="1046"/>
      <c r="DF58" s="1047"/>
      <c r="DG58" s="1045"/>
      <c r="DH58" s="1046"/>
      <c r="DI58" s="1046"/>
      <c r="DJ58" s="1046"/>
      <c r="DK58" s="1047"/>
      <c r="DL58" s="1045"/>
      <c r="DM58" s="1046"/>
      <c r="DN58" s="1046"/>
      <c r="DO58" s="1046"/>
      <c r="DP58" s="1047"/>
      <c r="DQ58" s="1045"/>
      <c r="DR58" s="1046"/>
      <c r="DS58" s="1046"/>
      <c r="DT58" s="1046"/>
      <c r="DU58" s="1047"/>
      <c r="DV58" s="1048"/>
      <c r="DW58" s="1049"/>
      <c r="DX58" s="1049"/>
      <c r="DY58" s="1049"/>
      <c r="DZ58" s="1050"/>
      <c r="EA58" s="241"/>
    </row>
    <row r="59" spans="1:131" s="242" customFormat="1" ht="26.25" customHeight="1" x14ac:dyDescent="0.15">
      <c r="A59" s="256">
        <v>32</v>
      </c>
      <c r="B59" s="1093"/>
      <c r="C59" s="1094"/>
      <c r="D59" s="1094"/>
      <c r="E59" s="1094"/>
      <c r="F59" s="1094"/>
      <c r="G59" s="1094"/>
      <c r="H59" s="1094"/>
      <c r="I59" s="1094"/>
      <c r="J59" s="1094"/>
      <c r="K59" s="1094"/>
      <c r="L59" s="1094"/>
      <c r="M59" s="1094"/>
      <c r="N59" s="1094"/>
      <c r="O59" s="1094"/>
      <c r="P59" s="1095"/>
      <c r="Q59" s="1096"/>
      <c r="R59" s="1079"/>
      <c r="S59" s="1079"/>
      <c r="T59" s="1079"/>
      <c r="U59" s="1079"/>
      <c r="V59" s="1079"/>
      <c r="W59" s="1079"/>
      <c r="X59" s="1079"/>
      <c r="Y59" s="1079"/>
      <c r="Z59" s="1079"/>
      <c r="AA59" s="1079"/>
      <c r="AB59" s="1079"/>
      <c r="AC59" s="1079"/>
      <c r="AD59" s="1079"/>
      <c r="AE59" s="1097"/>
      <c r="AF59" s="1075"/>
      <c r="AG59" s="1076"/>
      <c r="AH59" s="1076"/>
      <c r="AI59" s="1076"/>
      <c r="AJ59" s="1077"/>
      <c r="AK59" s="1078"/>
      <c r="AL59" s="1079"/>
      <c r="AM59" s="1079"/>
      <c r="AN59" s="1079"/>
      <c r="AO59" s="1079"/>
      <c r="AP59" s="1079"/>
      <c r="AQ59" s="1079"/>
      <c r="AR59" s="1079"/>
      <c r="AS59" s="1079"/>
      <c r="AT59" s="1079"/>
      <c r="AU59" s="1079"/>
      <c r="AV59" s="1079"/>
      <c r="AW59" s="1079"/>
      <c r="AX59" s="1079"/>
      <c r="AY59" s="1079"/>
      <c r="AZ59" s="1080"/>
      <c r="BA59" s="1080"/>
      <c r="BB59" s="1080"/>
      <c r="BC59" s="1080"/>
      <c r="BD59" s="1080"/>
      <c r="BE59" s="1088"/>
      <c r="BF59" s="1088"/>
      <c r="BG59" s="1088"/>
      <c r="BH59" s="1088"/>
      <c r="BI59" s="1089"/>
      <c r="BJ59" s="247"/>
      <c r="BK59" s="247"/>
      <c r="BL59" s="247"/>
      <c r="BM59" s="247"/>
      <c r="BN59" s="247"/>
      <c r="BO59" s="260"/>
      <c r="BP59" s="260"/>
      <c r="BQ59" s="257">
        <v>53</v>
      </c>
      <c r="BR59" s="258"/>
      <c r="BS59" s="1070"/>
      <c r="BT59" s="1071"/>
      <c r="BU59" s="1071"/>
      <c r="BV59" s="1071"/>
      <c r="BW59" s="1071"/>
      <c r="BX59" s="1071"/>
      <c r="BY59" s="1071"/>
      <c r="BZ59" s="1071"/>
      <c r="CA59" s="1071"/>
      <c r="CB59" s="1071"/>
      <c r="CC59" s="1071"/>
      <c r="CD59" s="1071"/>
      <c r="CE59" s="1071"/>
      <c r="CF59" s="1071"/>
      <c r="CG59" s="1072"/>
      <c r="CH59" s="1045"/>
      <c r="CI59" s="1046"/>
      <c r="CJ59" s="1046"/>
      <c r="CK59" s="1046"/>
      <c r="CL59" s="1047"/>
      <c r="CM59" s="1045"/>
      <c r="CN59" s="1046"/>
      <c r="CO59" s="1046"/>
      <c r="CP59" s="1046"/>
      <c r="CQ59" s="1047"/>
      <c r="CR59" s="1045"/>
      <c r="CS59" s="1046"/>
      <c r="CT59" s="1046"/>
      <c r="CU59" s="1046"/>
      <c r="CV59" s="1047"/>
      <c r="CW59" s="1045"/>
      <c r="CX59" s="1046"/>
      <c r="CY59" s="1046"/>
      <c r="CZ59" s="1046"/>
      <c r="DA59" s="1047"/>
      <c r="DB59" s="1045"/>
      <c r="DC59" s="1046"/>
      <c r="DD59" s="1046"/>
      <c r="DE59" s="1046"/>
      <c r="DF59" s="1047"/>
      <c r="DG59" s="1045"/>
      <c r="DH59" s="1046"/>
      <c r="DI59" s="1046"/>
      <c r="DJ59" s="1046"/>
      <c r="DK59" s="1047"/>
      <c r="DL59" s="1045"/>
      <c r="DM59" s="1046"/>
      <c r="DN59" s="1046"/>
      <c r="DO59" s="1046"/>
      <c r="DP59" s="1047"/>
      <c r="DQ59" s="1045"/>
      <c r="DR59" s="1046"/>
      <c r="DS59" s="1046"/>
      <c r="DT59" s="1046"/>
      <c r="DU59" s="1047"/>
      <c r="DV59" s="1048"/>
      <c r="DW59" s="1049"/>
      <c r="DX59" s="1049"/>
      <c r="DY59" s="1049"/>
      <c r="DZ59" s="1050"/>
      <c r="EA59" s="241"/>
    </row>
    <row r="60" spans="1:131" s="242" customFormat="1" ht="26.25" customHeight="1" x14ac:dyDescent="0.15">
      <c r="A60" s="256">
        <v>33</v>
      </c>
      <c r="B60" s="1093"/>
      <c r="C60" s="1094"/>
      <c r="D60" s="1094"/>
      <c r="E60" s="1094"/>
      <c r="F60" s="1094"/>
      <c r="G60" s="1094"/>
      <c r="H60" s="1094"/>
      <c r="I60" s="1094"/>
      <c r="J60" s="1094"/>
      <c r="K60" s="1094"/>
      <c r="L60" s="1094"/>
      <c r="M60" s="1094"/>
      <c r="N60" s="1094"/>
      <c r="O60" s="1094"/>
      <c r="P60" s="1095"/>
      <c r="Q60" s="1096"/>
      <c r="R60" s="1079"/>
      <c r="S60" s="1079"/>
      <c r="T60" s="1079"/>
      <c r="U60" s="1079"/>
      <c r="V60" s="1079"/>
      <c r="W60" s="1079"/>
      <c r="X60" s="1079"/>
      <c r="Y60" s="1079"/>
      <c r="Z60" s="1079"/>
      <c r="AA60" s="1079"/>
      <c r="AB60" s="1079"/>
      <c r="AC60" s="1079"/>
      <c r="AD60" s="1079"/>
      <c r="AE60" s="1097"/>
      <c r="AF60" s="1075"/>
      <c r="AG60" s="1076"/>
      <c r="AH60" s="1076"/>
      <c r="AI60" s="1076"/>
      <c r="AJ60" s="1077"/>
      <c r="AK60" s="1078"/>
      <c r="AL60" s="1079"/>
      <c r="AM60" s="1079"/>
      <c r="AN60" s="1079"/>
      <c r="AO60" s="1079"/>
      <c r="AP60" s="1079"/>
      <c r="AQ60" s="1079"/>
      <c r="AR60" s="1079"/>
      <c r="AS60" s="1079"/>
      <c r="AT60" s="1079"/>
      <c r="AU60" s="1079"/>
      <c r="AV60" s="1079"/>
      <c r="AW60" s="1079"/>
      <c r="AX60" s="1079"/>
      <c r="AY60" s="1079"/>
      <c r="AZ60" s="1080"/>
      <c r="BA60" s="1080"/>
      <c r="BB60" s="1080"/>
      <c r="BC60" s="1080"/>
      <c r="BD60" s="1080"/>
      <c r="BE60" s="1088"/>
      <c r="BF60" s="1088"/>
      <c r="BG60" s="1088"/>
      <c r="BH60" s="1088"/>
      <c r="BI60" s="1089"/>
      <c r="BJ60" s="247"/>
      <c r="BK60" s="247"/>
      <c r="BL60" s="247"/>
      <c r="BM60" s="247"/>
      <c r="BN60" s="247"/>
      <c r="BO60" s="260"/>
      <c r="BP60" s="260"/>
      <c r="BQ60" s="257">
        <v>54</v>
      </c>
      <c r="BR60" s="258"/>
      <c r="BS60" s="1070"/>
      <c r="BT60" s="1071"/>
      <c r="BU60" s="1071"/>
      <c r="BV60" s="1071"/>
      <c r="BW60" s="1071"/>
      <c r="BX60" s="1071"/>
      <c r="BY60" s="1071"/>
      <c r="BZ60" s="1071"/>
      <c r="CA60" s="1071"/>
      <c r="CB60" s="1071"/>
      <c r="CC60" s="1071"/>
      <c r="CD60" s="1071"/>
      <c r="CE60" s="1071"/>
      <c r="CF60" s="1071"/>
      <c r="CG60" s="1072"/>
      <c r="CH60" s="1045"/>
      <c r="CI60" s="1046"/>
      <c r="CJ60" s="1046"/>
      <c r="CK60" s="1046"/>
      <c r="CL60" s="1047"/>
      <c r="CM60" s="1045"/>
      <c r="CN60" s="1046"/>
      <c r="CO60" s="1046"/>
      <c r="CP60" s="1046"/>
      <c r="CQ60" s="1047"/>
      <c r="CR60" s="1045"/>
      <c r="CS60" s="1046"/>
      <c r="CT60" s="1046"/>
      <c r="CU60" s="1046"/>
      <c r="CV60" s="1047"/>
      <c r="CW60" s="1045"/>
      <c r="CX60" s="1046"/>
      <c r="CY60" s="1046"/>
      <c r="CZ60" s="1046"/>
      <c r="DA60" s="1047"/>
      <c r="DB60" s="1045"/>
      <c r="DC60" s="1046"/>
      <c r="DD60" s="1046"/>
      <c r="DE60" s="1046"/>
      <c r="DF60" s="1047"/>
      <c r="DG60" s="1045"/>
      <c r="DH60" s="1046"/>
      <c r="DI60" s="1046"/>
      <c r="DJ60" s="1046"/>
      <c r="DK60" s="1047"/>
      <c r="DL60" s="1045"/>
      <c r="DM60" s="1046"/>
      <c r="DN60" s="1046"/>
      <c r="DO60" s="1046"/>
      <c r="DP60" s="1047"/>
      <c r="DQ60" s="1045"/>
      <c r="DR60" s="1046"/>
      <c r="DS60" s="1046"/>
      <c r="DT60" s="1046"/>
      <c r="DU60" s="1047"/>
      <c r="DV60" s="1048"/>
      <c r="DW60" s="1049"/>
      <c r="DX60" s="1049"/>
      <c r="DY60" s="1049"/>
      <c r="DZ60" s="1050"/>
      <c r="EA60" s="241"/>
    </row>
    <row r="61" spans="1:131" s="242" customFormat="1" ht="26.25" customHeight="1" thickBot="1" x14ac:dyDescent="0.2">
      <c r="A61" s="256">
        <v>34</v>
      </c>
      <c r="B61" s="1093"/>
      <c r="C61" s="1094"/>
      <c r="D61" s="1094"/>
      <c r="E61" s="1094"/>
      <c r="F61" s="1094"/>
      <c r="G61" s="1094"/>
      <c r="H61" s="1094"/>
      <c r="I61" s="1094"/>
      <c r="J61" s="1094"/>
      <c r="K61" s="1094"/>
      <c r="L61" s="1094"/>
      <c r="M61" s="1094"/>
      <c r="N61" s="1094"/>
      <c r="O61" s="1094"/>
      <c r="P61" s="1095"/>
      <c r="Q61" s="1096"/>
      <c r="R61" s="1079"/>
      <c r="S61" s="1079"/>
      <c r="T61" s="1079"/>
      <c r="U61" s="1079"/>
      <c r="V61" s="1079"/>
      <c r="W61" s="1079"/>
      <c r="X61" s="1079"/>
      <c r="Y61" s="1079"/>
      <c r="Z61" s="1079"/>
      <c r="AA61" s="1079"/>
      <c r="AB61" s="1079"/>
      <c r="AC61" s="1079"/>
      <c r="AD61" s="1079"/>
      <c r="AE61" s="1097"/>
      <c r="AF61" s="1075"/>
      <c r="AG61" s="1076"/>
      <c r="AH61" s="1076"/>
      <c r="AI61" s="1076"/>
      <c r="AJ61" s="1077"/>
      <c r="AK61" s="1078"/>
      <c r="AL61" s="1079"/>
      <c r="AM61" s="1079"/>
      <c r="AN61" s="1079"/>
      <c r="AO61" s="1079"/>
      <c r="AP61" s="1079"/>
      <c r="AQ61" s="1079"/>
      <c r="AR61" s="1079"/>
      <c r="AS61" s="1079"/>
      <c r="AT61" s="1079"/>
      <c r="AU61" s="1079"/>
      <c r="AV61" s="1079"/>
      <c r="AW61" s="1079"/>
      <c r="AX61" s="1079"/>
      <c r="AY61" s="1079"/>
      <c r="AZ61" s="1080"/>
      <c r="BA61" s="1080"/>
      <c r="BB61" s="1080"/>
      <c r="BC61" s="1080"/>
      <c r="BD61" s="1080"/>
      <c r="BE61" s="1088"/>
      <c r="BF61" s="1088"/>
      <c r="BG61" s="1088"/>
      <c r="BH61" s="1088"/>
      <c r="BI61" s="1089"/>
      <c r="BJ61" s="247"/>
      <c r="BK61" s="247"/>
      <c r="BL61" s="247"/>
      <c r="BM61" s="247"/>
      <c r="BN61" s="247"/>
      <c r="BO61" s="260"/>
      <c r="BP61" s="260"/>
      <c r="BQ61" s="257">
        <v>55</v>
      </c>
      <c r="BR61" s="258"/>
      <c r="BS61" s="1070"/>
      <c r="BT61" s="1071"/>
      <c r="BU61" s="1071"/>
      <c r="BV61" s="1071"/>
      <c r="BW61" s="1071"/>
      <c r="BX61" s="1071"/>
      <c r="BY61" s="1071"/>
      <c r="BZ61" s="1071"/>
      <c r="CA61" s="1071"/>
      <c r="CB61" s="1071"/>
      <c r="CC61" s="1071"/>
      <c r="CD61" s="1071"/>
      <c r="CE61" s="1071"/>
      <c r="CF61" s="1071"/>
      <c r="CG61" s="1072"/>
      <c r="CH61" s="1045"/>
      <c r="CI61" s="1046"/>
      <c r="CJ61" s="1046"/>
      <c r="CK61" s="1046"/>
      <c r="CL61" s="1047"/>
      <c r="CM61" s="1045"/>
      <c r="CN61" s="1046"/>
      <c r="CO61" s="1046"/>
      <c r="CP61" s="1046"/>
      <c r="CQ61" s="1047"/>
      <c r="CR61" s="1045"/>
      <c r="CS61" s="1046"/>
      <c r="CT61" s="1046"/>
      <c r="CU61" s="1046"/>
      <c r="CV61" s="1047"/>
      <c r="CW61" s="1045"/>
      <c r="CX61" s="1046"/>
      <c r="CY61" s="1046"/>
      <c r="CZ61" s="1046"/>
      <c r="DA61" s="1047"/>
      <c r="DB61" s="1045"/>
      <c r="DC61" s="1046"/>
      <c r="DD61" s="1046"/>
      <c r="DE61" s="1046"/>
      <c r="DF61" s="1047"/>
      <c r="DG61" s="1045"/>
      <c r="DH61" s="1046"/>
      <c r="DI61" s="1046"/>
      <c r="DJ61" s="1046"/>
      <c r="DK61" s="1047"/>
      <c r="DL61" s="1045"/>
      <c r="DM61" s="1046"/>
      <c r="DN61" s="1046"/>
      <c r="DO61" s="1046"/>
      <c r="DP61" s="1047"/>
      <c r="DQ61" s="1045"/>
      <c r="DR61" s="1046"/>
      <c r="DS61" s="1046"/>
      <c r="DT61" s="1046"/>
      <c r="DU61" s="1047"/>
      <c r="DV61" s="1048"/>
      <c r="DW61" s="1049"/>
      <c r="DX61" s="1049"/>
      <c r="DY61" s="1049"/>
      <c r="DZ61" s="1050"/>
      <c r="EA61" s="241"/>
    </row>
    <row r="62" spans="1:131" s="242" customFormat="1" ht="26.25" customHeight="1" x14ac:dyDescent="0.15">
      <c r="A62" s="256">
        <v>35</v>
      </c>
      <c r="B62" s="1093"/>
      <c r="C62" s="1094"/>
      <c r="D62" s="1094"/>
      <c r="E62" s="1094"/>
      <c r="F62" s="1094"/>
      <c r="G62" s="1094"/>
      <c r="H62" s="1094"/>
      <c r="I62" s="1094"/>
      <c r="J62" s="1094"/>
      <c r="K62" s="1094"/>
      <c r="L62" s="1094"/>
      <c r="M62" s="1094"/>
      <c r="N62" s="1094"/>
      <c r="O62" s="1094"/>
      <c r="P62" s="1095"/>
      <c r="Q62" s="1096"/>
      <c r="R62" s="1079"/>
      <c r="S62" s="1079"/>
      <c r="T62" s="1079"/>
      <c r="U62" s="1079"/>
      <c r="V62" s="1079"/>
      <c r="W62" s="1079"/>
      <c r="X62" s="1079"/>
      <c r="Y62" s="1079"/>
      <c r="Z62" s="1079"/>
      <c r="AA62" s="1079"/>
      <c r="AB62" s="1079"/>
      <c r="AC62" s="1079"/>
      <c r="AD62" s="1079"/>
      <c r="AE62" s="1097"/>
      <c r="AF62" s="1075"/>
      <c r="AG62" s="1076"/>
      <c r="AH62" s="1076"/>
      <c r="AI62" s="1076"/>
      <c r="AJ62" s="1077"/>
      <c r="AK62" s="1078"/>
      <c r="AL62" s="1079"/>
      <c r="AM62" s="1079"/>
      <c r="AN62" s="1079"/>
      <c r="AO62" s="1079"/>
      <c r="AP62" s="1079"/>
      <c r="AQ62" s="1079"/>
      <c r="AR62" s="1079"/>
      <c r="AS62" s="1079"/>
      <c r="AT62" s="1079"/>
      <c r="AU62" s="1079"/>
      <c r="AV62" s="1079"/>
      <c r="AW62" s="1079"/>
      <c r="AX62" s="1079"/>
      <c r="AY62" s="1079"/>
      <c r="AZ62" s="1080"/>
      <c r="BA62" s="1080"/>
      <c r="BB62" s="1080"/>
      <c r="BC62" s="1080"/>
      <c r="BD62" s="1080"/>
      <c r="BE62" s="1088"/>
      <c r="BF62" s="1088"/>
      <c r="BG62" s="1088"/>
      <c r="BH62" s="1088"/>
      <c r="BI62" s="1089"/>
      <c r="BJ62" s="1090" t="s">
        <v>404</v>
      </c>
      <c r="BK62" s="1091"/>
      <c r="BL62" s="1091"/>
      <c r="BM62" s="1091"/>
      <c r="BN62" s="1092"/>
      <c r="BO62" s="260"/>
      <c r="BP62" s="260"/>
      <c r="BQ62" s="257">
        <v>56</v>
      </c>
      <c r="BR62" s="258"/>
      <c r="BS62" s="1070"/>
      <c r="BT62" s="1071"/>
      <c r="BU62" s="1071"/>
      <c r="BV62" s="1071"/>
      <c r="BW62" s="1071"/>
      <c r="BX62" s="1071"/>
      <c r="BY62" s="1071"/>
      <c r="BZ62" s="1071"/>
      <c r="CA62" s="1071"/>
      <c r="CB62" s="1071"/>
      <c r="CC62" s="1071"/>
      <c r="CD62" s="1071"/>
      <c r="CE62" s="1071"/>
      <c r="CF62" s="1071"/>
      <c r="CG62" s="1072"/>
      <c r="CH62" s="1045"/>
      <c r="CI62" s="1046"/>
      <c r="CJ62" s="1046"/>
      <c r="CK62" s="1046"/>
      <c r="CL62" s="1047"/>
      <c r="CM62" s="1045"/>
      <c r="CN62" s="1046"/>
      <c r="CO62" s="1046"/>
      <c r="CP62" s="1046"/>
      <c r="CQ62" s="1047"/>
      <c r="CR62" s="1045"/>
      <c r="CS62" s="1046"/>
      <c r="CT62" s="1046"/>
      <c r="CU62" s="1046"/>
      <c r="CV62" s="1047"/>
      <c r="CW62" s="1045"/>
      <c r="CX62" s="1046"/>
      <c r="CY62" s="1046"/>
      <c r="CZ62" s="1046"/>
      <c r="DA62" s="1047"/>
      <c r="DB62" s="1045"/>
      <c r="DC62" s="1046"/>
      <c r="DD62" s="1046"/>
      <c r="DE62" s="1046"/>
      <c r="DF62" s="1047"/>
      <c r="DG62" s="1045"/>
      <c r="DH62" s="1046"/>
      <c r="DI62" s="1046"/>
      <c r="DJ62" s="1046"/>
      <c r="DK62" s="1047"/>
      <c r="DL62" s="1045"/>
      <c r="DM62" s="1046"/>
      <c r="DN62" s="1046"/>
      <c r="DO62" s="1046"/>
      <c r="DP62" s="1047"/>
      <c r="DQ62" s="1045"/>
      <c r="DR62" s="1046"/>
      <c r="DS62" s="1046"/>
      <c r="DT62" s="1046"/>
      <c r="DU62" s="1047"/>
      <c r="DV62" s="1048"/>
      <c r="DW62" s="1049"/>
      <c r="DX62" s="1049"/>
      <c r="DY62" s="1049"/>
      <c r="DZ62" s="1050"/>
      <c r="EA62" s="241"/>
    </row>
    <row r="63" spans="1:131" s="242" customFormat="1" ht="26.25" customHeight="1" thickBot="1" x14ac:dyDescent="0.2">
      <c r="A63" s="259" t="s">
        <v>385</v>
      </c>
      <c r="B63" s="999" t="s">
        <v>405</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4"/>
      <c r="AF63" s="1085">
        <v>235</v>
      </c>
      <c r="AG63" s="1014"/>
      <c r="AH63" s="1014"/>
      <c r="AI63" s="1014"/>
      <c r="AJ63" s="1086"/>
      <c r="AK63" s="1087"/>
      <c r="AL63" s="1018"/>
      <c r="AM63" s="1018"/>
      <c r="AN63" s="1018"/>
      <c r="AO63" s="1018"/>
      <c r="AP63" s="1014">
        <v>1590</v>
      </c>
      <c r="AQ63" s="1014"/>
      <c r="AR63" s="1014"/>
      <c r="AS63" s="1014"/>
      <c r="AT63" s="1014"/>
      <c r="AU63" s="1014">
        <v>806</v>
      </c>
      <c r="AV63" s="1014"/>
      <c r="AW63" s="1014"/>
      <c r="AX63" s="1014"/>
      <c r="AY63" s="1014"/>
      <c r="AZ63" s="1081"/>
      <c r="BA63" s="1081"/>
      <c r="BB63" s="1081"/>
      <c r="BC63" s="1081"/>
      <c r="BD63" s="1081"/>
      <c r="BE63" s="1015"/>
      <c r="BF63" s="1015"/>
      <c r="BG63" s="1015"/>
      <c r="BH63" s="1015"/>
      <c r="BI63" s="1016"/>
      <c r="BJ63" s="1082" t="s">
        <v>387</v>
      </c>
      <c r="BK63" s="1006"/>
      <c r="BL63" s="1006"/>
      <c r="BM63" s="1006"/>
      <c r="BN63" s="1083"/>
      <c r="BO63" s="260"/>
      <c r="BP63" s="260"/>
      <c r="BQ63" s="257">
        <v>57</v>
      </c>
      <c r="BR63" s="258"/>
      <c r="BS63" s="1070"/>
      <c r="BT63" s="1071"/>
      <c r="BU63" s="1071"/>
      <c r="BV63" s="1071"/>
      <c r="BW63" s="1071"/>
      <c r="BX63" s="1071"/>
      <c r="BY63" s="1071"/>
      <c r="BZ63" s="1071"/>
      <c r="CA63" s="1071"/>
      <c r="CB63" s="1071"/>
      <c r="CC63" s="1071"/>
      <c r="CD63" s="1071"/>
      <c r="CE63" s="1071"/>
      <c r="CF63" s="1071"/>
      <c r="CG63" s="1072"/>
      <c r="CH63" s="1045"/>
      <c r="CI63" s="1046"/>
      <c r="CJ63" s="1046"/>
      <c r="CK63" s="1046"/>
      <c r="CL63" s="1047"/>
      <c r="CM63" s="1045"/>
      <c r="CN63" s="1046"/>
      <c r="CO63" s="1046"/>
      <c r="CP63" s="1046"/>
      <c r="CQ63" s="1047"/>
      <c r="CR63" s="1045"/>
      <c r="CS63" s="1046"/>
      <c r="CT63" s="1046"/>
      <c r="CU63" s="1046"/>
      <c r="CV63" s="1047"/>
      <c r="CW63" s="1045"/>
      <c r="CX63" s="1046"/>
      <c r="CY63" s="1046"/>
      <c r="CZ63" s="1046"/>
      <c r="DA63" s="1047"/>
      <c r="DB63" s="1045"/>
      <c r="DC63" s="1046"/>
      <c r="DD63" s="1046"/>
      <c r="DE63" s="1046"/>
      <c r="DF63" s="1047"/>
      <c r="DG63" s="1045"/>
      <c r="DH63" s="1046"/>
      <c r="DI63" s="1046"/>
      <c r="DJ63" s="1046"/>
      <c r="DK63" s="1047"/>
      <c r="DL63" s="1045"/>
      <c r="DM63" s="1046"/>
      <c r="DN63" s="1046"/>
      <c r="DO63" s="1046"/>
      <c r="DP63" s="1047"/>
      <c r="DQ63" s="1045"/>
      <c r="DR63" s="1046"/>
      <c r="DS63" s="1046"/>
      <c r="DT63" s="1046"/>
      <c r="DU63" s="1047"/>
      <c r="DV63" s="1048"/>
      <c r="DW63" s="1049"/>
      <c r="DX63" s="1049"/>
      <c r="DY63" s="1049"/>
      <c r="DZ63" s="1050"/>
      <c r="EA63" s="241"/>
    </row>
    <row r="64" spans="1:131" s="242" customFormat="1" ht="26.25" customHeight="1" x14ac:dyDescent="0.15">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57">
        <v>58</v>
      </c>
      <c r="BR64" s="258"/>
      <c r="BS64" s="1070"/>
      <c r="BT64" s="1071"/>
      <c r="BU64" s="1071"/>
      <c r="BV64" s="1071"/>
      <c r="BW64" s="1071"/>
      <c r="BX64" s="1071"/>
      <c r="BY64" s="1071"/>
      <c r="BZ64" s="1071"/>
      <c r="CA64" s="1071"/>
      <c r="CB64" s="1071"/>
      <c r="CC64" s="1071"/>
      <c r="CD64" s="1071"/>
      <c r="CE64" s="1071"/>
      <c r="CF64" s="1071"/>
      <c r="CG64" s="1072"/>
      <c r="CH64" s="1045"/>
      <c r="CI64" s="1046"/>
      <c r="CJ64" s="1046"/>
      <c r="CK64" s="1046"/>
      <c r="CL64" s="1047"/>
      <c r="CM64" s="1045"/>
      <c r="CN64" s="1046"/>
      <c r="CO64" s="1046"/>
      <c r="CP64" s="1046"/>
      <c r="CQ64" s="1047"/>
      <c r="CR64" s="1045"/>
      <c r="CS64" s="1046"/>
      <c r="CT64" s="1046"/>
      <c r="CU64" s="1046"/>
      <c r="CV64" s="1047"/>
      <c r="CW64" s="1045"/>
      <c r="CX64" s="1046"/>
      <c r="CY64" s="1046"/>
      <c r="CZ64" s="1046"/>
      <c r="DA64" s="1047"/>
      <c r="DB64" s="1045"/>
      <c r="DC64" s="1046"/>
      <c r="DD64" s="1046"/>
      <c r="DE64" s="1046"/>
      <c r="DF64" s="1047"/>
      <c r="DG64" s="1045"/>
      <c r="DH64" s="1046"/>
      <c r="DI64" s="1046"/>
      <c r="DJ64" s="1046"/>
      <c r="DK64" s="1047"/>
      <c r="DL64" s="1045"/>
      <c r="DM64" s="1046"/>
      <c r="DN64" s="1046"/>
      <c r="DO64" s="1046"/>
      <c r="DP64" s="1047"/>
      <c r="DQ64" s="1045"/>
      <c r="DR64" s="1046"/>
      <c r="DS64" s="1046"/>
      <c r="DT64" s="1046"/>
      <c r="DU64" s="1047"/>
      <c r="DV64" s="1048"/>
      <c r="DW64" s="1049"/>
      <c r="DX64" s="1049"/>
      <c r="DY64" s="1049"/>
      <c r="DZ64" s="1050"/>
      <c r="EA64" s="241"/>
    </row>
    <row r="65" spans="1:131" s="242" customFormat="1" ht="26.25" customHeight="1" thickBot="1" x14ac:dyDescent="0.2">
      <c r="A65" s="247" t="s">
        <v>406</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60"/>
      <c r="BF65" s="260"/>
      <c r="BG65" s="260"/>
      <c r="BH65" s="260"/>
      <c r="BI65" s="260"/>
      <c r="BJ65" s="260"/>
      <c r="BK65" s="260"/>
      <c r="BL65" s="260"/>
      <c r="BM65" s="260"/>
      <c r="BN65" s="260"/>
      <c r="BO65" s="260"/>
      <c r="BP65" s="260"/>
      <c r="BQ65" s="257">
        <v>59</v>
      </c>
      <c r="BR65" s="258"/>
      <c r="BS65" s="1070"/>
      <c r="BT65" s="1071"/>
      <c r="BU65" s="1071"/>
      <c r="BV65" s="1071"/>
      <c r="BW65" s="1071"/>
      <c r="BX65" s="1071"/>
      <c r="BY65" s="1071"/>
      <c r="BZ65" s="1071"/>
      <c r="CA65" s="1071"/>
      <c r="CB65" s="1071"/>
      <c r="CC65" s="1071"/>
      <c r="CD65" s="1071"/>
      <c r="CE65" s="1071"/>
      <c r="CF65" s="1071"/>
      <c r="CG65" s="1072"/>
      <c r="CH65" s="1045"/>
      <c r="CI65" s="1046"/>
      <c r="CJ65" s="1046"/>
      <c r="CK65" s="1046"/>
      <c r="CL65" s="1047"/>
      <c r="CM65" s="1045"/>
      <c r="CN65" s="1046"/>
      <c r="CO65" s="1046"/>
      <c r="CP65" s="1046"/>
      <c r="CQ65" s="1047"/>
      <c r="CR65" s="1045"/>
      <c r="CS65" s="1046"/>
      <c r="CT65" s="1046"/>
      <c r="CU65" s="1046"/>
      <c r="CV65" s="1047"/>
      <c r="CW65" s="1045"/>
      <c r="CX65" s="1046"/>
      <c r="CY65" s="1046"/>
      <c r="CZ65" s="1046"/>
      <c r="DA65" s="1047"/>
      <c r="DB65" s="1045"/>
      <c r="DC65" s="1046"/>
      <c r="DD65" s="1046"/>
      <c r="DE65" s="1046"/>
      <c r="DF65" s="1047"/>
      <c r="DG65" s="1045"/>
      <c r="DH65" s="1046"/>
      <c r="DI65" s="1046"/>
      <c r="DJ65" s="1046"/>
      <c r="DK65" s="1047"/>
      <c r="DL65" s="1045"/>
      <c r="DM65" s="1046"/>
      <c r="DN65" s="1046"/>
      <c r="DO65" s="1046"/>
      <c r="DP65" s="1047"/>
      <c r="DQ65" s="1045"/>
      <c r="DR65" s="1046"/>
      <c r="DS65" s="1046"/>
      <c r="DT65" s="1046"/>
      <c r="DU65" s="1047"/>
      <c r="DV65" s="1048"/>
      <c r="DW65" s="1049"/>
      <c r="DX65" s="1049"/>
      <c r="DY65" s="1049"/>
      <c r="DZ65" s="1050"/>
      <c r="EA65" s="241"/>
    </row>
    <row r="66" spans="1:131" s="242" customFormat="1" ht="26.25" customHeight="1" x14ac:dyDescent="0.15">
      <c r="A66" s="1051" t="s">
        <v>407</v>
      </c>
      <c r="B66" s="1052"/>
      <c r="C66" s="1052"/>
      <c r="D66" s="1052"/>
      <c r="E66" s="1052"/>
      <c r="F66" s="1052"/>
      <c r="G66" s="1052"/>
      <c r="H66" s="1052"/>
      <c r="I66" s="1052"/>
      <c r="J66" s="1052"/>
      <c r="K66" s="1052"/>
      <c r="L66" s="1052"/>
      <c r="M66" s="1052"/>
      <c r="N66" s="1052"/>
      <c r="O66" s="1052"/>
      <c r="P66" s="1053"/>
      <c r="Q66" s="1057" t="s">
        <v>408</v>
      </c>
      <c r="R66" s="1058"/>
      <c r="S66" s="1058"/>
      <c r="T66" s="1058"/>
      <c r="U66" s="1059"/>
      <c r="V66" s="1057" t="s">
        <v>391</v>
      </c>
      <c r="W66" s="1058"/>
      <c r="X66" s="1058"/>
      <c r="Y66" s="1058"/>
      <c r="Z66" s="1059"/>
      <c r="AA66" s="1057" t="s">
        <v>409</v>
      </c>
      <c r="AB66" s="1058"/>
      <c r="AC66" s="1058"/>
      <c r="AD66" s="1058"/>
      <c r="AE66" s="1059"/>
      <c r="AF66" s="1063" t="s">
        <v>410</v>
      </c>
      <c r="AG66" s="1064"/>
      <c r="AH66" s="1064"/>
      <c r="AI66" s="1064"/>
      <c r="AJ66" s="1065"/>
      <c r="AK66" s="1057" t="s">
        <v>411</v>
      </c>
      <c r="AL66" s="1052"/>
      <c r="AM66" s="1052"/>
      <c r="AN66" s="1052"/>
      <c r="AO66" s="1053"/>
      <c r="AP66" s="1057" t="s">
        <v>412</v>
      </c>
      <c r="AQ66" s="1058"/>
      <c r="AR66" s="1058"/>
      <c r="AS66" s="1058"/>
      <c r="AT66" s="1059"/>
      <c r="AU66" s="1057" t="s">
        <v>413</v>
      </c>
      <c r="AV66" s="1058"/>
      <c r="AW66" s="1058"/>
      <c r="AX66" s="1058"/>
      <c r="AY66" s="1059"/>
      <c r="AZ66" s="1057" t="s">
        <v>373</v>
      </c>
      <c r="BA66" s="1058"/>
      <c r="BB66" s="1058"/>
      <c r="BC66" s="1058"/>
      <c r="BD66" s="1073"/>
      <c r="BE66" s="260"/>
      <c r="BF66" s="260"/>
      <c r="BG66" s="260"/>
      <c r="BH66" s="260"/>
      <c r="BI66" s="260"/>
      <c r="BJ66" s="260"/>
      <c r="BK66" s="260"/>
      <c r="BL66" s="260"/>
      <c r="BM66" s="260"/>
      <c r="BN66" s="260"/>
      <c r="BO66" s="260"/>
      <c r="BP66" s="260"/>
      <c r="BQ66" s="257">
        <v>60</v>
      </c>
      <c r="BR66" s="262"/>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1"/>
    </row>
    <row r="67" spans="1:131" s="242" customFormat="1" ht="26.25" customHeight="1" thickBot="1" x14ac:dyDescent="0.2">
      <c r="A67" s="1054"/>
      <c r="B67" s="1055"/>
      <c r="C67" s="1055"/>
      <c r="D67" s="1055"/>
      <c r="E67" s="1055"/>
      <c r="F67" s="1055"/>
      <c r="G67" s="1055"/>
      <c r="H67" s="1055"/>
      <c r="I67" s="1055"/>
      <c r="J67" s="1055"/>
      <c r="K67" s="1055"/>
      <c r="L67" s="1055"/>
      <c r="M67" s="1055"/>
      <c r="N67" s="1055"/>
      <c r="O67" s="1055"/>
      <c r="P67" s="1056"/>
      <c r="Q67" s="1060"/>
      <c r="R67" s="1061"/>
      <c r="S67" s="1061"/>
      <c r="T67" s="1061"/>
      <c r="U67" s="1062"/>
      <c r="V67" s="1060"/>
      <c r="W67" s="1061"/>
      <c r="X67" s="1061"/>
      <c r="Y67" s="1061"/>
      <c r="Z67" s="1062"/>
      <c r="AA67" s="1060"/>
      <c r="AB67" s="1061"/>
      <c r="AC67" s="1061"/>
      <c r="AD67" s="1061"/>
      <c r="AE67" s="1062"/>
      <c r="AF67" s="1066"/>
      <c r="AG67" s="1067"/>
      <c r="AH67" s="1067"/>
      <c r="AI67" s="1067"/>
      <c r="AJ67" s="1068"/>
      <c r="AK67" s="1069"/>
      <c r="AL67" s="1055"/>
      <c r="AM67" s="1055"/>
      <c r="AN67" s="1055"/>
      <c r="AO67" s="1056"/>
      <c r="AP67" s="1060"/>
      <c r="AQ67" s="1061"/>
      <c r="AR67" s="1061"/>
      <c r="AS67" s="1061"/>
      <c r="AT67" s="1062"/>
      <c r="AU67" s="1060"/>
      <c r="AV67" s="1061"/>
      <c r="AW67" s="1061"/>
      <c r="AX67" s="1061"/>
      <c r="AY67" s="1062"/>
      <c r="AZ67" s="1060"/>
      <c r="BA67" s="1061"/>
      <c r="BB67" s="1061"/>
      <c r="BC67" s="1061"/>
      <c r="BD67" s="1074"/>
      <c r="BE67" s="260"/>
      <c r="BF67" s="260"/>
      <c r="BG67" s="260"/>
      <c r="BH67" s="260"/>
      <c r="BI67" s="260"/>
      <c r="BJ67" s="260"/>
      <c r="BK67" s="260"/>
      <c r="BL67" s="260"/>
      <c r="BM67" s="260"/>
      <c r="BN67" s="260"/>
      <c r="BO67" s="260"/>
      <c r="BP67" s="260"/>
      <c r="BQ67" s="257">
        <v>61</v>
      </c>
      <c r="BR67" s="262"/>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1"/>
    </row>
    <row r="68" spans="1:131" s="242" customFormat="1" ht="26.25" customHeight="1" thickTop="1" x14ac:dyDescent="0.15">
      <c r="A68" s="253">
        <v>1</v>
      </c>
      <c r="B68" s="1041" t="s">
        <v>576</v>
      </c>
      <c r="C68" s="1042"/>
      <c r="D68" s="1042"/>
      <c r="E68" s="1042"/>
      <c r="F68" s="1042"/>
      <c r="G68" s="1042"/>
      <c r="H68" s="1042"/>
      <c r="I68" s="1042"/>
      <c r="J68" s="1042"/>
      <c r="K68" s="1042"/>
      <c r="L68" s="1042"/>
      <c r="M68" s="1042"/>
      <c r="N68" s="1042"/>
      <c r="O68" s="1042"/>
      <c r="P68" s="1043"/>
      <c r="Q68" s="1044">
        <v>153</v>
      </c>
      <c r="R68" s="1038"/>
      <c r="S68" s="1038"/>
      <c r="T68" s="1038"/>
      <c r="U68" s="1038"/>
      <c r="V68" s="1038">
        <v>150</v>
      </c>
      <c r="W68" s="1038"/>
      <c r="X68" s="1038"/>
      <c r="Y68" s="1038"/>
      <c r="Z68" s="1038"/>
      <c r="AA68" s="1038">
        <v>3</v>
      </c>
      <c r="AB68" s="1038"/>
      <c r="AC68" s="1038"/>
      <c r="AD68" s="1038"/>
      <c r="AE68" s="1038"/>
      <c r="AF68" s="1038">
        <v>3</v>
      </c>
      <c r="AG68" s="1038"/>
      <c r="AH68" s="1038"/>
      <c r="AI68" s="1038"/>
      <c r="AJ68" s="1038"/>
      <c r="AK68" s="1038" t="s">
        <v>581</v>
      </c>
      <c r="AL68" s="1038"/>
      <c r="AM68" s="1038"/>
      <c r="AN68" s="1038"/>
      <c r="AO68" s="1038"/>
      <c r="AP68" s="1038" t="s">
        <v>582</v>
      </c>
      <c r="AQ68" s="1038"/>
      <c r="AR68" s="1038"/>
      <c r="AS68" s="1038"/>
      <c r="AT68" s="1038"/>
      <c r="AU68" s="1038" t="s">
        <v>581</v>
      </c>
      <c r="AV68" s="1038"/>
      <c r="AW68" s="1038"/>
      <c r="AX68" s="1038"/>
      <c r="AY68" s="1038"/>
      <c r="AZ68" s="1039"/>
      <c r="BA68" s="1039"/>
      <c r="BB68" s="1039"/>
      <c r="BC68" s="1039"/>
      <c r="BD68" s="1040"/>
      <c r="BE68" s="260"/>
      <c r="BF68" s="260"/>
      <c r="BG68" s="260"/>
      <c r="BH68" s="260"/>
      <c r="BI68" s="260"/>
      <c r="BJ68" s="260"/>
      <c r="BK68" s="260"/>
      <c r="BL68" s="260"/>
      <c r="BM68" s="260"/>
      <c r="BN68" s="260"/>
      <c r="BO68" s="260"/>
      <c r="BP68" s="260"/>
      <c r="BQ68" s="257">
        <v>62</v>
      </c>
      <c r="BR68" s="262"/>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1"/>
    </row>
    <row r="69" spans="1:131" s="242" customFormat="1" ht="26.25" customHeight="1" x14ac:dyDescent="0.15">
      <c r="A69" s="256">
        <v>2</v>
      </c>
      <c r="B69" s="1029" t="s">
        <v>579</v>
      </c>
      <c r="C69" s="1030"/>
      <c r="D69" s="1030"/>
      <c r="E69" s="1030"/>
      <c r="F69" s="1030"/>
      <c r="G69" s="1030"/>
      <c r="H69" s="1030"/>
      <c r="I69" s="1030"/>
      <c r="J69" s="1030"/>
      <c r="K69" s="1030"/>
      <c r="L69" s="1030"/>
      <c r="M69" s="1030"/>
      <c r="N69" s="1030"/>
      <c r="O69" s="1030"/>
      <c r="P69" s="1031"/>
      <c r="Q69" s="1032">
        <v>2823</v>
      </c>
      <c r="R69" s="1026"/>
      <c r="S69" s="1026"/>
      <c r="T69" s="1026"/>
      <c r="U69" s="1026"/>
      <c r="V69" s="1026">
        <v>2742</v>
      </c>
      <c r="W69" s="1026"/>
      <c r="X69" s="1026"/>
      <c r="Y69" s="1026"/>
      <c r="Z69" s="1026"/>
      <c r="AA69" s="1026">
        <v>81</v>
      </c>
      <c r="AB69" s="1026"/>
      <c r="AC69" s="1026"/>
      <c r="AD69" s="1026"/>
      <c r="AE69" s="1026"/>
      <c r="AF69" s="1026">
        <v>69</v>
      </c>
      <c r="AG69" s="1026"/>
      <c r="AH69" s="1026"/>
      <c r="AI69" s="1026"/>
      <c r="AJ69" s="1026"/>
      <c r="AK69" s="1026" t="s">
        <v>581</v>
      </c>
      <c r="AL69" s="1026"/>
      <c r="AM69" s="1026"/>
      <c r="AN69" s="1026"/>
      <c r="AO69" s="1026"/>
      <c r="AP69" s="1026">
        <v>2803</v>
      </c>
      <c r="AQ69" s="1026"/>
      <c r="AR69" s="1026"/>
      <c r="AS69" s="1026"/>
      <c r="AT69" s="1026"/>
      <c r="AU69" s="1026">
        <v>363</v>
      </c>
      <c r="AV69" s="1026"/>
      <c r="AW69" s="1026"/>
      <c r="AX69" s="1026"/>
      <c r="AY69" s="1026"/>
      <c r="AZ69" s="1027"/>
      <c r="BA69" s="1027"/>
      <c r="BB69" s="1027"/>
      <c r="BC69" s="1027"/>
      <c r="BD69" s="1028"/>
      <c r="BE69" s="260"/>
      <c r="BF69" s="260"/>
      <c r="BG69" s="260"/>
      <c r="BH69" s="260"/>
      <c r="BI69" s="260"/>
      <c r="BJ69" s="260"/>
      <c r="BK69" s="260"/>
      <c r="BL69" s="260"/>
      <c r="BM69" s="260"/>
      <c r="BN69" s="260"/>
      <c r="BO69" s="260"/>
      <c r="BP69" s="260"/>
      <c r="BQ69" s="257">
        <v>63</v>
      </c>
      <c r="BR69" s="262"/>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1"/>
    </row>
    <row r="70" spans="1:131" s="242" customFormat="1" ht="26.25" customHeight="1" x14ac:dyDescent="0.15">
      <c r="A70" s="256">
        <v>3</v>
      </c>
      <c r="B70" s="1029" t="s">
        <v>578</v>
      </c>
      <c r="C70" s="1030"/>
      <c r="D70" s="1030"/>
      <c r="E70" s="1030"/>
      <c r="F70" s="1030"/>
      <c r="G70" s="1030"/>
      <c r="H70" s="1030"/>
      <c r="I70" s="1030"/>
      <c r="J70" s="1030"/>
      <c r="K70" s="1030"/>
      <c r="L70" s="1030"/>
      <c r="M70" s="1030"/>
      <c r="N70" s="1030"/>
      <c r="O70" s="1030"/>
      <c r="P70" s="1031"/>
      <c r="Q70" s="1032">
        <v>203</v>
      </c>
      <c r="R70" s="1026"/>
      <c r="S70" s="1026"/>
      <c r="T70" s="1026"/>
      <c r="U70" s="1026"/>
      <c r="V70" s="1026">
        <v>189</v>
      </c>
      <c r="W70" s="1026"/>
      <c r="X70" s="1026"/>
      <c r="Y70" s="1026"/>
      <c r="Z70" s="1026"/>
      <c r="AA70" s="1026">
        <v>14</v>
      </c>
      <c r="AB70" s="1026"/>
      <c r="AC70" s="1026"/>
      <c r="AD70" s="1026"/>
      <c r="AE70" s="1026"/>
      <c r="AF70" s="1026">
        <v>14</v>
      </c>
      <c r="AG70" s="1026"/>
      <c r="AH70" s="1026"/>
      <c r="AI70" s="1026"/>
      <c r="AJ70" s="1026"/>
      <c r="AK70" s="1026" t="s">
        <v>583</v>
      </c>
      <c r="AL70" s="1026"/>
      <c r="AM70" s="1026"/>
      <c r="AN70" s="1026"/>
      <c r="AO70" s="1026"/>
      <c r="AP70" s="1026" t="s">
        <v>581</v>
      </c>
      <c r="AQ70" s="1026"/>
      <c r="AR70" s="1026"/>
      <c r="AS70" s="1026"/>
      <c r="AT70" s="1026"/>
      <c r="AU70" s="1026" t="s">
        <v>581</v>
      </c>
      <c r="AV70" s="1026"/>
      <c r="AW70" s="1026"/>
      <c r="AX70" s="1026"/>
      <c r="AY70" s="1026"/>
      <c r="AZ70" s="1027"/>
      <c r="BA70" s="1027"/>
      <c r="BB70" s="1027"/>
      <c r="BC70" s="1027"/>
      <c r="BD70" s="1028"/>
      <c r="BE70" s="260"/>
      <c r="BF70" s="260"/>
      <c r="BG70" s="260"/>
      <c r="BH70" s="260"/>
      <c r="BI70" s="260"/>
      <c r="BJ70" s="260"/>
      <c r="BK70" s="260"/>
      <c r="BL70" s="260"/>
      <c r="BM70" s="260"/>
      <c r="BN70" s="260"/>
      <c r="BO70" s="260"/>
      <c r="BP70" s="260"/>
      <c r="BQ70" s="257">
        <v>64</v>
      </c>
      <c r="BR70" s="262"/>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1"/>
    </row>
    <row r="71" spans="1:131" s="242" customFormat="1" ht="26.25" customHeight="1" x14ac:dyDescent="0.15">
      <c r="A71" s="256">
        <v>4</v>
      </c>
      <c r="B71" s="1029" t="s">
        <v>580</v>
      </c>
      <c r="C71" s="1030"/>
      <c r="D71" s="1030"/>
      <c r="E71" s="1030"/>
      <c r="F71" s="1030"/>
      <c r="G71" s="1030"/>
      <c r="H71" s="1030"/>
      <c r="I71" s="1030"/>
      <c r="J71" s="1030"/>
      <c r="K71" s="1030"/>
      <c r="L71" s="1030"/>
      <c r="M71" s="1030"/>
      <c r="N71" s="1030"/>
      <c r="O71" s="1030"/>
      <c r="P71" s="1031"/>
      <c r="Q71" s="1032">
        <v>1218363</v>
      </c>
      <c r="R71" s="1026"/>
      <c r="S71" s="1026"/>
      <c r="T71" s="1026"/>
      <c r="U71" s="1026"/>
      <c r="V71" s="1026">
        <v>1197433</v>
      </c>
      <c r="W71" s="1026"/>
      <c r="X71" s="1026"/>
      <c r="Y71" s="1026"/>
      <c r="Z71" s="1026"/>
      <c r="AA71" s="1026">
        <v>20930</v>
      </c>
      <c r="AB71" s="1026"/>
      <c r="AC71" s="1026"/>
      <c r="AD71" s="1026"/>
      <c r="AE71" s="1026"/>
      <c r="AF71" s="1026">
        <v>20930</v>
      </c>
      <c r="AG71" s="1026"/>
      <c r="AH71" s="1026"/>
      <c r="AI71" s="1026"/>
      <c r="AJ71" s="1026"/>
      <c r="AK71" s="1026">
        <v>7055</v>
      </c>
      <c r="AL71" s="1026"/>
      <c r="AM71" s="1026"/>
      <c r="AN71" s="1026"/>
      <c r="AO71" s="1026"/>
      <c r="AP71" s="1026" t="s">
        <v>581</v>
      </c>
      <c r="AQ71" s="1026"/>
      <c r="AR71" s="1026"/>
      <c r="AS71" s="1026"/>
      <c r="AT71" s="1026"/>
      <c r="AU71" s="1026" t="s">
        <v>581</v>
      </c>
      <c r="AV71" s="1026"/>
      <c r="AW71" s="1026"/>
      <c r="AX71" s="1026"/>
      <c r="AY71" s="1026"/>
      <c r="AZ71" s="1027"/>
      <c r="BA71" s="1027"/>
      <c r="BB71" s="1027"/>
      <c r="BC71" s="1027"/>
      <c r="BD71" s="1028"/>
      <c r="BE71" s="260"/>
      <c r="BF71" s="260"/>
      <c r="BG71" s="260"/>
      <c r="BH71" s="260"/>
      <c r="BI71" s="260"/>
      <c r="BJ71" s="260"/>
      <c r="BK71" s="260"/>
      <c r="BL71" s="260"/>
      <c r="BM71" s="260"/>
      <c r="BN71" s="260"/>
      <c r="BO71" s="260"/>
      <c r="BP71" s="260"/>
      <c r="BQ71" s="257">
        <v>65</v>
      </c>
      <c r="BR71" s="262"/>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1"/>
    </row>
    <row r="72" spans="1:131" s="242" customFormat="1" ht="39.75" customHeight="1" x14ac:dyDescent="0.15">
      <c r="A72" s="256">
        <v>5</v>
      </c>
      <c r="B72" s="1037" t="s">
        <v>593</v>
      </c>
      <c r="C72" s="1030"/>
      <c r="D72" s="1030"/>
      <c r="E72" s="1030"/>
      <c r="F72" s="1030"/>
      <c r="G72" s="1030"/>
      <c r="H72" s="1030"/>
      <c r="I72" s="1030"/>
      <c r="J72" s="1030"/>
      <c r="K72" s="1030"/>
      <c r="L72" s="1030"/>
      <c r="M72" s="1030"/>
      <c r="N72" s="1030"/>
      <c r="O72" s="1030"/>
      <c r="P72" s="1031"/>
      <c r="Q72" s="1032">
        <v>40075</v>
      </c>
      <c r="R72" s="1026"/>
      <c r="S72" s="1026"/>
      <c r="T72" s="1026"/>
      <c r="U72" s="1026"/>
      <c r="V72" s="1026">
        <v>34705</v>
      </c>
      <c r="W72" s="1026"/>
      <c r="X72" s="1026"/>
      <c r="Y72" s="1026"/>
      <c r="Z72" s="1026"/>
      <c r="AA72" s="1026">
        <v>5369</v>
      </c>
      <c r="AB72" s="1026"/>
      <c r="AC72" s="1026"/>
      <c r="AD72" s="1026"/>
      <c r="AE72" s="1026"/>
      <c r="AF72" s="1026">
        <v>19969</v>
      </c>
      <c r="AG72" s="1026"/>
      <c r="AH72" s="1026"/>
      <c r="AI72" s="1026"/>
      <c r="AJ72" s="1026"/>
      <c r="AK72" s="1026">
        <v>40</v>
      </c>
      <c r="AL72" s="1026"/>
      <c r="AM72" s="1026"/>
      <c r="AN72" s="1026"/>
      <c r="AO72" s="1026"/>
      <c r="AP72" s="1026">
        <v>121218</v>
      </c>
      <c r="AQ72" s="1026"/>
      <c r="AR72" s="1026"/>
      <c r="AS72" s="1026"/>
      <c r="AT72" s="1026"/>
      <c r="AU72" s="1026">
        <v>320</v>
      </c>
      <c r="AV72" s="1026"/>
      <c r="AW72" s="1026"/>
      <c r="AX72" s="1026"/>
      <c r="AY72" s="1026"/>
      <c r="AZ72" s="1027"/>
      <c r="BA72" s="1027"/>
      <c r="BB72" s="1027"/>
      <c r="BC72" s="1027"/>
      <c r="BD72" s="1028"/>
      <c r="BE72" s="260"/>
      <c r="BF72" s="260"/>
      <c r="BG72" s="260"/>
      <c r="BH72" s="260"/>
      <c r="BI72" s="260"/>
      <c r="BJ72" s="260"/>
      <c r="BK72" s="260"/>
      <c r="BL72" s="260"/>
      <c r="BM72" s="260"/>
      <c r="BN72" s="260"/>
      <c r="BO72" s="260"/>
      <c r="BP72" s="260"/>
      <c r="BQ72" s="257">
        <v>66</v>
      </c>
      <c r="BR72" s="262"/>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1"/>
    </row>
    <row r="73" spans="1:131" s="242" customFormat="1" ht="39" customHeight="1" x14ac:dyDescent="0.15">
      <c r="A73" s="256">
        <v>6</v>
      </c>
      <c r="B73" s="1037" t="s">
        <v>577</v>
      </c>
      <c r="C73" s="1030"/>
      <c r="D73" s="1030"/>
      <c r="E73" s="1030"/>
      <c r="F73" s="1030"/>
      <c r="G73" s="1030"/>
      <c r="H73" s="1030"/>
      <c r="I73" s="1030"/>
      <c r="J73" s="1030"/>
      <c r="K73" s="1030"/>
      <c r="L73" s="1030"/>
      <c r="M73" s="1030"/>
      <c r="N73" s="1030"/>
      <c r="O73" s="1030"/>
      <c r="P73" s="1031"/>
      <c r="Q73" s="1032">
        <v>7725</v>
      </c>
      <c r="R73" s="1026"/>
      <c r="S73" s="1026"/>
      <c r="T73" s="1026"/>
      <c r="U73" s="1026"/>
      <c r="V73" s="1026">
        <v>6053</v>
      </c>
      <c r="W73" s="1026"/>
      <c r="X73" s="1026"/>
      <c r="Y73" s="1026"/>
      <c r="Z73" s="1026"/>
      <c r="AA73" s="1026">
        <v>1672</v>
      </c>
      <c r="AB73" s="1026"/>
      <c r="AC73" s="1026"/>
      <c r="AD73" s="1026"/>
      <c r="AE73" s="1026"/>
      <c r="AF73" s="1026">
        <v>16867</v>
      </c>
      <c r="AG73" s="1026"/>
      <c r="AH73" s="1026"/>
      <c r="AI73" s="1026"/>
      <c r="AJ73" s="1026"/>
      <c r="AK73" s="1026" t="s">
        <v>583</v>
      </c>
      <c r="AL73" s="1026"/>
      <c r="AM73" s="1026"/>
      <c r="AN73" s="1026"/>
      <c r="AO73" s="1026"/>
      <c r="AP73" s="1026">
        <v>13994</v>
      </c>
      <c r="AQ73" s="1026"/>
      <c r="AR73" s="1026"/>
      <c r="AS73" s="1026"/>
      <c r="AT73" s="1026"/>
      <c r="AU73" s="1026" t="s">
        <v>581</v>
      </c>
      <c r="AV73" s="1026"/>
      <c r="AW73" s="1026"/>
      <c r="AX73" s="1026"/>
      <c r="AY73" s="1026"/>
      <c r="AZ73" s="1027"/>
      <c r="BA73" s="1027"/>
      <c r="BB73" s="1027"/>
      <c r="BC73" s="1027"/>
      <c r="BD73" s="1028"/>
      <c r="BE73" s="260"/>
      <c r="BF73" s="260"/>
      <c r="BG73" s="260"/>
      <c r="BH73" s="260"/>
      <c r="BI73" s="260"/>
      <c r="BJ73" s="260"/>
      <c r="BK73" s="260"/>
      <c r="BL73" s="260"/>
      <c r="BM73" s="260"/>
      <c r="BN73" s="260"/>
      <c r="BO73" s="260"/>
      <c r="BP73" s="260"/>
      <c r="BQ73" s="257">
        <v>67</v>
      </c>
      <c r="BR73" s="262"/>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1"/>
    </row>
    <row r="74" spans="1:131" s="242" customFormat="1" ht="27.75" customHeight="1" x14ac:dyDescent="0.15">
      <c r="A74" s="256">
        <v>7</v>
      </c>
      <c r="B74" s="1037"/>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0"/>
      <c r="BF74" s="260"/>
      <c r="BG74" s="260"/>
      <c r="BH74" s="260"/>
      <c r="BI74" s="260"/>
      <c r="BJ74" s="260"/>
      <c r="BK74" s="260"/>
      <c r="BL74" s="260"/>
      <c r="BM74" s="260"/>
      <c r="BN74" s="260"/>
      <c r="BO74" s="260"/>
      <c r="BP74" s="260"/>
      <c r="BQ74" s="257">
        <v>68</v>
      </c>
      <c r="BR74" s="262"/>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1"/>
    </row>
    <row r="75" spans="1:131" s="242" customFormat="1" ht="26.25" customHeight="1" x14ac:dyDescent="0.15">
      <c r="A75" s="256">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0"/>
      <c r="BF75" s="260"/>
      <c r="BG75" s="260"/>
      <c r="BH75" s="260"/>
      <c r="BI75" s="260"/>
      <c r="BJ75" s="260"/>
      <c r="BK75" s="260"/>
      <c r="BL75" s="260"/>
      <c r="BM75" s="260"/>
      <c r="BN75" s="260"/>
      <c r="BO75" s="260"/>
      <c r="BP75" s="260"/>
      <c r="BQ75" s="257">
        <v>69</v>
      </c>
      <c r="BR75" s="262"/>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1"/>
    </row>
    <row r="76" spans="1:131" s="242" customFormat="1" ht="26.25" customHeight="1" x14ac:dyDescent="0.15">
      <c r="A76" s="256">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0"/>
      <c r="BF76" s="260"/>
      <c r="BG76" s="260"/>
      <c r="BH76" s="260"/>
      <c r="BI76" s="260"/>
      <c r="BJ76" s="260"/>
      <c r="BK76" s="260"/>
      <c r="BL76" s="260"/>
      <c r="BM76" s="260"/>
      <c r="BN76" s="260"/>
      <c r="BO76" s="260"/>
      <c r="BP76" s="260"/>
      <c r="BQ76" s="257">
        <v>70</v>
      </c>
      <c r="BR76" s="262"/>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1"/>
    </row>
    <row r="77" spans="1:131" s="242" customFormat="1" ht="26.25" customHeight="1" x14ac:dyDescent="0.15">
      <c r="A77" s="256">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0"/>
      <c r="BF77" s="260"/>
      <c r="BG77" s="260"/>
      <c r="BH77" s="260"/>
      <c r="BI77" s="260"/>
      <c r="BJ77" s="260"/>
      <c r="BK77" s="260"/>
      <c r="BL77" s="260"/>
      <c r="BM77" s="260"/>
      <c r="BN77" s="260"/>
      <c r="BO77" s="260"/>
      <c r="BP77" s="260"/>
      <c r="BQ77" s="257">
        <v>71</v>
      </c>
      <c r="BR77" s="262"/>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1"/>
    </row>
    <row r="78" spans="1:131" s="242" customFormat="1" ht="26.25" customHeight="1" x14ac:dyDescent="0.15">
      <c r="A78" s="256">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0"/>
      <c r="BF78" s="260"/>
      <c r="BG78" s="260"/>
      <c r="BH78" s="260"/>
      <c r="BI78" s="260"/>
      <c r="BJ78" s="263"/>
      <c r="BK78" s="263"/>
      <c r="BL78" s="263"/>
      <c r="BM78" s="263"/>
      <c r="BN78" s="263"/>
      <c r="BO78" s="260"/>
      <c r="BP78" s="260"/>
      <c r="BQ78" s="257">
        <v>72</v>
      </c>
      <c r="BR78" s="262"/>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1"/>
    </row>
    <row r="79" spans="1:131" s="242" customFormat="1" ht="26.25" customHeight="1" x14ac:dyDescent="0.15">
      <c r="A79" s="256">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0"/>
      <c r="BF79" s="260"/>
      <c r="BG79" s="260"/>
      <c r="BH79" s="260"/>
      <c r="BI79" s="260"/>
      <c r="BJ79" s="263"/>
      <c r="BK79" s="263"/>
      <c r="BL79" s="263"/>
      <c r="BM79" s="263"/>
      <c r="BN79" s="263"/>
      <c r="BO79" s="260"/>
      <c r="BP79" s="260"/>
      <c r="BQ79" s="257">
        <v>73</v>
      </c>
      <c r="BR79" s="262"/>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1"/>
    </row>
    <row r="80" spans="1:131" s="242" customFormat="1" ht="26.25" customHeight="1" x14ac:dyDescent="0.15">
      <c r="A80" s="256">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0"/>
      <c r="BF80" s="260"/>
      <c r="BG80" s="260"/>
      <c r="BH80" s="260"/>
      <c r="BI80" s="260"/>
      <c r="BJ80" s="260"/>
      <c r="BK80" s="260"/>
      <c r="BL80" s="260"/>
      <c r="BM80" s="260"/>
      <c r="BN80" s="260"/>
      <c r="BO80" s="260"/>
      <c r="BP80" s="260"/>
      <c r="BQ80" s="257">
        <v>74</v>
      </c>
      <c r="BR80" s="262"/>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1"/>
    </row>
    <row r="81" spans="1:131" s="242" customFormat="1" ht="26.25" customHeight="1" x14ac:dyDescent="0.15">
      <c r="A81" s="256">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0"/>
      <c r="BF81" s="260"/>
      <c r="BG81" s="260"/>
      <c r="BH81" s="260"/>
      <c r="BI81" s="260"/>
      <c r="BJ81" s="260"/>
      <c r="BK81" s="260"/>
      <c r="BL81" s="260"/>
      <c r="BM81" s="260"/>
      <c r="BN81" s="260"/>
      <c r="BO81" s="260"/>
      <c r="BP81" s="260"/>
      <c r="BQ81" s="257">
        <v>75</v>
      </c>
      <c r="BR81" s="262"/>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1"/>
    </row>
    <row r="82" spans="1:131" s="242" customFormat="1" ht="26.25" customHeight="1" x14ac:dyDescent="0.15">
      <c r="A82" s="256">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0"/>
      <c r="BF82" s="260"/>
      <c r="BG82" s="260"/>
      <c r="BH82" s="260"/>
      <c r="BI82" s="260"/>
      <c r="BJ82" s="260"/>
      <c r="BK82" s="260"/>
      <c r="BL82" s="260"/>
      <c r="BM82" s="260"/>
      <c r="BN82" s="260"/>
      <c r="BO82" s="260"/>
      <c r="BP82" s="260"/>
      <c r="BQ82" s="257">
        <v>76</v>
      </c>
      <c r="BR82" s="262"/>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1"/>
    </row>
    <row r="83" spans="1:131" s="242" customFormat="1" ht="26.25" customHeight="1" x14ac:dyDescent="0.15">
      <c r="A83" s="256">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0"/>
      <c r="BF83" s="260"/>
      <c r="BG83" s="260"/>
      <c r="BH83" s="260"/>
      <c r="BI83" s="260"/>
      <c r="BJ83" s="260"/>
      <c r="BK83" s="260"/>
      <c r="BL83" s="260"/>
      <c r="BM83" s="260"/>
      <c r="BN83" s="260"/>
      <c r="BO83" s="260"/>
      <c r="BP83" s="260"/>
      <c r="BQ83" s="257">
        <v>77</v>
      </c>
      <c r="BR83" s="262"/>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1"/>
    </row>
    <row r="84" spans="1:131" s="242" customFormat="1" ht="26.25" customHeight="1" x14ac:dyDescent="0.15">
      <c r="A84" s="256">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0"/>
      <c r="BF84" s="260"/>
      <c r="BG84" s="260"/>
      <c r="BH84" s="260"/>
      <c r="BI84" s="260"/>
      <c r="BJ84" s="260"/>
      <c r="BK84" s="260"/>
      <c r="BL84" s="260"/>
      <c r="BM84" s="260"/>
      <c r="BN84" s="260"/>
      <c r="BO84" s="260"/>
      <c r="BP84" s="260"/>
      <c r="BQ84" s="257">
        <v>78</v>
      </c>
      <c r="BR84" s="262"/>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1"/>
    </row>
    <row r="85" spans="1:131" s="242" customFormat="1" ht="26.25" customHeight="1" x14ac:dyDescent="0.15">
      <c r="A85" s="256">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0"/>
      <c r="BF85" s="260"/>
      <c r="BG85" s="260"/>
      <c r="BH85" s="260"/>
      <c r="BI85" s="260"/>
      <c r="BJ85" s="260"/>
      <c r="BK85" s="260"/>
      <c r="BL85" s="260"/>
      <c r="BM85" s="260"/>
      <c r="BN85" s="260"/>
      <c r="BO85" s="260"/>
      <c r="BP85" s="260"/>
      <c r="BQ85" s="257">
        <v>79</v>
      </c>
      <c r="BR85" s="262"/>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1"/>
    </row>
    <row r="86" spans="1:131" s="242" customFormat="1" ht="26.25" customHeight="1" x14ac:dyDescent="0.15">
      <c r="A86" s="256">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0"/>
      <c r="BF86" s="260"/>
      <c r="BG86" s="260"/>
      <c r="BH86" s="260"/>
      <c r="BI86" s="260"/>
      <c r="BJ86" s="260"/>
      <c r="BK86" s="260"/>
      <c r="BL86" s="260"/>
      <c r="BM86" s="260"/>
      <c r="BN86" s="260"/>
      <c r="BO86" s="260"/>
      <c r="BP86" s="260"/>
      <c r="BQ86" s="257">
        <v>80</v>
      </c>
      <c r="BR86" s="262"/>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1"/>
    </row>
    <row r="87" spans="1:131" s="242" customFormat="1" ht="26.25" customHeight="1" x14ac:dyDescent="0.15">
      <c r="A87" s="264">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0"/>
      <c r="BF87" s="260"/>
      <c r="BG87" s="260"/>
      <c r="BH87" s="260"/>
      <c r="BI87" s="260"/>
      <c r="BJ87" s="260"/>
      <c r="BK87" s="260"/>
      <c r="BL87" s="260"/>
      <c r="BM87" s="260"/>
      <c r="BN87" s="260"/>
      <c r="BO87" s="260"/>
      <c r="BP87" s="260"/>
      <c r="BQ87" s="257">
        <v>81</v>
      </c>
      <c r="BR87" s="262"/>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1"/>
    </row>
    <row r="88" spans="1:131" s="242" customFormat="1" ht="26.25" customHeight="1" thickBot="1" x14ac:dyDescent="0.2">
      <c r="A88" s="259" t="s">
        <v>385</v>
      </c>
      <c r="B88" s="999" t="s">
        <v>414</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57852</v>
      </c>
      <c r="AG88" s="1014"/>
      <c r="AH88" s="1014"/>
      <c r="AI88" s="1014"/>
      <c r="AJ88" s="1014"/>
      <c r="AK88" s="1018"/>
      <c r="AL88" s="1018"/>
      <c r="AM88" s="1018"/>
      <c r="AN88" s="1018"/>
      <c r="AO88" s="1018"/>
      <c r="AP88" s="1014">
        <v>138015</v>
      </c>
      <c r="AQ88" s="1014"/>
      <c r="AR88" s="1014"/>
      <c r="AS88" s="1014"/>
      <c r="AT88" s="1014"/>
      <c r="AU88" s="1014">
        <v>363</v>
      </c>
      <c r="AV88" s="1014"/>
      <c r="AW88" s="1014"/>
      <c r="AX88" s="1014"/>
      <c r="AY88" s="1014"/>
      <c r="AZ88" s="1015"/>
      <c r="BA88" s="1015"/>
      <c r="BB88" s="1015"/>
      <c r="BC88" s="1015"/>
      <c r="BD88" s="1016"/>
      <c r="BE88" s="260"/>
      <c r="BF88" s="260"/>
      <c r="BG88" s="260"/>
      <c r="BH88" s="260"/>
      <c r="BI88" s="260"/>
      <c r="BJ88" s="260"/>
      <c r="BK88" s="260"/>
      <c r="BL88" s="260"/>
      <c r="BM88" s="260"/>
      <c r="BN88" s="260"/>
      <c r="BO88" s="260"/>
      <c r="BP88" s="260"/>
      <c r="BQ88" s="257">
        <v>82</v>
      </c>
      <c r="BR88" s="262"/>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1"/>
    </row>
    <row r="89" spans="1:131" s="242" customFormat="1" ht="26.25" hidden="1" customHeight="1" x14ac:dyDescent="0.15">
      <c r="A89" s="265"/>
      <c r="B89" s="266"/>
      <c r="C89" s="266"/>
      <c r="D89" s="266"/>
      <c r="E89" s="266"/>
      <c r="F89" s="266"/>
      <c r="G89" s="266"/>
      <c r="H89" s="266"/>
      <c r="I89" s="266"/>
      <c r="J89" s="266"/>
      <c r="K89" s="266"/>
      <c r="L89" s="266"/>
      <c r="M89" s="266"/>
      <c r="N89" s="266"/>
      <c r="O89" s="266"/>
      <c r="P89" s="266"/>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8"/>
      <c r="BA89" s="268"/>
      <c r="BB89" s="268"/>
      <c r="BC89" s="268"/>
      <c r="BD89" s="268"/>
      <c r="BE89" s="260"/>
      <c r="BF89" s="260"/>
      <c r="BG89" s="260"/>
      <c r="BH89" s="260"/>
      <c r="BI89" s="260"/>
      <c r="BJ89" s="260"/>
      <c r="BK89" s="260"/>
      <c r="BL89" s="260"/>
      <c r="BM89" s="260"/>
      <c r="BN89" s="260"/>
      <c r="BO89" s="260"/>
      <c r="BP89" s="260"/>
      <c r="BQ89" s="257">
        <v>83</v>
      </c>
      <c r="BR89" s="262"/>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1"/>
    </row>
    <row r="90" spans="1:131" s="242" customFormat="1" ht="26.25" hidden="1" customHeight="1" x14ac:dyDescent="0.15">
      <c r="A90" s="265"/>
      <c r="B90" s="266"/>
      <c r="C90" s="266"/>
      <c r="D90" s="266"/>
      <c r="E90" s="266"/>
      <c r="F90" s="266"/>
      <c r="G90" s="266"/>
      <c r="H90" s="266"/>
      <c r="I90" s="266"/>
      <c r="J90" s="266"/>
      <c r="K90" s="266"/>
      <c r="L90" s="266"/>
      <c r="M90" s="266"/>
      <c r="N90" s="266"/>
      <c r="O90" s="266"/>
      <c r="P90" s="266"/>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8"/>
      <c r="BA90" s="268"/>
      <c r="BB90" s="268"/>
      <c r="BC90" s="268"/>
      <c r="BD90" s="268"/>
      <c r="BE90" s="260"/>
      <c r="BF90" s="260"/>
      <c r="BG90" s="260"/>
      <c r="BH90" s="260"/>
      <c r="BI90" s="260"/>
      <c r="BJ90" s="260"/>
      <c r="BK90" s="260"/>
      <c r="BL90" s="260"/>
      <c r="BM90" s="260"/>
      <c r="BN90" s="260"/>
      <c r="BO90" s="260"/>
      <c r="BP90" s="260"/>
      <c r="BQ90" s="257">
        <v>84</v>
      </c>
      <c r="BR90" s="262"/>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1"/>
    </row>
    <row r="91" spans="1:131" s="242" customFormat="1" ht="26.25" hidden="1" customHeight="1" x14ac:dyDescent="0.15">
      <c r="A91" s="265"/>
      <c r="B91" s="266"/>
      <c r="C91" s="266"/>
      <c r="D91" s="266"/>
      <c r="E91" s="266"/>
      <c r="F91" s="266"/>
      <c r="G91" s="266"/>
      <c r="H91" s="266"/>
      <c r="I91" s="266"/>
      <c r="J91" s="266"/>
      <c r="K91" s="266"/>
      <c r="L91" s="266"/>
      <c r="M91" s="266"/>
      <c r="N91" s="266"/>
      <c r="O91" s="266"/>
      <c r="P91" s="266"/>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8"/>
      <c r="BA91" s="268"/>
      <c r="BB91" s="268"/>
      <c r="BC91" s="268"/>
      <c r="BD91" s="268"/>
      <c r="BE91" s="260"/>
      <c r="BF91" s="260"/>
      <c r="BG91" s="260"/>
      <c r="BH91" s="260"/>
      <c r="BI91" s="260"/>
      <c r="BJ91" s="260"/>
      <c r="BK91" s="260"/>
      <c r="BL91" s="260"/>
      <c r="BM91" s="260"/>
      <c r="BN91" s="260"/>
      <c r="BO91" s="260"/>
      <c r="BP91" s="260"/>
      <c r="BQ91" s="257">
        <v>85</v>
      </c>
      <c r="BR91" s="262"/>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1"/>
    </row>
    <row r="92" spans="1:131" s="242" customFormat="1" ht="26.25" hidden="1" customHeight="1" x14ac:dyDescent="0.15">
      <c r="A92" s="265"/>
      <c r="B92" s="266"/>
      <c r="C92" s="266"/>
      <c r="D92" s="266"/>
      <c r="E92" s="266"/>
      <c r="F92" s="266"/>
      <c r="G92" s="266"/>
      <c r="H92" s="266"/>
      <c r="I92" s="266"/>
      <c r="J92" s="266"/>
      <c r="K92" s="266"/>
      <c r="L92" s="266"/>
      <c r="M92" s="266"/>
      <c r="N92" s="266"/>
      <c r="O92" s="266"/>
      <c r="P92" s="266"/>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8"/>
      <c r="BA92" s="268"/>
      <c r="BB92" s="268"/>
      <c r="BC92" s="268"/>
      <c r="BD92" s="268"/>
      <c r="BE92" s="260"/>
      <c r="BF92" s="260"/>
      <c r="BG92" s="260"/>
      <c r="BH92" s="260"/>
      <c r="BI92" s="260"/>
      <c r="BJ92" s="260"/>
      <c r="BK92" s="260"/>
      <c r="BL92" s="260"/>
      <c r="BM92" s="260"/>
      <c r="BN92" s="260"/>
      <c r="BO92" s="260"/>
      <c r="BP92" s="260"/>
      <c r="BQ92" s="257">
        <v>86</v>
      </c>
      <c r="BR92" s="262"/>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1"/>
    </row>
    <row r="93" spans="1:131" s="242" customFormat="1" ht="26.25" hidden="1" customHeight="1" x14ac:dyDescent="0.15">
      <c r="A93" s="265"/>
      <c r="B93" s="266"/>
      <c r="C93" s="266"/>
      <c r="D93" s="266"/>
      <c r="E93" s="266"/>
      <c r="F93" s="266"/>
      <c r="G93" s="266"/>
      <c r="H93" s="266"/>
      <c r="I93" s="266"/>
      <c r="J93" s="266"/>
      <c r="K93" s="266"/>
      <c r="L93" s="266"/>
      <c r="M93" s="266"/>
      <c r="N93" s="266"/>
      <c r="O93" s="266"/>
      <c r="P93" s="266"/>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8"/>
      <c r="BA93" s="268"/>
      <c r="BB93" s="268"/>
      <c r="BC93" s="268"/>
      <c r="BD93" s="268"/>
      <c r="BE93" s="260"/>
      <c r="BF93" s="260"/>
      <c r="BG93" s="260"/>
      <c r="BH93" s="260"/>
      <c r="BI93" s="260"/>
      <c r="BJ93" s="260"/>
      <c r="BK93" s="260"/>
      <c r="BL93" s="260"/>
      <c r="BM93" s="260"/>
      <c r="BN93" s="260"/>
      <c r="BO93" s="260"/>
      <c r="BP93" s="260"/>
      <c r="BQ93" s="257">
        <v>87</v>
      </c>
      <c r="BR93" s="262"/>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1"/>
    </row>
    <row r="94" spans="1:131" s="242" customFormat="1" ht="26.25" hidden="1" customHeight="1" x14ac:dyDescent="0.15">
      <c r="A94" s="265"/>
      <c r="B94" s="266"/>
      <c r="C94" s="266"/>
      <c r="D94" s="266"/>
      <c r="E94" s="266"/>
      <c r="F94" s="266"/>
      <c r="G94" s="266"/>
      <c r="H94" s="266"/>
      <c r="I94" s="266"/>
      <c r="J94" s="266"/>
      <c r="K94" s="266"/>
      <c r="L94" s="266"/>
      <c r="M94" s="266"/>
      <c r="N94" s="266"/>
      <c r="O94" s="266"/>
      <c r="P94" s="266"/>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8"/>
      <c r="BA94" s="268"/>
      <c r="BB94" s="268"/>
      <c r="BC94" s="268"/>
      <c r="BD94" s="268"/>
      <c r="BE94" s="260"/>
      <c r="BF94" s="260"/>
      <c r="BG94" s="260"/>
      <c r="BH94" s="260"/>
      <c r="BI94" s="260"/>
      <c r="BJ94" s="260"/>
      <c r="BK94" s="260"/>
      <c r="BL94" s="260"/>
      <c r="BM94" s="260"/>
      <c r="BN94" s="260"/>
      <c r="BO94" s="260"/>
      <c r="BP94" s="260"/>
      <c r="BQ94" s="257">
        <v>88</v>
      </c>
      <c r="BR94" s="262"/>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1"/>
    </row>
    <row r="95" spans="1:131" s="242" customFormat="1" ht="26.25" hidden="1" customHeight="1" x14ac:dyDescent="0.15">
      <c r="A95" s="265"/>
      <c r="B95" s="266"/>
      <c r="C95" s="266"/>
      <c r="D95" s="266"/>
      <c r="E95" s="266"/>
      <c r="F95" s="266"/>
      <c r="G95" s="266"/>
      <c r="H95" s="266"/>
      <c r="I95" s="266"/>
      <c r="J95" s="266"/>
      <c r="K95" s="266"/>
      <c r="L95" s="266"/>
      <c r="M95" s="266"/>
      <c r="N95" s="266"/>
      <c r="O95" s="266"/>
      <c r="P95" s="266"/>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8"/>
      <c r="BA95" s="268"/>
      <c r="BB95" s="268"/>
      <c r="BC95" s="268"/>
      <c r="BD95" s="268"/>
      <c r="BE95" s="260"/>
      <c r="BF95" s="260"/>
      <c r="BG95" s="260"/>
      <c r="BH95" s="260"/>
      <c r="BI95" s="260"/>
      <c r="BJ95" s="260"/>
      <c r="BK95" s="260"/>
      <c r="BL95" s="260"/>
      <c r="BM95" s="260"/>
      <c r="BN95" s="260"/>
      <c r="BO95" s="260"/>
      <c r="BP95" s="260"/>
      <c r="BQ95" s="257">
        <v>89</v>
      </c>
      <c r="BR95" s="262"/>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1"/>
    </row>
    <row r="96" spans="1:131" s="242" customFormat="1" ht="26.25" hidden="1" customHeight="1" x14ac:dyDescent="0.15">
      <c r="A96" s="265"/>
      <c r="B96" s="266"/>
      <c r="C96" s="266"/>
      <c r="D96" s="266"/>
      <c r="E96" s="266"/>
      <c r="F96" s="266"/>
      <c r="G96" s="266"/>
      <c r="H96" s="266"/>
      <c r="I96" s="266"/>
      <c r="J96" s="266"/>
      <c r="K96" s="266"/>
      <c r="L96" s="266"/>
      <c r="M96" s="266"/>
      <c r="N96" s="266"/>
      <c r="O96" s="266"/>
      <c r="P96" s="266"/>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8"/>
      <c r="BA96" s="268"/>
      <c r="BB96" s="268"/>
      <c r="BC96" s="268"/>
      <c r="BD96" s="268"/>
      <c r="BE96" s="260"/>
      <c r="BF96" s="260"/>
      <c r="BG96" s="260"/>
      <c r="BH96" s="260"/>
      <c r="BI96" s="260"/>
      <c r="BJ96" s="260"/>
      <c r="BK96" s="260"/>
      <c r="BL96" s="260"/>
      <c r="BM96" s="260"/>
      <c r="BN96" s="260"/>
      <c r="BO96" s="260"/>
      <c r="BP96" s="260"/>
      <c r="BQ96" s="257">
        <v>90</v>
      </c>
      <c r="BR96" s="262"/>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1"/>
    </row>
    <row r="97" spans="1:131" s="242" customFormat="1" ht="26.25" hidden="1" customHeight="1" x14ac:dyDescent="0.15">
      <c r="A97" s="265"/>
      <c r="B97" s="266"/>
      <c r="C97" s="266"/>
      <c r="D97" s="266"/>
      <c r="E97" s="266"/>
      <c r="F97" s="266"/>
      <c r="G97" s="266"/>
      <c r="H97" s="266"/>
      <c r="I97" s="266"/>
      <c r="J97" s="266"/>
      <c r="K97" s="266"/>
      <c r="L97" s="266"/>
      <c r="M97" s="266"/>
      <c r="N97" s="266"/>
      <c r="O97" s="266"/>
      <c r="P97" s="266"/>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8"/>
      <c r="BA97" s="268"/>
      <c r="BB97" s="268"/>
      <c r="BC97" s="268"/>
      <c r="BD97" s="268"/>
      <c r="BE97" s="260"/>
      <c r="BF97" s="260"/>
      <c r="BG97" s="260"/>
      <c r="BH97" s="260"/>
      <c r="BI97" s="260"/>
      <c r="BJ97" s="260"/>
      <c r="BK97" s="260"/>
      <c r="BL97" s="260"/>
      <c r="BM97" s="260"/>
      <c r="BN97" s="260"/>
      <c r="BO97" s="260"/>
      <c r="BP97" s="260"/>
      <c r="BQ97" s="257">
        <v>91</v>
      </c>
      <c r="BR97" s="262"/>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1"/>
    </row>
    <row r="98" spans="1:131" s="242" customFormat="1" ht="26.25" hidden="1" customHeight="1" x14ac:dyDescent="0.15">
      <c r="A98" s="265"/>
      <c r="B98" s="266"/>
      <c r="C98" s="266"/>
      <c r="D98" s="266"/>
      <c r="E98" s="266"/>
      <c r="F98" s="266"/>
      <c r="G98" s="266"/>
      <c r="H98" s="266"/>
      <c r="I98" s="266"/>
      <c r="J98" s="266"/>
      <c r="K98" s="266"/>
      <c r="L98" s="266"/>
      <c r="M98" s="266"/>
      <c r="N98" s="266"/>
      <c r="O98" s="266"/>
      <c r="P98" s="266"/>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8"/>
      <c r="BA98" s="268"/>
      <c r="BB98" s="268"/>
      <c r="BC98" s="268"/>
      <c r="BD98" s="268"/>
      <c r="BE98" s="260"/>
      <c r="BF98" s="260"/>
      <c r="BG98" s="260"/>
      <c r="BH98" s="260"/>
      <c r="BI98" s="260"/>
      <c r="BJ98" s="260"/>
      <c r="BK98" s="260"/>
      <c r="BL98" s="260"/>
      <c r="BM98" s="260"/>
      <c r="BN98" s="260"/>
      <c r="BO98" s="260"/>
      <c r="BP98" s="260"/>
      <c r="BQ98" s="257">
        <v>92</v>
      </c>
      <c r="BR98" s="262"/>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1"/>
    </row>
    <row r="99" spans="1:131" s="242" customFormat="1" ht="26.25" hidden="1" customHeight="1" x14ac:dyDescent="0.15">
      <c r="A99" s="265"/>
      <c r="B99" s="266"/>
      <c r="C99" s="266"/>
      <c r="D99" s="266"/>
      <c r="E99" s="266"/>
      <c r="F99" s="266"/>
      <c r="G99" s="266"/>
      <c r="H99" s="266"/>
      <c r="I99" s="266"/>
      <c r="J99" s="266"/>
      <c r="K99" s="266"/>
      <c r="L99" s="266"/>
      <c r="M99" s="266"/>
      <c r="N99" s="266"/>
      <c r="O99" s="266"/>
      <c r="P99" s="266"/>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8"/>
      <c r="BA99" s="268"/>
      <c r="BB99" s="268"/>
      <c r="BC99" s="268"/>
      <c r="BD99" s="268"/>
      <c r="BE99" s="260"/>
      <c r="BF99" s="260"/>
      <c r="BG99" s="260"/>
      <c r="BH99" s="260"/>
      <c r="BI99" s="260"/>
      <c r="BJ99" s="260"/>
      <c r="BK99" s="260"/>
      <c r="BL99" s="260"/>
      <c r="BM99" s="260"/>
      <c r="BN99" s="260"/>
      <c r="BO99" s="260"/>
      <c r="BP99" s="260"/>
      <c r="BQ99" s="257">
        <v>93</v>
      </c>
      <c r="BR99" s="262"/>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1"/>
    </row>
    <row r="100" spans="1:131" s="242" customFormat="1" ht="26.25" hidden="1" customHeight="1" x14ac:dyDescent="0.15">
      <c r="A100" s="265"/>
      <c r="B100" s="266"/>
      <c r="C100" s="266"/>
      <c r="D100" s="266"/>
      <c r="E100" s="266"/>
      <c r="F100" s="266"/>
      <c r="G100" s="266"/>
      <c r="H100" s="266"/>
      <c r="I100" s="266"/>
      <c r="J100" s="266"/>
      <c r="K100" s="266"/>
      <c r="L100" s="266"/>
      <c r="M100" s="266"/>
      <c r="N100" s="266"/>
      <c r="O100" s="266"/>
      <c r="P100" s="266"/>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8"/>
      <c r="BA100" s="268"/>
      <c r="BB100" s="268"/>
      <c r="BC100" s="268"/>
      <c r="BD100" s="268"/>
      <c r="BE100" s="260"/>
      <c r="BF100" s="260"/>
      <c r="BG100" s="260"/>
      <c r="BH100" s="260"/>
      <c r="BI100" s="260"/>
      <c r="BJ100" s="260"/>
      <c r="BK100" s="260"/>
      <c r="BL100" s="260"/>
      <c r="BM100" s="260"/>
      <c r="BN100" s="260"/>
      <c r="BO100" s="260"/>
      <c r="BP100" s="260"/>
      <c r="BQ100" s="257">
        <v>94</v>
      </c>
      <c r="BR100" s="262"/>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1"/>
    </row>
    <row r="101" spans="1:131" s="242" customFormat="1" ht="26.25" hidden="1" customHeight="1" x14ac:dyDescent="0.15">
      <c r="A101" s="265"/>
      <c r="B101" s="266"/>
      <c r="C101" s="266"/>
      <c r="D101" s="266"/>
      <c r="E101" s="266"/>
      <c r="F101" s="266"/>
      <c r="G101" s="266"/>
      <c r="H101" s="266"/>
      <c r="I101" s="266"/>
      <c r="J101" s="266"/>
      <c r="K101" s="266"/>
      <c r="L101" s="266"/>
      <c r="M101" s="266"/>
      <c r="N101" s="266"/>
      <c r="O101" s="266"/>
      <c r="P101" s="266"/>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8"/>
      <c r="BA101" s="268"/>
      <c r="BB101" s="268"/>
      <c r="BC101" s="268"/>
      <c r="BD101" s="268"/>
      <c r="BE101" s="260"/>
      <c r="BF101" s="260"/>
      <c r="BG101" s="260"/>
      <c r="BH101" s="260"/>
      <c r="BI101" s="260"/>
      <c r="BJ101" s="260"/>
      <c r="BK101" s="260"/>
      <c r="BL101" s="260"/>
      <c r="BM101" s="260"/>
      <c r="BN101" s="260"/>
      <c r="BO101" s="260"/>
      <c r="BP101" s="260"/>
      <c r="BQ101" s="257">
        <v>95</v>
      </c>
      <c r="BR101" s="262"/>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1"/>
    </row>
    <row r="102" spans="1:131" s="242" customFormat="1" ht="26.25" customHeight="1" thickBot="1" x14ac:dyDescent="0.2">
      <c r="A102" s="265"/>
      <c r="B102" s="266"/>
      <c r="C102" s="266"/>
      <c r="D102" s="266"/>
      <c r="E102" s="266"/>
      <c r="F102" s="266"/>
      <c r="G102" s="266"/>
      <c r="H102" s="266"/>
      <c r="I102" s="266"/>
      <c r="J102" s="266"/>
      <c r="K102" s="266"/>
      <c r="L102" s="266"/>
      <c r="M102" s="266"/>
      <c r="N102" s="266"/>
      <c r="O102" s="266"/>
      <c r="P102" s="266"/>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8"/>
      <c r="BA102" s="268"/>
      <c r="BB102" s="268"/>
      <c r="BC102" s="268"/>
      <c r="BD102" s="268"/>
      <c r="BE102" s="260"/>
      <c r="BF102" s="260"/>
      <c r="BG102" s="260"/>
      <c r="BH102" s="260"/>
      <c r="BI102" s="260"/>
      <c r="BJ102" s="260"/>
      <c r="BK102" s="260"/>
      <c r="BL102" s="260"/>
      <c r="BM102" s="260"/>
      <c r="BN102" s="260"/>
      <c r="BO102" s="260"/>
      <c r="BP102" s="260"/>
      <c r="BQ102" s="259" t="s">
        <v>385</v>
      </c>
      <c r="BR102" s="999" t="s">
        <v>415</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1"/>
    </row>
    <row r="103" spans="1:131" s="242" customFormat="1" ht="26.25" customHeight="1" x14ac:dyDescent="0.15">
      <c r="A103" s="265"/>
      <c r="B103" s="266"/>
      <c r="C103" s="266"/>
      <c r="D103" s="266"/>
      <c r="E103" s="266"/>
      <c r="F103" s="266"/>
      <c r="G103" s="266"/>
      <c r="H103" s="266"/>
      <c r="I103" s="266"/>
      <c r="J103" s="266"/>
      <c r="K103" s="266"/>
      <c r="L103" s="266"/>
      <c r="M103" s="266"/>
      <c r="N103" s="266"/>
      <c r="O103" s="266"/>
      <c r="P103" s="266"/>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8"/>
      <c r="BA103" s="268"/>
      <c r="BB103" s="268"/>
      <c r="BC103" s="268"/>
      <c r="BD103" s="268"/>
      <c r="BE103" s="260"/>
      <c r="BF103" s="260"/>
      <c r="BG103" s="260"/>
      <c r="BH103" s="260"/>
      <c r="BI103" s="260"/>
      <c r="BJ103" s="260"/>
      <c r="BK103" s="260"/>
      <c r="BL103" s="260"/>
      <c r="BM103" s="260"/>
      <c r="BN103" s="260"/>
      <c r="BO103" s="260"/>
      <c r="BP103" s="260"/>
      <c r="BQ103" s="991" t="s">
        <v>416</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1"/>
    </row>
    <row r="104" spans="1:131" s="242" customFormat="1" ht="26.25" customHeight="1" x14ac:dyDescent="0.15">
      <c r="A104" s="265"/>
      <c r="B104" s="266"/>
      <c r="C104" s="266"/>
      <c r="D104" s="266"/>
      <c r="E104" s="266"/>
      <c r="F104" s="266"/>
      <c r="G104" s="266"/>
      <c r="H104" s="266"/>
      <c r="I104" s="266"/>
      <c r="J104" s="266"/>
      <c r="K104" s="266"/>
      <c r="L104" s="266"/>
      <c r="M104" s="266"/>
      <c r="N104" s="266"/>
      <c r="O104" s="266"/>
      <c r="P104" s="266"/>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8"/>
      <c r="BA104" s="268"/>
      <c r="BB104" s="268"/>
      <c r="BC104" s="268"/>
      <c r="BD104" s="268"/>
      <c r="BE104" s="260"/>
      <c r="BF104" s="260"/>
      <c r="BG104" s="260"/>
      <c r="BH104" s="260"/>
      <c r="BI104" s="260"/>
      <c r="BJ104" s="260"/>
      <c r="BK104" s="260"/>
      <c r="BL104" s="260"/>
      <c r="BM104" s="260"/>
      <c r="BN104" s="260"/>
      <c r="BO104" s="260"/>
      <c r="BP104" s="260"/>
      <c r="BQ104" s="992" t="s">
        <v>417</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1"/>
    </row>
    <row r="105" spans="1:131" s="242" customFormat="1" ht="11.25" customHeight="1" x14ac:dyDescent="0.15">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3"/>
      <c r="BR105" s="263"/>
      <c r="BS105" s="263"/>
      <c r="BT105" s="263"/>
      <c r="BU105" s="263"/>
      <c r="BV105" s="263"/>
      <c r="BW105" s="263"/>
      <c r="BX105" s="263"/>
      <c r="BY105" s="263"/>
      <c r="BZ105" s="263"/>
      <c r="CA105" s="263"/>
      <c r="CB105" s="263"/>
      <c r="CC105" s="263"/>
      <c r="CD105" s="263"/>
      <c r="CE105" s="263"/>
      <c r="CF105" s="263"/>
      <c r="CG105" s="263"/>
      <c r="CH105" s="263"/>
      <c r="CI105" s="263"/>
      <c r="CJ105" s="263"/>
      <c r="CK105" s="263"/>
      <c r="CL105" s="263"/>
      <c r="CM105" s="263"/>
      <c r="CN105" s="263"/>
      <c r="CO105" s="263"/>
      <c r="CP105" s="263"/>
      <c r="CQ105" s="263"/>
      <c r="CR105" s="263"/>
      <c r="CS105" s="263"/>
      <c r="CT105" s="263"/>
      <c r="CU105" s="263"/>
      <c r="CV105" s="263"/>
      <c r="CW105" s="263"/>
      <c r="CX105" s="263"/>
      <c r="CY105" s="263"/>
      <c r="CZ105" s="263"/>
      <c r="DA105" s="263"/>
      <c r="DB105" s="263"/>
      <c r="DC105" s="263"/>
      <c r="DD105" s="263"/>
      <c r="DE105" s="263"/>
      <c r="DF105" s="263"/>
      <c r="DG105" s="263"/>
      <c r="DH105" s="263"/>
      <c r="DI105" s="263"/>
      <c r="DJ105" s="263"/>
      <c r="DK105" s="263"/>
      <c r="DL105" s="263"/>
      <c r="DM105" s="263"/>
      <c r="DN105" s="263"/>
      <c r="DO105" s="263"/>
      <c r="DP105" s="263"/>
      <c r="DQ105" s="263"/>
      <c r="DR105" s="263"/>
      <c r="DS105" s="263"/>
      <c r="DT105" s="263"/>
      <c r="DU105" s="263"/>
      <c r="DV105" s="263"/>
      <c r="DW105" s="263"/>
      <c r="DX105" s="263"/>
      <c r="DY105" s="263"/>
      <c r="DZ105" s="263"/>
      <c r="EA105" s="241"/>
    </row>
    <row r="106" spans="1:131" s="242" customFormat="1" ht="11.25" customHeight="1" x14ac:dyDescent="0.15">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263"/>
      <c r="DV106" s="263"/>
      <c r="DW106" s="263"/>
      <c r="DX106" s="263"/>
      <c r="DY106" s="263"/>
      <c r="DZ106" s="263"/>
      <c r="EA106" s="241"/>
    </row>
    <row r="107" spans="1:131" s="241" customFormat="1" ht="26.25" customHeight="1" thickBot="1" x14ac:dyDescent="0.2">
      <c r="A107" s="270" t="s">
        <v>418</v>
      </c>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0" t="s">
        <v>419</v>
      </c>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1"/>
      <c r="BX107" s="271"/>
      <c r="BY107" s="271"/>
      <c r="BZ107" s="271"/>
      <c r="CA107" s="271"/>
      <c r="CB107" s="271"/>
      <c r="CC107" s="271"/>
      <c r="CD107" s="271"/>
      <c r="CE107" s="271"/>
      <c r="CF107" s="271"/>
      <c r="CG107" s="271"/>
      <c r="CH107" s="271"/>
      <c r="CI107" s="271"/>
      <c r="CJ107" s="271"/>
      <c r="CK107" s="271"/>
      <c r="CL107" s="271"/>
      <c r="CM107" s="271"/>
      <c r="CN107" s="271"/>
      <c r="CO107" s="271"/>
      <c r="CP107" s="271"/>
      <c r="CQ107" s="271"/>
      <c r="CR107" s="271"/>
      <c r="CS107" s="271"/>
      <c r="CT107" s="271"/>
      <c r="CU107" s="271"/>
      <c r="CV107" s="271"/>
      <c r="CW107" s="271"/>
      <c r="CX107" s="271"/>
      <c r="CY107" s="271"/>
      <c r="CZ107" s="271"/>
      <c r="DA107" s="271"/>
      <c r="DB107" s="271"/>
      <c r="DC107" s="271"/>
      <c r="DD107" s="271"/>
      <c r="DE107" s="271"/>
      <c r="DF107" s="271"/>
      <c r="DG107" s="271"/>
      <c r="DH107" s="271"/>
      <c r="DI107" s="271"/>
      <c r="DJ107" s="271"/>
      <c r="DK107" s="271"/>
      <c r="DL107" s="271"/>
      <c r="DM107" s="271"/>
      <c r="DN107" s="271"/>
      <c r="DO107" s="271"/>
      <c r="DP107" s="271"/>
      <c r="DQ107" s="271"/>
      <c r="DR107" s="271"/>
      <c r="DS107" s="271"/>
      <c r="DT107" s="271"/>
      <c r="DU107" s="271"/>
      <c r="DV107" s="271"/>
      <c r="DW107" s="271"/>
      <c r="DX107" s="271"/>
      <c r="DY107" s="271"/>
      <c r="DZ107" s="271"/>
    </row>
    <row r="108" spans="1:131" s="241" customFormat="1" ht="26.25" customHeight="1" x14ac:dyDescent="0.15">
      <c r="A108" s="993" t="s">
        <v>420</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421</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1" customFormat="1" ht="26.25" customHeight="1" x14ac:dyDescent="0.15">
      <c r="A109" s="948" t="s">
        <v>422</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423</v>
      </c>
      <c r="AB109" s="949"/>
      <c r="AC109" s="949"/>
      <c r="AD109" s="949"/>
      <c r="AE109" s="950"/>
      <c r="AF109" s="951" t="s">
        <v>303</v>
      </c>
      <c r="AG109" s="949"/>
      <c r="AH109" s="949"/>
      <c r="AI109" s="949"/>
      <c r="AJ109" s="950"/>
      <c r="AK109" s="951" t="s">
        <v>302</v>
      </c>
      <c r="AL109" s="949"/>
      <c r="AM109" s="949"/>
      <c r="AN109" s="949"/>
      <c r="AO109" s="950"/>
      <c r="AP109" s="951" t="s">
        <v>424</v>
      </c>
      <c r="AQ109" s="949"/>
      <c r="AR109" s="949"/>
      <c r="AS109" s="949"/>
      <c r="AT109" s="980"/>
      <c r="AU109" s="948" t="s">
        <v>422</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423</v>
      </c>
      <c r="BR109" s="949"/>
      <c r="BS109" s="949"/>
      <c r="BT109" s="949"/>
      <c r="BU109" s="950"/>
      <c r="BV109" s="951" t="s">
        <v>303</v>
      </c>
      <c r="BW109" s="949"/>
      <c r="BX109" s="949"/>
      <c r="BY109" s="949"/>
      <c r="BZ109" s="950"/>
      <c r="CA109" s="951" t="s">
        <v>302</v>
      </c>
      <c r="CB109" s="949"/>
      <c r="CC109" s="949"/>
      <c r="CD109" s="949"/>
      <c r="CE109" s="950"/>
      <c r="CF109" s="987" t="s">
        <v>424</v>
      </c>
      <c r="CG109" s="987"/>
      <c r="CH109" s="987"/>
      <c r="CI109" s="987"/>
      <c r="CJ109" s="987"/>
      <c r="CK109" s="951" t="s">
        <v>425</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423</v>
      </c>
      <c r="DH109" s="949"/>
      <c r="DI109" s="949"/>
      <c r="DJ109" s="949"/>
      <c r="DK109" s="950"/>
      <c r="DL109" s="951" t="s">
        <v>303</v>
      </c>
      <c r="DM109" s="949"/>
      <c r="DN109" s="949"/>
      <c r="DO109" s="949"/>
      <c r="DP109" s="950"/>
      <c r="DQ109" s="951" t="s">
        <v>302</v>
      </c>
      <c r="DR109" s="949"/>
      <c r="DS109" s="949"/>
      <c r="DT109" s="949"/>
      <c r="DU109" s="950"/>
      <c r="DV109" s="951" t="s">
        <v>424</v>
      </c>
      <c r="DW109" s="949"/>
      <c r="DX109" s="949"/>
      <c r="DY109" s="949"/>
      <c r="DZ109" s="980"/>
    </row>
    <row r="110" spans="1:131" s="241" customFormat="1" ht="26.25" customHeight="1" x14ac:dyDescent="0.15">
      <c r="A110" s="851" t="s">
        <v>426</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578169</v>
      </c>
      <c r="AB110" s="942"/>
      <c r="AC110" s="942"/>
      <c r="AD110" s="942"/>
      <c r="AE110" s="943"/>
      <c r="AF110" s="944">
        <v>561528</v>
      </c>
      <c r="AG110" s="942"/>
      <c r="AH110" s="942"/>
      <c r="AI110" s="942"/>
      <c r="AJ110" s="943"/>
      <c r="AK110" s="944">
        <v>544294</v>
      </c>
      <c r="AL110" s="942"/>
      <c r="AM110" s="942"/>
      <c r="AN110" s="942"/>
      <c r="AO110" s="943"/>
      <c r="AP110" s="945">
        <v>13.9</v>
      </c>
      <c r="AQ110" s="946"/>
      <c r="AR110" s="946"/>
      <c r="AS110" s="946"/>
      <c r="AT110" s="947"/>
      <c r="AU110" s="981" t="s">
        <v>69</v>
      </c>
      <c r="AV110" s="982"/>
      <c r="AW110" s="982"/>
      <c r="AX110" s="982"/>
      <c r="AY110" s="982"/>
      <c r="AZ110" s="907" t="s">
        <v>427</v>
      </c>
      <c r="BA110" s="852"/>
      <c r="BB110" s="852"/>
      <c r="BC110" s="852"/>
      <c r="BD110" s="852"/>
      <c r="BE110" s="852"/>
      <c r="BF110" s="852"/>
      <c r="BG110" s="852"/>
      <c r="BH110" s="852"/>
      <c r="BI110" s="852"/>
      <c r="BJ110" s="852"/>
      <c r="BK110" s="852"/>
      <c r="BL110" s="852"/>
      <c r="BM110" s="852"/>
      <c r="BN110" s="852"/>
      <c r="BO110" s="852"/>
      <c r="BP110" s="853"/>
      <c r="BQ110" s="908">
        <v>6154241</v>
      </c>
      <c r="BR110" s="889"/>
      <c r="BS110" s="889"/>
      <c r="BT110" s="889"/>
      <c r="BU110" s="889"/>
      <c r="BV110" s="889">
        <v>5942998</v>
      </c>
      <c r="BW110" s="889"/>
      <c r="BX110" s="889"/>
      <c r="BY110" s="889"/>
      <c r="BZ110" s="889"/>
      <c r="CA110" s="889">
        <v>5856881</v>
      </c>
      <c r="CB110" s="889"/>
      <c r="CC110" s="889"/>
      <c r="CD110" s="889"/>
      <c r="CE110" s="889"/>
      <c r="CF110" s="913">
        <v>149.30000000000001</v>
      </c>
      <c r="CG110" s="914"/>
      <c r="CH110" s="914"/>
      <c r="CI110" s="914"/>
      <c r="CJ110" s="914"/>
      <c r="CK110" s="977" t="s">
        <v>428</v>
      </c>
      <c r="CL110" s="863"/>
      <c r="CM110" s="938" t="s">
        <v>429</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430</v>
      </c>
      <c r="DH110" s="889"/>
      <c r="DI110" s="889"/>
      <c r="DJ110" s="889"/>
      <c r="DK110" s="889"/>
      <c r="DL110" s="889" t="s">
        <v>430</v>
      </c>
      <c r="DM110" s="889"/>
      <c r="DN110" s="889"/>
      <c r="DO110" s="889"/>
      <c r="DP110" s="889"/>
      <c r="DQ110" s="889" t="s">
        <v>430</v>
      </c>
      <c r="DR110" s="889"/>
      <c r="DS110" s="889"/>
      <c r="DT110" s="889"/>
      <c r="DU110" s="889"/>
      <c r="DV110" s="890" t="s">
        <v>430</v>
      </c>
      <c r="DW110" s="890"/>
      <c r="DX110" s="890"/>
      <c r="DY110" s="890"/>
      <c r="DZ110" s="891"/>
    </row>
    <row r="111" spans="1:131" s="241" customFormat="1" ht="26.25" customHeight="1" x14ac:dyDescent="0.15">
      <c r="A111" s="818" t="s">
        <v>431</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432</v>
      </c>
      <c r="AB111" s="970"/>
      <c r="AC111" s="970"/>
      <c r="AD111" s="970"/>
      <c r="AE111" s="971"/>
      <c r="AF111" s="972" t="s">
        <v>432</v>
      </c>
      <c r="AG111" s="970"/>
      <c r="AH111" s="970"/>
      <c r="AI111" s="970"/>
      <c r="AJ111" s="971"/>
      <c r="AK111" s="972" t="s">
        <v>432</v>
      </c>
      <c r="AL111" s="970"/>
      <c r="AM111" s="970"/>
      <c r="AN111" s="970"/>
      <c r="AO111" s="971"/>
      <c r="AP111" s="973" t="s">
        <v>432</v>
      </c>
      <c r="AQ111" s="974"/>
      <c r="AR111" s="974"/>
      <c r="AS111" s="974"/>
      <c r="AT111" s="975"/>
      <c r="AU111" s="983"/>
      <c r="AV111" s="984"/>
      <c r="AW111" s="984"/>
      <c r="AX111" s="984"/>
      <c r="AY111" s="984"/>
      <c r="AZ111" s="859" t="s">
        <v>433</v>
      </c>
      <c r="BA111" s="794"/>
      <c r="BB111" s="794"/>
      <c r="BC111" s="794"/>
      <c r="BD111" s="794"/>
      <c r="BE111" s="794"/>
      <c r="BF111" s="794"/>
      <c r="BG111" s="794"/>
      <c r="BH111" s="794"/>
      <c r="BI111" s="794"/>
      <c r="BJ111" s="794"/>
      <c r="BK111" s="794"/>
      <c r="BL111" s="794"/>
      <c r="BM111" s="794"/>
      <c r="BN111" s="794"/>
      <c r="BO111" s="794"/>
      <c r="BP111" s="795"/>
      <c r="BQ111" s="860" t="s">
        <v>434</v>
      </c>
      <c r="BR111" s="861"/>
      <c r="BS111" s="861"/>
      <c r="BT111" s="861"/>
      <c r="BU111" s="861"/>
      <c r="BV111" s="861" t="s">
        <v>434</v>
      </c>
      <c r="BW111" s="861"/>
      <c r="BX111" s="861"/>
      <c r="BY111" s="861"/>
      <c r="BZ111" s="861"/>
      <c r="CA111" s="861" t="s">
        <v>434</v>
      </c>
      <c r="CB111" s="861"/>
      <c r="CC111" s="861"/>
      <c r="CD111" s="861"/>
      <c r="CE111" s="861"/>
      <c r="CF111" s="922" t="s">
        <v>434</v>
      </c>
      <c r="CG111" s="923"/>
      <c r="CH111" s="923"/>
      <c r="CI111" s="923"/>
      <c r="CJ111" s="923"/>
      <c r="CK111" s="978"/>
      <c r="CL111" s="865"/>
      <c r="CM111" s="868" t="s">
        <v>435</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434</v>
      </c>
      <c r="DH111" s="861"/>
      <c r="DI111" s="861"/>
      <c r="DJ111" s="861"/>
      <c r="DK111" s="861"/>
      <c r="DL111" s="861" t="s">
        <v>432</v>
      </c>
      <c r="DM111" s="861"/>
      <c r="DN111" s="861"/>
      <c r="DO111" s="861"/>
      <c r="DP111" s="861"/>
      <c r="DQ111" s="861" t="s">
        <v>434</v>
      </c>
      <c r="DR111" s="861"/>
      <c r="DS111" s="861"/>
      <c r="DT111" s="861"/>
      <c r="DU111" s="861"/>
      <c r="DV111" s="838" t="s">
        <v>434</v>
      </c>
      <c r="DW111" s="838"/>
      <c r="DX111" s="838"/>
      <c r="DY111" s="838"/>
      <c r="DZ111" s="839"/>
    </row>
    <row r="112" spans="1:131" s="241" customFormat="1" ht="26.25" customHeight="1" x14ac:dyDescent="0.15">
      <c r="A112" s="963" t="s">
        <v>436</v>
      </c>
      <c r="B112" s="964"/>
      <c r="C112" s="794" t="s">
        <v>437</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438</v>
      </c>
      <c r="AB112" s="824"/>
      <c r="AC112" s="824"/>
      <c r="AD112" s="824"/>
      <c r="AE112" s="825"/>
      <c r="AF112" s="826" t="s">
        <v>438</v>
      </c>
      <c r="AG112" s="824"/>
      <c r="AH112" s="824"/>
      <c r="AI112" s="824"/>
      <c r="AJ112" s="825"/>
      <c r="AK112" s="826" t="s">
        <v>430</v>
      </c>
      <c r="AL112" s="824"/>
      <c r="AM112" s="824"/>
      <c r="AN112" s="824"/>
      <c r="AO112" s="825"/>
      <c r="AP112" s="871" t="s">
        <v>438</v>
      </c>
      <c r="AQ112" s="872"/>
      <c r="AR112" s="872"/>
      <c r="AS112" s="872"/>
      <c r="AT112" s="873"/>
      <c r="AU112" s="983"/>
      <c r="AV112" s="984"/>
      <c r="AW112" s="984"/>
      <c r="AX112" s="984"/>
      <c r="AY112" s="984"/>
      <c r="AZ112" s="859" t="s">
        <v>439</v>
      </c>
      <c r="BA112" s="794"/>
      <c r="BB112" s="794"/>
      <c r="BC112" s="794"/>
      <c r="BD112" s="794"/>
      <c r="BE112" s="794"/>
      <c r="BF112" s="794"/>
      <c r="BG112" s="794"/>
      <c r="BH112" s="794"/>
      <c r="BI112" s="794"/>
      <c r="BJ112" s="794"/>
      <c r="BK112" s="794"/>
      <c r="BL112" s="794"/>
      <c r="BM112" s="794"/>
      <c r="BN112" s="794"/>
      <c r="BO112" s="794"/>
      <c r="BP112" s="795"/>
      <c r="BQ112" s="860">
        <v>1260052</v>
      </c>
      <c r="BR112" s="861"/>
      <c r="BS112" s="861"/>
      <c r="BT112" s="861"/>
      <c r="BU112" s="861"/>
      <c r="BV112" s="861">
        <v>1284144</v>
      </c>
      <c r="BW112" s="861"/>
      <c r="BX112" s="861"/>
      <c r="BY112" s="861"/>
      <c r="BZ112" s="861"/>
      <c r="CA112" s="861">
        <v>805895</v>
      </c>
      <c r="CB112" s="861"/>
      <c r="CC112" s="861"/>
      <c r="CD112" s="861"/>
      <c r="CE112" s="861"/>
      <c r="CF112" s="922">
        <v>20.5</v>
      </c>
      <c r="CG112" s="923"/>
      <c r="CH112" s="923"/>
      <c r="CI112" s="923"/>
      <c r="CJ112" s="923"/>
      <c r="CK112" s="978"/>
      <c r="CL112" s="865"/>
      <c r="CM112" s="868" t="s">
        <v>440</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438</v>
      </c>
      <c r="DH112" s="861"/>
      <c r="DI112" s="861"/>
      <c r="DJ112" s="861"/>
      <c r="DK112" s="861"/>
      <c r="DL112" s="861" t="s">
        <v>430</v>
      </c>
      <c r="DM112" s="861"/>
      <c r="DN112" s="861"/>
      <c r="DO112" s="861"/>
      <c r="DP112" s="861"/>
      <c r="DQ112" s="861" t="s">
        <v>434</v>
      </c>
      <c r="DR112" s="861"/>
      <c r="DS112" s="861"/>
      <c r="DT112" s="861"/>
      <c r="DU112" s="861"/>
      <c r="DV112" s="838" t="s">
        <v>438</v>
      </c>
      <c r="DW112" s="838"/>
      <c r="DX112" s="838"/>
      <c r="DY112" s="838"/>
      <c r="DZ112" s="839"/>
    </row>
    <row r="113" spans="1:130" s="241" customFormat="1" ht="26.25" customHeight="1" x14ac:dyDescent="0.15">
      <c r="A113" s="965"/>
      <c r="B113" s="966"/>
      <c r="C113" s="794" t="s">
        <v>441</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148081</v>
      </c>
      <c r="AB113" s="970"/>
      <c r="AC113" s="970"/>
      <c r="AD113" s="970"/>
      <c r="AE113" s="971"/>
      <c r="AF113" s="972">
        <v>161689</v>
      </c>
      <c r="AG113" s="970"/>
      <c r="AH113" s="970"/>
      <c r="AI113" s="970"/>
      <c r="AJ113" s="971"/>
      <c r="AK113" s="972">
        <v>81384</v>
      </c>
      <c r="AL113" s="970"/>
      <c r="AM113" s="970"/>
      <c r="AN113" s="970"/>
      <c r="AO113" s="971"/>
      <c r="AP113" s="973">
        <v>2.1</v>
      </c>
      <c r="AQ113" s="974"/>
      <c r="AR113" s="974"/>
      <c r="AS113" s="974"/>
      <c r="AT113" s="975"/>
      <c r="AU113" s="983"/>
      <c r="AV113" s="984"/>
      <c r="AW113" s="984"/>
      <c r="AX113" s="984"/>
      <c r="AY113" s="984"/>
      <c r="AZ113" s="859" t="s">
        <v>442</v>
      </c>
      <c r="BA113" s="794"/>
      <c r="BB113" s="794"/>
      <c r="BC113" s="794"/>
      <c r="BD113" s="794"/>
      <c r="BE113" s="794"/>
      <c r="BF113" s="794"/>
      <c r="BG113" s="794"/>
      <c r="BH113" s="794"/>
      <c r="BI113" s="794"/>
      <c r="BJ113" s="794"/>
      <c r="BK113" s="794"/>
      <c r="BL113" s="794"/>
      <c r="BM113" s="794"/>
      <c r="BN113" s="794"/>
      <c r="BO113" s="794"/>
      <c r="BP113" s="795"/>
      <c r="BQ113" s="860">
        <v>636673</v>
      </c>
      <c r="BR113" s="861"/>
      <c r="BS113" s="861"/>
      <c r="BT113" s="861"/>
      <c r="BU113" s="861"/>
      <c r="BV113" s="861">
        <v>495911</v>
      </c>
      <c r="BW113" s="861"/>
      <c r="BX113" s="861"/>
      <c r="BY113" s="861"/>
      <c r="BZ113" s="861"/>
      <c r="CA113" s="861">
        <v>682322</v>
      </c>
      <c r="CB113" s="861"/>
      <c r="CC113" s="861"/>
      <c r="CD113" s="861"/>
      <c r="CE113" s="861"/>
      <c r="CF113" s="922">
        <v>17.399999999999999</v>
      </c>
      <c r="CG113" s="923"/>
      <c r="CH113" s="923"/>
      <c r="CI113" s="923"/>
      <c r="CJ113" s="923"/>
      <c r="CK113" s="978"/>
      <c r="CL113" s="865"/>
      <c r="CM113" s="868" t="s">
        <v>443</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438</v>
      </c>
      <c r="DH113" s="824"/>
      <c r="DI113" s="824"/>
      <c r="DJ113" s="824"/>
      <c r="DK113" s="825"/>
      <c r="DL113" s="826" t="s">
        <v>438</v>
      </c>
      <c r="DM113" s="824"/>
      <c r="DN113" s="824"/>
      <c r="DO113" s="824"/>
      <c r="DP113" s="825"/>
      <c r="DQ113" s="826" t="s">
        <v>438</v>
      </c>
      <c r="DR113" s="824"/>
      <c r="DS113" s="824"/>
      <c r="DT113" s="824"/>
      <c r="DU113" s="825"/>
      <c r="DV113" s="871" t="s">
        <v>125</v>
      </c>
      <c r="DW113" s="872"/>
      <c r="DX113" s="872"/>
      <c r="DY113" s="872"/>
      <c r="DZ113" s="873"/>
    </row>
    <row r="114" spans="1:130" s="241" customFormat="1" ht="26.25" customHeight="1" x14ac:dyDescent="0.15">
      <c r="A114" s="965"/>
      <c r="B114" s="966"/>
      <c r="C114" s="794" t="s">
        <v>444</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149958</v>
      </c>
      <c r="AB114" s="824"/>
      <c r="AC114" s="824"/>
      <c r="AD114" s="824"/>
      <c r="AE114" s="825"/>
      <c r="AF114" s="826">
        <v>149958</v>
      </c>
      <c r="AG114" s="824"/>
      <c r="AH114" s="824"/>
      <c r="AI114" s="824"/>
      <c r="AJ114" s="825"/>
      <c r="AK114" s="826">
        <v>184834</v>
      </c>
      <c r="AL114" s="824"/>
      <c r="AM114" s="824"/>
      <c r="AN114" s="824"/>
      <c r="AO114" s="825"/>
      <c r="AP114" s="871">
        <v>4.7</v>
      </c>
      <c r="AQ114" s="872"/>
      <c r="AR114" s="872"/>
      <c r="AS114" s="872"/>
      <c r="AT114" s="873"/>
      <c r="AU114" s="983"/>
      <c r="AV114" s="984"/>
      <c r="AW114" s="984"/>
      <c r="AX114" s="984"/>
      <c r="AY114" s="984"/>
      <c r="AZ114" s="859" t="s">
        <v>445</v>
      </c>
      <c r="BA114" s="794"/>
      <c r="BB114" s="794"/>
      <c r="BC114" s="794"/>
      <c r="BD114" s="794"/>
      <c r="BE114" s="794"/>
      <c r="BF114" s="794"/>
      <c r="BG114" s="794"/>
      <c r="BH114" s="794"/>
      <c r="BI114" s="794"/>
      <c r="BJ114" s="794"/>
      <c r="BK114" s="794"/>
      <c r="BL114" s="794"/>
      <c r="BM114" s="794"/>
      <c r="BN114" s="794"/>
      <c r="BO114" s="794"/>
      <c r="BP114" s="795"/>
      <c r="BQ114" s="860">
        <v>1916227</v>
      </c>
      <c r="BR114" s="861"/>
      <c r="BS114" s="861"/>
      <c r="BT114" s="861"/>
      <c r="BU114" s="861"/>
      <c r="BV114" s="861">
        <v>1802678</v>
      </c>
      <c r="BW114" s="861"/>
      <c r="BX114" s="861"/>
      <c r="BY114" s="861"/>
      <c r="BZ114" s="861"/>
      <c r="CA114" s="861">
        <v>1618840</v>
      </c>
      <c r="CB114" s="861"/>
      <c r="CC114" s="861"/>
      <c r="CD114" s="861"/>
      <c r="CE114" s="861"/>
      <c r="CF114" s="922">
        <v>41.3</v>
      </c>
      <c r="CG114" s="923"/>
      <c r="CH114" s="923"/>
      <c r="CI114" s="923"/>
      <c r="CJ114" s="923"/>
      <c r="CK114" s="978"/>
      <c r="CL114" s="865"/>
      <c r="CM114" s="868" t="s">
        <v>446</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434</v>
      </c>
      <c r="DH114" s="824"/>
      <c r="DI114" s="824"/>
      <c r="DJ114" s="824"/>
      <c r="DK114" s="825"/>
      <c r="DL114" s="826" t="s">
        <v>438</v>
      </c>
      <c r="DM114" s="824"/>
      <c r="DN114" s="824"/>
      <c r="DO114" s="824"/>
      <c r="DP114" s="825"/>
      <c r="DQ114" s="826" t="s">
        <v>438</v>
      </c>
      <c r="DR114" s="824"/>
      <c r="DS114" s="824"/>
      <c r="DT114" s="824"/>
      <c r="DU114" s="825"/>
      <c r="DV114" s="871" t="s">
        <v>438</v>
      </c>
      <c r="DW114" s="872"/>
      <c r="DX114" s="872"/>
      <c r="DY114" s="872"/>
      <c r="DZ114" s="873"/>
    </row>
    <row r="115" spans="1:130" s="241" customFormat="1" ht="26.25" customHeight="1" x14ac:dyDescent="0.15">
      <c r="A115" s="965"/>
      <c r="B115" s="966"/>
      <c r="C115" s="794" t="s">
        <v>447</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434</v>
      </c>
      <c r="AB115" s="970"/>
      <c r="AC115" s="970"/>
      <c r="AD115" s="970"/>
      <c r="AE115" s="971"/>
      <c r="AF115" s="972" t="s">
        <v>438</v>
      </c>
      <c r="AG115" s="970"/>
      <c r="AH115" s="970"/>
      <c r="AI115" s="970"/>
      <c r="AJ115" s="971"/>
      <c r="AK115" s="972" t="s">
        <v>438</v>
      </c>
      <c r="AL115" s="970"/>
      <c r="AM115" s="970"/>
      <c r="AN115" s="970"/>
      <c r="AO115" s="971"/>
      <c r="AP115" s="973" t="s">
        <v>434</v>
      </c>
      <c r="AQ115" s="974"/>
      <c r="AR115" s="974"/>
      <c r="AS115" s="974"/>
      <c r="AT115" s="975"/>
      <c r="AU115" s="983"/>
      <c r="AV115" s="984"/>
      <c r="AW115" s="984"/>
      <c r="AX115" s="984"/>
      <c r="AY115" s="984"/>
      <c r="AZ115" s="859" t="s">
        <v>448</v>
      </c>
      <c r="BA115" s="794"/>
      <c r="BB115" s="794"/>
      <c r="BC115" s="794"/>
      <c r="BD115" s="794"/>
      <c r="BE115" s="794"/>
      <c r="BF115" s="794"/>
      <c r="BG115" s="794"/>
      <c r="BH115" s="794"/>
      <c r="BI115" s="794"/>
      <c r="BJ115" s="794"/>
      <c r="BK115" s="794"/>
      <c r="BL115" s="794"/>
      <c r="BM115" s="794"/>
      <c r="BN115" s="794"/>
      <c r="BO115" s="794"/>
      <c r="BP115" s="795"/>
      <c r="BQ115" s="860" t="s">
        <v>434</v>
      </c>
      <c r="BR115" s="861"/>
      <c r="BS115" s="861"/>
      <c r="BT115" s="861"/>
      <c r="BU115" s="861"/>
      <c r="BV115" s="861" t="s">
        <v>438</v>
      </c>
      <c r="BW115" s="861"/>
      <c r="BX115" s="861"/>
      <c r="BY115" s="861"/>
      <c r="BZ115" s="861"/>
      <c r="CA115" s="861" t="s">
        <v>438</v>
      </c>
      <c r="CB115" s="861"/>
      <c r="CC115" s="861"/>
      <c r="CD115" s="861"/>
      <c r="CE115" s="861"/>
      <c r="CF115" s="922" t="s">
        <v>438</v>
      </c>
      <c r="CG115" s="923"/>
      <c r="CH115" s="923"/>
      <c r="CI115" s="923"/>
      <c r="CJ115" s="923"/>
      <c r="CK115" s="978"/>
      <c r="CL115" s="865"/>
      <c r="CM115" s="859" t="s">
        <v>449</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434</v>
      </c>
      <c r="DH115" s="824"/>
      <c r="DI115" s="824"/>
      <c r="DJ115" s="824"/>
      <c r="DK115" s="825"/>
      <c r="DL115" s="826" t="s">
        <v>438</v>
      </c>
      <c r="DM115" s="824"/>
      <c r="DN115" s="824"/>
      <c r="DO115" s="824"/>
      <c r="DP115" s="825"/>
      <c r="DQ115" s="826" t="s">
        <v>438</v>
      </c>
      <c r="DR115" s="824"/>
      <c r="DS115" s="824"/>
      <c r="DT115" s="824"/>
      <c r="DU115" s="825"/>
      <c r="DV115" s="871" t="s">
        <v>438</v>
      </c>
      <c r="DW115" s="872"/>
      <c r="DX115" s="872"/>
      <c r="DY115" s="872"/>
      <c r="DZ115" s="873"/>
    </row>
    <row r="116" spans="1:130" s="241" customFormat="1" ht="26.25" customHeight="1" x14ac:dyDescent="0.15">
      <c r="A116" s="967"/>
      <c r="B116" s="968"/>
      <c r="C116" s="927" t="s">
        <v>450</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438</v>
      </c>
      <c r="AB116" s="824"/>
      <c r="AC116" s="824"/>
      <c r="AD116" s="824"/>
      <c r="AE116" s="825"/>
      <c r="AF116" s="826" t="s">
        <v>438</v>
      </c>
      <c r="AG116" s="824"/>
      <c r="AH116" s="824"/>
      <c r="AI116" s="824"/>
      <c r="AJ116" s="825"/>
      <c r="AK116" s="826" t="s">
        <v>434</v>
      </c>
      <c r="AL116" s="824"/>
      <c r="AM116" s="824"/>
      <c r="AN116" s="824"/>
      <c r="AO116" s="825"/>
      <c r="AP116" s="871" t="s">
        <v>438</v>
      </c>
      <c r="AQ116" s="872"/>
      <c r="AR116" s="872"/>
      <c r="AS116" s="872"/>
      <c r="AT116" s="873"/>
      <c r="AU116" s="983"/>
      <c r="AV116" s="984"/>
      <c r="AW116" s="984"/>
      <c r="AX116" s="984"/>
      <c r="AY116" s="984"/>
      <c r="AZ116" s="910" t="s">
        <v>451</v>
      </c>
      <c r="BA116" s="911"/>
      <c r="BB116" s="911"/>
      <c r="BC116" s="911"/>
      <c r="BD116" s="911"/>
      <c r="BE116" s="911"/>
      <c r="BF116" s="911"/>
      <c r="BG116" s="911"/>
      <c r="BH116" s="911"/>
      <c r="BI116" s="911"/>
      <c r="BJ116" s="911"/>
      <c r="BK116" s="911"/>
      <c r="BL116" s="911"/>
      <c r="BM116" s="911"/>
      <c r="BN116" s="911"/>
      <c r="BO116" s="911"/>
      <c r="BP116" s="912"/>
      <c r="BQ116" s="860" t="s">
        <v>125</v>
      </c>
      <c r="BR116" s="861"/>
      <c r="BS116" s="861"/>
      <c r="BT116" s="861"/>
      <c r="BU116" s="861"/>
      <c r="BV116" s="861" t="s">
        <v>438</v>
      </c>
      <c r="BW116" s="861"/>
      <c r="BX116" s="861"/>
      <c r="BY116" s="861"/>
      <c r="BZ116" s="861"/>
      <c r="CA116" s="861" t="s">
        <v>438</v>
      </c>
      <c r="CB116" s="861"/>
      <c r="CC116" s="861"/>
      <c r="CD116" s="861"/>
      <c r="CE116" s="861"/>
      <c r="CF116" s="922" t="s">
        <v>438</v>
      </c>
      <c r="CG116" s="923"/>
      <c r="CH116" s="923"/>
      <c r="CI116" s="923"/>
      <c r="CJ116" s="923"/>
      <c r="CK116" s="978"/>
      <c r="CL116" s="865"/>
      <c r="CM116" s="868" t="s">
        <v>452</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438</v>
      </c>
      <c r="DH116" s="824"/>
      <c r="DI116" s="824"/>
      <c r="DJ116" s="824"/>
      <c r="DK116" s="825"/>
      <c r="DL116" s="826" t="s">
        <v>438</v>
      </c>
      <c r="DM116" s="824"/>
      <c r="DN116" s="824"/>
      <c r="DO116" s="824"/>
      <c r="DP116" s="825"/>
      <c r="DQ116" s="826" t="s">
        <v>438</v>
      </c>
      <c r="DR116" s="824"/>
      <c r="DS116" s="824"/>
      <c r="DT116" s="824"/>
      <c r="DU116" s="825"/>
      <c r="DV116" s="871" t="s">
        <v>434</v>
      </c>
      <c r="DW116" s="872"/>
      <c r="DX116" s="872"/>
      <c r="DY116" s="872"/>
      <c r="DZ116" s="873"/>
    </row>
    <row r="117" spans="1:130" s="241" customFormat="1" ht="26.25" customHeight="1" x14ac:dyDescent="0.15">
      <c r="A117" s="948" t="s">
        <v>184</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453</v>
      </c>
      <c r="Z117" s="950"/>
      <c r="AA117" s="955">
        <v>876208</v>
      </c>
      <c r="AB117" s="956"/>
      <c r="AC117" s="956"/>
      <c r="AD117" s="956"/>
      <c r="AE117" s="957"/>
      <c r="AF117" s="958">
        <v>873175</v>
      </c>
      <c r="AG117" s="956"/>
      <c r="AH117" s="956"/>
      <c r="AI117" s="956"/>
      <c r="AJ117" s="957"/>
      <c r="AK117" s="958">
        <v>810512</v>
      </c>
      <c r="AL117" s="956"/>
      <c r="AM117" s="956"/>
      <c r="AN117" s="956"/>
      <c r="AO117" s="957"/>
      <c r="AP117" s="959"/>
      <c r="AQ117" s="960"/>
      <c r="AR117" s="960"/>
      <c r="AS117" s="960"/>
      <c r="AT117" s="961"/>
      <c r="AU117" s="983"/>
      <c r="AV117" s="984"/>
      <c r="AW117" s="984"/>
      <c r="AX117" s="984"/>
      <c r="AY117" s="984"/>
      <c r="AZ117" s="910" t="s">
        <v>454</v>
      </c>
      <c r="BA117" s="911"/>
      <c r="BB117" s="911"/>
      <c r="BC117" s="911"/>
      <c r="BD117" s="911"/>
      <c r="BE117" s="911"/>
      <c r="BF117" s="911"/>
      <c r="BG117" s="911"/>
      <c r="BH117" s="911"/>
      <c r="BI117" s="911"/>
      <c r="BJ117" s="911"/>
      <c r="BK117" s="911"/>
      <c r="BL117" s="911"/>
      <c r="BM117" s="911"/>
      <c r="BN117" s="911"/>
      <c r="BO117" s="911"/>
      <c r="BP117" s="912"/>
      <c r="BQ117" s="860" t="s">
        <v>434</v>
      </c>
      <c r="BR117" s="861"/>
      <c r="BS117" s="861"/>
      <c r="BT117" s="861"/>
      <c r="BU117" s="861"/>
      <c r="BV117" s="861" t="s">
        <v>455</v>
      </c>
      <c r="BW117" s="861"/>
      <c r="BX117" s="861"/>
      <c r="BY117" s="861"/>
      <c r="BZ117" s="861"/>
      <c r="CA117" s="861" t="s">
        <v>456</v>
      </c>
      <c r="CB117" s="861"/>
      <c r="CC117" s="861"/>
      <c r="CD117" s="861"/>
      <c r="CE117" s="861"/>
      <c r="CF117" s="922" t="s">
        <v>457</v>
      </c>
      <c r="CG117" s="923"/>
      <c r="CH117" s="923"/>
      <c r="CI117" s="923"/>
      <c r="CJ117" s="923"/>
      <c r="CK117" s="978"/>
      <c r="CL117" s="865"/>
      <c r="CM117" s="868" t="s">
        <v>458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456</v>
      </c>
      <c r="DH117" s="824"/>
      <c r="DI117" s="824"/>
      <c r="DJ117" s="824"/>
      <c r="DK117" s="825"/>
      <c r="DL117" s="826" t="s">
        <v>434</v>
      </c>
      <c r="DM117" s="824"/>
      <c r="DN117" s="824"/>
      <c r="DO117" s="824"/>
      <c r="DP117" s="825"/>
      <c r="DQ117" s="826" t="s">
        <v>459</v>
      </c>
      <c r="DR117" s="824"/>
      <c r="DS117" s="824"/>
      <c r="DT117" s="824"/>
      <c r="DU117" s="825"/>
      <c r="DV117" s="871" t="s">
        <v>457</v>
      </c>
      <c r="DW117" s="872"/>
      <c r="DX117" s="872"/>
      <c r="DY117" s="872"/>
      <c r="DZ117" s="873"/>
    </row>
    <row r="118" spans="1:130" s="241" customFormat="1" ht="26.25" customHeight="1" x14ac:dyDescent="0.15">
      <c r="A118" s="948" t="s">
        <v>425</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423</v>
      </c>
      <c r="AB118" s="949"/>
      <c r="AC118" s="949"/>
      <c r="AD118" s="949"/>
      <c r="AE118" s="950"/>
      <c r="AF118" s="951" t="s">
        <v>303</v>
      </c>
      <c r="AG118" s="949"/>
      <c r="AH118" s="949"/>
      <c r="AI118" s="949"/>
      <c r="AJ118" s="950"/>
      <c r="AK118" s="951" t="s">
        <v>302</v>
      </c>
      <c r="AL118" s="949"/>
      <c r="AM118" s="949"/>
      <c r="AN118" s="949"/>
      <c r="AO118" s="950"/>
      <c r="AP118" s="952" t="s">
        <v>424</v>
      </c>
      <c r="AQ118" s="953"/>
      <c r="AR118" s="953"/>
      <c r="AS118" s="953"/>
      <c r="AT118" s="954"/>
      <c r="AU118" s="983"/>
      <c r="AV118" s="984"/>
      <c r="AW118" s="984"/>
      <c r="AX118" s="984"/>
      <c r="AY118" s="984"/>
      <c r="AZ118" s="926" t="s">
        <v>460</v>
      </c>
      <c r="BA118" s="927"/>
      <c r="BB118" s="927"/>
      <c r="BC118" s="927"/>
      <c r="BD118" s="927"/>
      <c r="BE118" s="927"/>
      <c r="BF118" s="927"/>
      <c r="BG118" s="927"/>
      <c r="BH118" s="927"/>
      <c r="BI118" s="927"/>
      <c r="BJ118" s="927"/>
      <c r="BK118" s="927"/>
      <c r="BL118" s="927"/>
      <c r="BM118" s="927"/>
      <c r="BN118" s="927"/>
      <c r="BO118" s="927"/>
      <c r="BP118" s="928"/>
      <c r="BQ118" s="929" t="s">
        <v>457</v>
      </c>
      <c r="BR118" s="892"/>
      <c r="BS118" s="892"/>
      <c r="BT118" s="892"/>
      <c r="BU118" s="892"/>
      <c r="BV118" s="892" t="s">
        <v>457</v>
      </c>
      <c r="BW118" s="892"/>
      <c r="BX118" s="892"/>
      <c r="BY118" s="892"/>
      <c r="BZ118" s="892"/>
      <c r="CA118" s="892" t="s">
        <v>456</v>
      </c>
      <c r="CB118" s="892"/>
      <c r="CC118" s="892"/>
      <c r="CD118" s="892"/>
      <c r="CE118" s="892"/>
      <c r="CF118" s="922" t="s">
        <v>459</v>
      </c>
      <c r="CG118" s="923"/>
      <c r="CH118" s="923"/>
      <c r="CI118" s="923"/>
      <c r="CJ118" s="923"/>
      <c r="CK118" s="978"/>
      <c r="CL118" s="865"/>
      <c r="CM118" s="868" t="s">
        <v>461</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457</v>
      </c>
      <c r="DH118" s="824"/>
      <c r="DI118" s="824"/>
      <c r="DJ118" s="824"/>
      <c r="DK118" s="825"/>
      <c r="DL118" s="826" t="s">
        <v>455</v>
      </c>
      <c r="DM118" s="824"/>
      <c r="DN118" s="824"/>
      <c r="DO118" s="824"/>
      <c r="DP118" s="825"/>
      <c r="DQ118" s="826" t="s">
        <v>434</v>
      </c>
      <c r="DR118" s="824"/>
      <c r="DS118" s="824"/>
      <c r="DT118" s="824"/>
      <c r="DU118" s="825"/>
      <c r="DV118" s="871" t="s">
        <v>457</v>
      </c>
      <c r="DW118" s="872"/>
      <c r="DX118" s="872"/>
      <c r="DY118" s="872"/>
      <c r="DZ118" s="873"/>
    </row>
    <row r="119" spans="1:130" s="241" customFormat="1" ht="26.25" customHeight="1" x14ac:dyDescent="0.15">
      <c r="A119" s="862" t="s">
        <v>428</v>
      </c>
      <c r="B119" s="863"/>
      <c r="C119" s="938" t="s">
        <v>429</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432</v>
      </c>
      <c r="AB119" s="942"/>
      <c r="AC119" s="942"/>
      <c r="AD119" s="942"/>
      <c r="AE119" s="943"/>
      <c r="AF119" s="944" t="s">
        <v>457</v>
      </c>
      <c r="AG119" s="942"/>
      <c r="AH119" s="942"/>
      <c r="AI119" s="942"/>
      <c r="AJ119" s="943"/>
      <c r="AK119" s="944" t="s">
        <v>434</v>
      </c>
      <c r="AL119" s="942"/>
      <c r="AM119" s="942"/>
      <c r="AN119" s="942"/>
      <c r="AO119" s="943"/>
      <c r="AP119" s="945" t="s">
        <v>455</v>
      </c>
      <c r="AQ119" s="946"/>
      <c r="AR119" s="946"/>
      <c r="AS119" s="946"/>
      <c r="AT119" s="947"/>
      <c r="AU119" s="985"/>
      <c r="AV119" s="986"/>
      <c r="AW119" s="986"/>
      <c r="AX119" s="986"/>
      <c r="AY119" s="986"/>
      <c r="AZ119" s="272" t="s">
        <v>184</v>
      </c>
      <c r="BA119" s="272"/>
      <c r="BB119" s="272"/>
      <c r="BC119" s="272"/>
      <c r="BD119" s="272"/>
      <c r="BE119" s="272"/>
      <c r="BF119" s="272"/>
      <c r="BG119" s="272"/>
      <c r="BH119" s="272"/>
      <c r="BI119" s="272"/>
      <c r="BJ119" s="272"/>
      <c r="BK119" s="272"/>
      <c r="BL119" s="272"/>
      <c r="BM119" s="272"/>
      <c r="BN119" s="272"/>
      <c r="BO119" s="924" t="s">
        <v>462</v>
      </c>
      <c r="BP119" s="925"/>
      <c r="BQ119" s="929">
        <v>9967193</v>
      </c>
      <c r="BR119" s="892"/>
      <c r="BS119" s="892"/>
      <c r="BT119" s="892"/>
      <c r="BU119" s="892"/>
      <c r="BV119" s="892">
        <v>9525731</v>
      </c>
      <c r="BW119" s="892"/>
      <c r="BX119" s="892"/>
      <c r="BY119" s="892"/>
      <c r="BZ119" s="892"/>
      <c r="CA119" s="892">
        <v>8963938</v>
      </c>
      <c r="CB119" s="892"/>
      <c r="CC119" s="892"/>
      <c r="CD119" s="892"/>
      <c r="CE119" s="892"/>
      <c r="CF119" s="790"/>
      <c r="CG119" s="791"/>
      <c r="CH119" s="791"/>
      <c r="CI119" s="791"/>
      <c r="CJ119" s="881"/>
      <c r="CK119" s="979"/>
      <c r="CL119" s="867"/>
      <c r="CM119" s="885" t="s">
        <v>463</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457</v>
      </c>
      <c r="DH119" s="807"/>
      <c r="DI119" s="807"/>
      <c r="DJ119" s="807"/>
      <c r="DK119" s="808"/>
      <c r="DL119" s="809" t="s">
        <v>464</v>
      </c>
      <c r="DM119" s="807"/>
      <c r="DN119" s="807"/>
      <c r="DO119" s="807"/>
      <c r="DP119" s="808"/>
      <c r="DQ119" s="809" t="s">
        <v>456</v>
      </c>
      <c r="DR119" s="807"/>
      <c r="DS119" s="807"/>
      <c r="DT119" s="807"/>
      <c r="DU119" s="808"/>
      <c r="DV119" s="895" t="s">
        <v>432</v>
      </c>
      <c r="DW119" s="896"/>
      <c r="DX119" s="896"/>
      <c r="DY119" s="896"/>
      <c r="DZ119" s="897"/>
    </row>
    <row r="120" spans="1:130" s="241" customFormat="1" ht="26.25" customHeight="1" x14ac:dyDescent="0.15">
      <c r="A120" s="864"/>
      <c r="B120" s="865"/>
      <c r="C120" s="868" t="s">
        <v>435</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455</v>
      </c>
      <c r="AB120" s="824"/>
      <c r="AC120" s="824"/>
      <c r="AD120" s="824"/>
      <c r="AE120" s="825"/>
      <c r="AF120" s="826" t="s">
        <v>432</v>
      </c>
      <c r="AG120" s="824"/>
      <c r="AH120" s="824"/>
      <c r="AI120" s="824"/>
      <c r="AJ120" s="825"/>
      <c r="AK120" s="826" t="s">
        <v>432</v>
      </c>
      <c r="AL120" s="824"/>
      <c r="AM120" s="824"/>
      <c r="AN120" s="824"/>
      <c r="AO120" s="825"/>
      <c r="AP120" s="871" t="s">
        <v>457</v>
      </c>
      <c r="AQ120" s="872"/>
      <c r="AR120" s="872"/>
      <c r="AS120" s="872"/>
      <c r="AT120" s="873"/>
      <c r="AU120" s="930" t="s">
        <v>465</v>
      </c>
      <c r="AV120" s="931"/>
      <c r="AW120" s="931"/>
      <c r="AX120" s="931"/>
      <c r="AY120" s="932"/>
      <c r="AZ120" s="907" t="s">
        <v>466</v>
      </c>
      <c r="BA120" s="852"/>
      <c r="BB120" s="852"/>
      <c r="BC120" s="852"/>
      <c r="BD120" s="852"/>
      <c r="BE120" s="852"/>
      <c r="BF120" s="852"/>
      <c r="BG120" s="852"/>
      <c r="BH120" s="852"/>
      <c r="BI120" s="852"/>
      <c r="BJ120" s="852"/>
      <c r="BK120" s="852"/>
      <c r="BL120" s="852"/>
      <c r="BM120" s="852"/>
      <c r="BN120" s="852"/>
      <c r="BO120" s="852"/>
      <c r="BP120" s="853"/>
      <c r="BQ120" s="908">
        <v>3646712</v>
      </c>
      <c r="BR120" s="889"/>
      <c r="BS120" s="889"/>
      <c r="BT120" s="889"/>
      <c r="BU120" s="889"/>
      <c r="BV120" s="889">
        <v>3196785</v>
      </c>
      <c r="BW120" s="889"/>
      <c r="BX120" s="889"/>
      <c r="BY120" s="889"/>
      <c r="BZ120" s="889"/>
      <c r="CA120" s="889">
        <v>3045512</v>
      </c>
      <c r="CB120" s="889"/>
      <c r="CC120" s="889"/>
      <c r="CD120" s="889"/>
      <c r="CE120" s="889"/>
      <c r="CF120" s="913">
        <v>77.7</v>
      </c>
      <c r="CG120" s="914"/>
      <c r="CH120" s="914"/>
      <c r="CI120" s="914"/>
      <c r="CJ120" s="914"/>
      <c r="CK120" s="915" t="s">
        <v>467</v>
      </c>
      <c r="CL120" s="899"/>
      <c r="CM120" s="899"/>
      <c r="CN120" s="899"/>
      <c r="CO120" s="900"/>
      <c r="CP120" s="919" t="s">
        <v>402</v>
      </c>
      <c r="CQ120" s="920"/>
      <c r="CR120" s="920"/>
      <c r="CS120" s="920"/>
      <c r="CT120" s="920"/>
      <c r="CU120" s="920"/>
      <c r="CV120" s="920"/>
      <c r="CW120" s="920"/>
      <c r="CX120" s="920"/>
      <c r="CY120" s="920"/>
      <c r="CZ120" s="920"/>
      <c r="DA120" s="920"/>
      <c r="DB120" s="920"/>
      <c r="DC120" s="920"/>
      <c r="DD120" s="920"/>
      <c r="DE120" s="920"/>
      <c r="DF120" s="921"/>
      <c r="DG120" s="908">
        <v>872788</v>
      </c>
      <c r="DH120" s="889"/>
      <c r="DI120" s="889"/>
      <c r="DJ120" s="889"/>
      <c r="DK120" s="889"/>
      <c r="DL120" s="889">
        <v>903684</v>
      </c>
      <c r="DM120" s="889"/>
      <c r="DN120" s="889"/>
      <c r="DO120" s="889"/>
      <c r="DP120" s="889"/>
      <c r="DQ120" s="889">
        <v>805895</v>
      </c>
      <c r="DR120" s="889"/>
      <c r="DS120" s="889"/>
      <c r="DT120" s="889"/>
      <c r="DU120" s="889"/>
      <c r="DV120" s="890">
        <v>20.5</v>
      </c>
      <c r="DW120" s="890"/>
      <c r="DX120" s="890"/>
      <c r="DY120" s="890"/>
      <c r="DZ120" s="891"/>
    </row>
    <row r="121" spans="1:130" s="241" customFormat="1" ht="26.25" customHeight="1" x14ac:dyDescent="0.15">
      <c r="A121" s="864"/>
      <c r="B121" s="865"/>
      <c r="C121" s="910" t="s">
        <v>468</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434</v>
      </c>
      <c r="AB121" s="824"/>
      <c r="AC121" s="824"/>
      <c r="AD121" s="824"/>
      <c r="AE121" s="825"/>
      <c r="AF121" s="826" t="s">
        <v>459</v>
      </c>
      <c r="AG121" s="824"/>
      <c r="AH121" s="824"/>
      <c r="AI121" s="824"/>
      <c r="AJ121" s="825"/>
      <c r="AK121" s="826" t="s">
        <v>434</v>
      </c>
      <c r="AL121" s="824"/>
      <c r="AM121" s="824"/>
      <c r="AN121" s="824"/>
      <c r="AO121" s="825"/>
      <c r="AP121" s="871" t="s">
        <v>455</v>
      </c>
      <c r="AQ121" s="872"/>
      <c r="AR121" s="872"/>
      <c r="AS121" s="872"/>
      <c r="AT121" s="873"/>
      <c r="AU121" s="933"/>
      <c r="AV121" s="934"/>
      <c r="AW121" s="934"/>
      <c r="AX121" s="934"/>
      <c r="AY121" s="935"/>
      <c r="AZ121" s="859" t="s">
        <v>469</v>
      </c>
      <c r="BA121" s="794"/>
      <c r="BB121" s="794"/>
      <c r="BC121" s="794"/>
      <c r="BD121" s="794"/>
      <c r="BE121" s="794"/>
      <c r="BF121" s="794"/>
      <c r="BG121" s="794"/>
      <c r="BH121" s="794"/>
      <c r="BI121" s="794"/>
      <c r="BJ121" s="794"/>
      <c r="BK121" s="794"/>
      <c r="BL121" s="794"/>
      <c r="BM121" s="794"/>
      <c r="BN121" s="794"/>
      <c r="BO121" s="794"/>
      <c r="BP121" s="795"/>
      <c r="BQ121" s="860" t="s">
        <v>434</v>
      </c>
      <c r="BR121" s="861"/>
      <c r="BS121" s="861"/>
      <c r="BT121" s="861"/>
      <c r="BU121" s="861"/>
      <c r="BV121" s="861" t="s">
        <v>455</v>
      </c>
      <c r="BW121" s="861"/>
      <c r="BX121" s="861"/>
      <c r="BY121" s="861"/>
      <c r="BZ121" s="861"/>
      <c r="CA121" s="861" t="s">
        <v>456</v>
      </c>
      <c r="CB121" s="861"/>
      <c r="CC121" s="861"/>
      <c r="CD121" s="861"/>
      <c r="CE121" s="861"/>
      <c r="CF121" s="922" t="s">
        <v>464</v>
      </c>
      <c r="CG121" s="923"/>
      <c r="CH121" s="923"/>
      <c r="CI121" s="923"/>
      <c r="CJ121" s="923"/>
      <c r="CK121" s="916"/>
      <c r="CL121" s="902"/>
      <c r="CM121" s="902"/>
      <c r="CN121" s="902"/>
      <c r="CO121" s="903"/>
      <c r="CP121" s="882" t="s">
        <v>470</v>
      </c>
      <c r="CQ121" s="883"/>
      <c r="CR121" s="883"/>
      <c r="CS121" s="883"/>
      <c r="CT121" s="883"/>
      <c r="CU121" s="883"/>
      <c r="CV121" s="883"/>
      <c r="CW121" s="883"/>
      <c r="CX121" s="883"/>
      <c r="CY121" s="883"/>
      <c r="CZ121" s="883"/>
      <c r="DA121" s="883"/>
      <c r="DB121" s="883"/>
      <c r="DC121" s="883"/>
      <c r="DD121" s="883"/>
      <c r="DE121" s="883"/>
      <c r="DF121" s="884"/>
      <c r="DG121" s="860" t="s">
        <v>459</v>
      </c>
      <c r="DH121" s="861"/>
      <c r="DI121" s="861"/>
      <c r="DJ121" s="861"/>
      <c r="DK121" s="861"/>
      <c r="DL121" s="861" t="s">
        <v>432</v>
      </c>
      <c r="DM121" s="861"/>
      <c r="DN121" s="861"/>
      <c r="DO121" s="861"/>
      <c r="DP121" s="861"/>
      <c r="DQ121" s="861" t="s">
        <v>456</v>
      </c>
      <c r="DR121" s="861"/>
      <c r="DS121" s="861"/>
      <c r="DT121" s="861"/>
      <c r="DU121" s="861"/>
      <c r="DV121" s="838" t="s">
        <v>434</v>
      </c>
      <c r="DW121" s="838"/>
      <c r="DX121" s="838"/>
      <c r="DY121" s="838"/>
      <c r="DZ121" s="839"/>
    </row>
    <row r="122" spans="1:130" s="241" customFormat="1" ht="26.25" customHeight="1" x14ac:dyDescent="0.15">
      <c r="A122" s="864"/>
      <c r="B122" s="865"/>
      <c r="C122" s="868" t="s">
        <v>446</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434</v>
      </c>
      <c r="AB122" s="824"/>
      <c r="AC122" s="824"/>
      <c r="AD122" s="824"/>
      <c r="AE122" s="825"/>
      <c r="AF122" s="826" t="s">
        <v>457</v>
      </c>
      <c r="AG122" s="824"/>
      <c r="AH122" s="824"/>
      <c r="AI122" s="824"/>
      <c r="AJ122" s="825"/>
      <c r="AK122" s="826" t="s">
        <v>434</v>
      </c>
      <c r="AL122" s="824"/>
      <c r="AM122" s="824"/>
      <c r="AN122" s="824"/>
      <c r="AO122" s="825"/>
      <c r="AP122" s="871" t="s">
        <v>456</v>
      </c>
      <c r="AQ122" s="872"/>
      <c r="AR122" s="872"/>
      <c r="AS122" s="872"/>
      <c r="AT122" s="873"/>
      <c r="AU122" s="933"/>
      <c r="AV122" s="934"/>
      <c r="AW122" s="934"/>
      <c r="AX122" s="934"/>
      <c r="AY122" s="935"/>
      <c r="AZ122" s="926" t="s">
        <v>471</v>
      </c>
      <c r="BA122" s="927"/>
      <c r="BB122" s="927"/>
      <c r="BC122" s="927"/>
      <c r="BD122" s="927"/>
      <c r="BE122" s="927"/>
      <c r="BF122" s="927"/>
      <c r="BG122" s="927"/>
      <c r="BH122" s="927"/>
      <c r="BI122" s="927"/>
      <c r="BJ122" s="927"/>
      <c r="BK122" s="927"/>
      <c r="BL122" s="927"/>
      <c r="BM122" s="927"/>
      <c r="BN122" s="927"/>
      <c r="BO122" s="927"/>
      <c r="BP122" s="928"/>
      <c r="BQ122" s="929">
        <v>6551579</v>
      </c>
      <c r="BR122" s="892"/>
      <c r="BS122" s="892"/>
      <c r="BT122" s="892"/>
      <c r="BU122" s="892"/>
      <c r="BV122" s="892">
        <v>6334652</v>
      </c>
      <c r="BW122" s="892"/>
      <c r="BX122" s="892"/>
      <c r="BY122" s="892"/>
      <c r="BZ122" s="892"/>
      <c r="CA122" s="892">
        <v>6136657</v>
      </c>
      <c r="CB122" s="892"/>
      <c r="CC122" s="892"/>
      <c r="CD122" s="892"/>
      <c r="CE122" s="892"/>
      <c r="CF122" s="893">
        <v>156.5</v>
      </c>
      <c r="CG122" s="894"/>
      <c r="CH122" s="894"/>
      <c r="CI122" s="894"/>
      <c r="CJ122" s="894"/>
      <c r="CK122" s="916"/>
      <c r="CL122" s="902"/>
      <c r="CM122" s="902"/>
      <c r="CN122" s="902"/>
      <c r="CO122" s="903"/>
      <c r="CP122" s="882" t="s">
        <v>401</v>
      </c>
      <c r="CQ122" s="883"/>
      <c r="CR122" s="883"/>
      <c r="CS122" s="883"/>
      <c r="CT122" s="883"/>
      <c r="CU122" s="883"/>
      <c r="CV122" s="883"/>
      <c r="CW122" s="883"/>
      <c r="CX122" s="883"/>
      <c r="CY122" s="883"/>
      <c r="CZ122" s="883"/>
      <c r="DA122" s="883"/>
      <c r="DB122" s="883"/>
      <c r="DC122" s="883"/>
      <c r="DD122" s="883"/>
      <c r="DE122" s="883"/>
      <c r="DF122" s="884"/>
      <c r="DG122" s="860" t="s">
        <v>457</v>
      </c>
      <c r="DH122" s="861"/>
      <c r="DI122" s="861"/>
      <c r="DJ122" s="861"/>
      <c r="DK122" s="861"/>
      <c r="DL122" s="861" t="s">
        <v>457</v>
      </c>
      <c r="DM122" s="861"/>
      <c r="DN122" s="861"/>
      <c r="DO122" s="861"/>
      <c r="DP122" s="861"/>
      <c r="DQ122" s="861" t="s">
        <v>457</v>
      </c>
      <c r="DR122" s="861"/>
      <c r="DS122" s="861"/>
      <c r="DT122" s="861"/>
      <c r="DU122" s="861"/>
      <c r="DV122" s="838" t="s">
        <v>457</v>
      </c>
      <c r="DW122" s="838"/>
      <c r="DX122" s="838"/>
      <c r="DY122" s="838"/>
      <c r="DZ122" s="839"/>
    </row>
    <row r="123" spans="1:130" s="241" customFormat="1" ht="26.25" customHeight="1" x14ac:dyDescent="0.15">
      <c r="A123" s="864"/>
      <c r="B123" s="865"/>
      <c r="C123" s="868" t="s">
        <v>452</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434</v>
      </c>
      <c r="AB123" s="824"/>
      <c r="AC123" s="824"/>
      <c r="AD123" s="824"/>
      <c r="AE123" s="825"/>
      <c r="AF123" s="826" t="s">
        <v>457</v>
      </c>
      <c r="AG123" s="824"/>
      <c r="AH123" s="824"/>
      <c r="AI123" s="824"/>
      <c r="AJ123" s="825"/>
      <c r="AK123" s="826" t="s">
        <v>434</v>
      </c>
      <c r="AL123" s="824"/>
      <c r="AM123" s="824"/>
      <c r="AN123" s="824"/>
      <c r="AO123" s="825"/>
      <c r="AP123" s="871" t="s">
        <v>457</v>
      </c>
      <c r="AQ123" s="872"/>
      <c r="AR123" s="872"/>
      <c r="AS123" s="872"/>
      <c r="AT123" s="873"/>
      <c r="AU123" s="936"/>
      <c r="AV123" s="937"/>
      <c r="AW123" s="937"/>
      <c r="AX123" s="937"/>
      <c r="AY123" s="937"/>
      <c r="AZ123" s="272" t="s">
        <v>184</v>
      </c>
      <c r="BA123" s="272"/>
      <c r="BB123" s="272"/>
      <c r="BC123" s="272"/>
      <c r="BD123" s="272"/>
      <c r="BE123" s="272"/>
      <c r="BF123" s="272"/>
      <c r="BG123" s="272"/>
      <c r="BH123" s="272"/>
      <c r="BI123" s="272"/>
      <c r="BJ123" s="272"/>
      <c r="BK123" s="272"/>
      <c r="BL123" s="272"/>
      <c r="BM123" s="272"/>
      <c r="BN123" s="272"/>
      <c r="BO123" s="924" t="s">
        <v>472</v>
      </c>
      <c r="BP123" s="925"/>
      <c r="BQ123" s="879">
        <v>10198291</v>
      </c>
      <c r="BR123" s="880"/>
      <c r="BS123" s="880"/>
      <c r="BT123" s="880"/>
      <c r="BU123" s="880"/>
      <c r="BV123" s="880">
        <v>9531437</v>
      </c>
      <c r="BW123" s="880"/>
      <c r="BX123" s="880"/>
      <c r="BY123" s="880"/>
      <c r="BZ123" s="880"/>
      <c r="CA123" s="880">
        <v>9182169</v>
      </c>
      <c r="CB123" s="880"/>
      <c r="CC123" s="880"/>
      <c r="CD123" s="880"/>
      <c r="CE123" s="880"/>
      <c r="CF123" s="790"/>
      <c r="CG123" s="791"/>
      <c r="CH123" s="791"/>
      <c r="CI123" s="791"/>
      <c r="CJ123" s="881"/>
      <c r="CK123" s="916"/>
      <c r="CL123" s="902"/>
      <c r="CM123" s="902"/>
      <c r="CN123" s="902"/>
      <c r="CO123" s="903"/>
      <c r="CP123" s="882" t="s">
        <v>473</v>
      </c>
      <c r="CQ123" s="883"/>
      <c r="CR123" s="883"/>
      <c r="CS123" s="883"/>
      <c r="CT123" s="883"/>
      <c r="CU123" s="883"/>
      <c r="CV123" s="883"/>
      <c r="CW123" s="883"/>
      <c r="CX123" s="883"/>
      <c r="CY123" s="883"/>
      <c r="CZ123" s="883"/>
      <c r="DA123" s="883"/>
      <c r="DB123" s="883"/>
      <c r="DC123" s="883"/>
      <c r="DD123" s="883"/>
      <c r="DE123" s="883"/>
      <c r="DF123" s="884"/>
      <c r="DG123" s="823" t="s">
        <v>456</v>
      </c>
      <c r="DH123" s="824"/>
      <c r="DI123" s="824"/>
      <c r="DJ123" s="824"/>
      <c r="DK123" s="825"/>
      <c r="DL123" s="826" t="s">
        <v>432</v>
      </c>
      <c r="DM123" s="824"/>
      <c r="DN123" s="824"/>
      <c r="DO123" s="824"/>
      <c r="DP123" s="825"/>
      <c r="DQ123" s="826" t="s">
        <v>457</v>
      </c>
      <c r="DR123" s="824"/>
      <c r="DS123" s="824"/>
      <c r="DT123" s="824"/>
      <c r="DU123" s="825"/>
      <c r="DV123" s="871" t="s">
        <v>434</v>
      </c>
      <c r="DW123" s="872"/>
      <c r="DX123" s="872"/>
      <c r="DY123" s="872"/>
      <c r="DZ123" s="873"/>
    </row>
    <row r="124" spans="1:130" s="241" customFormat="1" ht="26.25" customHeight="1" thickBot="1" x14ac:dyDescent="0.2">
      <c r="A124" s="864"/>
      <c r="B124" s="865"/>
      <c r="C124" s="868" t="s">
        <v>458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457</v>
      </c>
      <c r="AB124" s="824"/>
      <c r="AC124" s="824"/>
      <c r="AD124" s="824"/>
      <c r="AE124" s="825"/>
      <c r="AF124" s="826" t="s">
        <v>434</v>
      </c>
      <c r="AG124" s="824"/>
      <c r="AH124" s="824"/>
      <c r="AI124" s="824"/>
      <c r="AJ124" s="825"/>
      <c r="AK124" s="826" t="s">
        <v>434</v>
      </c>
      <c r="AL124" s="824"/>
      <c r="AM124" s="824"/>
      <c r="AN124" s="824"/>
      <c r="AO124" s="825"/>
      <c r="AP124" s="871" t="s">
        <v>459</v>
      </c>
      <c r="AQ124" s="872"/>
      <c r="AR124" s="872"/>
      <c r="AS124" s="872"/>
      <c r="AT124" s="873"/>
      <c r="AU124" s="874" t="s">
        <v>474</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434</v>
      </c>
      <c r="BR124" s="878"/>
      <c r="BS124" s="878"/>
      <c r="BT124" s="878"/>
      <c r="BU124" s="878"/>
      <c r="BV124" s="878" t="s">
        <v>456</v>
      </c>
      <c r="BW124" s="878"/>
      <c r="BX124" s="878"/>
      <c r="BY124" s="878"/>
      <c r="BZ124" s="878"/>
      <c r="CA124" s="878" t="s">
        <v>434</v>
      </c>
      <c r="CB124" s="878"/>
      <c r="CC124" s="878"/>
      <c r="CD124" s="878"/>
      <c r="CE124" s="878"/>
      <c r="CF124" s="768"/>
      <c r="CG124" s="769"/>
      <c r="CH124" s="769"/>
      <c r="CI124" s="769"/>
      <c r="CJ124" s="909"/>
      <c r="CK124" s="917"/>
      <c r="CL124" s="917"/>
      <c r="CM124" s="917"/>
      <c r="CN124" s="917"/>
      <c r="CO124" s="918"/>
      <c r="CP124" s="882" t="s">
        <v>475</v>
      </c>
      <c r="CQ124" s="883"/>
      <c r="CR124" s="883"/>
      <c r="CS124" s="883"/>
      <c r="CT124" s="883"/>
      <c r="CU124" s="883"/>
      <c r="CV124" s="883"/>
      <c r="CW124" s="883"/>
      <c r="CX124" s="883"/>
      <c r="CY124" s="883"/>
      <c r="CZ124" s="883"/>
      <c r="DA124" s="883"/>
      <c r="DB124" s="883"/>
      <c r="DC124" s="883"/>
      <c r="DD124" s="883"/>
      <c r="DE124" s="883"/>
      <c r="DF124" s="884"/>
      <c r="DG124" s="806">
        <v>387264</v>
      </c>
      <c r="DH124" s="807"/>
      <c r="DI124" s="807"/>
      <c r="DJ124" s="807"/>
      <c r="DK124" s="808"/>
      <c r="DL124" s="809">
        <v>380460</v>
      </c>
      <c r="DM124" s="807"/>
      <c r="DN124" s="807"/>
      <c r="DO124" s="807"/>
      <c r="DP124" s="808"/>
      <c r="DQ124" s="809" t="s">
        <v>432</v>
      </c>
      <c r="DR124" s="807"/>
      <c r="DS124" s="807"/>
      <c r="DT124" s="807"/>
      <c r="DU124" s="808"/>
      <c r="DV124" s="895" t="s">
        <v>432</v>
      </c>
      <c r="DW124" s="896"/>
      <c r="DX124" s="896"/>
      <c r="DY124" s="896"/>
      <c r="DZ124" s="897"/>
    </row>
    <row r="125" spans="1:130" s="241" customFormat="1" ht="26.25" customHeight="1" x14ac:dyDescent="0.15">
      <c r="A125" s="864"/>
      <c r="B125" s="865"/>
      <c r="C125" s="868" t="s">
        <v>461</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432</v>
      </c>
      <c r="AB125" s="824"/>
      <c r="AC125" s="824"/>
      <c r="AD125" s="824"/>
      <c r="AE125" s="825"/>
      <c r="AF125" s="826" t="s">
        <v>457</v>
      </c>
      <c r="AG125" s="824"/>
      <c r="AH125" s="824"/>
      <c r="AI125" s="824"/>
      <c r="AJ125" s="825"/>
      <c r="AK125" s="826" t="s">
        <v>459</v>
      </c>
      <c r="AL125" s="824"/>
      <c r="AM125" s="824"/>
      <c r="AN125" s="824"/>
      <c r="AO125" s="825"/>
      <c r="AP125" s="871" t="s">
        <v>434</v>
      </c>
      <c r="AQ125" s="872"/>
      <c r="AR125" s="872"/>
      <c r="AS125" s="872"/>
      <c r="AT125" s="873"/>
      <c r="AU125" s="273"/>
      <c r="AV125" s="274"/>
      <c r="AW125" s="274"/>
      <c r="AX125" s="274"/>
      <c r="AY125" s="274"/>
      <c r="AZ125" s="274"/>
      <c r="BA125" s="274"/>
      <c r="BB125" s="274"/>
      <c r="BC125" s="274"/>
      <c r="BD125" s="274"/>
      <c r="BE125" s="274"/>
      <c r="BF125" s="274"/>
      <c r="BG125" s="274"/>
      <c r="BH125" s="274"/>
      <c r="BI125" s="274"/>
      <c r="BJ125" s="274"/>
      <c r="BK125" s="274"/>
      <c r="BL125" s="274"/>
      <c r="BM125" s="274"/>
      <c r="BN125" s="274"/>
      <c r="BO125" s="274"/>
      <c r="BP125" s="274"/>
      <c r="BQ125" s="275"/>
      <c r="BR125" s="275"/>
      <c r="BS125" s="275"/>
      <c r="BT125" s="275"/>
      <c r="BU125" s="275"/>
      <c r="BV125" s="275"/>
      <c r="BW125" s="275"/>
      <c r="BX125" s="275"/>
      <c r="BY125" s="275"/>
      <c r="BZ125" s="275"/>
      <c r="CA125" s="275"/>
      <c r="CB125" s="275"/>
      <c r="CC125" s="275"/>
      <c r="CD125" s="275"/>
      <c r="CE125" s="275"/>
      <c r="CF125" s="275"/>
      <c r="CG125" s="275"/>
      <c r="CH125" s="275"/>
      <c r="CI125" s="275"/>
      <c r="CJ125" s="276"/>
      <c r="CK125" s="898" t="s">
        <v>476</v>
      </c>
      <c r="CL125" s="899"/>
      <c r="CM125" s="899"/>
      <c r="CN125" s="899"/>
      <c r="CO125" s="900"/>
      <c r="CP125" s="907" t="s">
        <v>477</v>
      </c>
      <c r="CQ125" s="852"/>
      <c r="CR125" s="852"/>
      <c r="CS125" s="852"/>
      <c r="CT125" s="852"/>
      <c r="CU125" s="852"/>
      <c r="CV125" s="852"/>
      <c r="CW125" s="852"/>
      <c r="CX125" s="852"/>
      <c r="CY125" s="852"/>
      <c r="CZ125" s="852"/>
      <c r="DA125" s="852"/>
      <c r="DB125" s="852"/>
      <c r="DC125" s="852"/>
      <c r="DD125" s="852"/>
      <c r="DE125" s="852"/>
      <c r="DF125" s="853"/>
      <c r="DG125" s="908" t="s">
        <v>434</v>
      </c>
      <c r="DH125" s="889"/>
      <c r="DI125" s="889"/>
      <c r="DJ125" s="889"/>
      <c r="DK125" s="889"/>
      <c r="DL125" s="889" t="s">
        <v>432</v>
      </c>
      <c r="DM125" s="889"/>
      <c r="DN125" s="889"/>
      <c r="DO125" s="889"/>
      <c r="DP125" s="889"/>
      <c r="DQ125" s="889" t="s">
        <v>457</v>
      </c>
      <c r="DR125" s="889"/>
      <c r="DS125" s="889"/>
      <c r="DT125" s="889"/>
      <c r="DU125" s="889"/>
      <c r="DV125" s="890" t="s">
        <v>434</v>
      </c>
      <c r="DW125" s="890"/>
      <c r="DX125" s="890"/>
      <c r="DY125" s="890"/>
      <c r="DZ125" s="891"/>
    </row>
    <row r="126" spans="1:130" s="241" customFormat="1" ht="26.25" customHeight="1" thickBot="1" x14ac:dyDescent="0.2">
      <c r="A126" s="864"/>
      <c r="B126" s="865"/>
      <c r="C126" s="868" t="s">
        <v>463</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434</v>
      </c>
      <c r="AB126" s="824"/>
      <c r="AC126" s="824"/>
      <c r="AD126" s="824"/>
      <c r="AE126" s="825"/>
      <c r="AF126" s="826" t="s">
        <v>457</v>
      </c>
      <c r="AG126" s="824"/>
      <c r="AH126" s="824"/>
      <c r="AI126" s="824"/>
      <c r="AJ126" s="825"/>
      <c r="AK126" s="826" t="s">
        <v>432</v>
      </c>
      <c r="AL126" s="824"/>
      <c r="AM126" s="824"/>
      <c r="AN126" s="824"/>
      <c r="AO126" s="825"/>
      <c r="AP126" s="871" t="s">
        <v>432</v>
      </c>
      <c r="AQ126" s="872"/>
      <c r="AR126" s="872"/>
      <c r="AS126" s="872"/>
      <c r="AT126" s="873"/>
      <c r="AU126" s="277"/>
      <c r="AV126" s="277"/>
      <c r="AW126" s="277"/>
      <c r="AX126" s="277"/>
      <c r="AY126" s="277"/>
      <c r="AZ126" s="277"/>
      <c r="BA126" s="277"/>
      <c r="BB126" s="277"/>
      <c r="BC126" s="277"/>
      <c r="BD126" s="277"/>
      <c r="BE126" s="277"/>
      <c r="BF126" s="277"/>
      <c r="BG126" s="277"/>
      <c r="BH126" s="277"/>
      <c r="BI126" s="277"/>
      <c r="BJ126" s="277"/>
      <c r="BK126" s="277"/>
      <c r="BL126" s="277"/>
      <c r="BM126" s="277"/>
      <c r="BN126" s="277"/>
      <c r="BO126" s="277"/>
      <c r="BP126" s="277"/>
      <c r="BQ126" s="277"/>
      <c r="BR126" s="277"/>
      <c r="BS126" s="277"/>
      <c r="BT126" s="277"/>
      <c r="BU126" s="277"/>
      <c r="BV126" s="277"/>
      <c r="BW126" s="277"/>
      <c r="BX126" s="277"/>
      <c r="BY126" s="277"/>
      <c r="BZ126" s="277"/>
      <c r="CA126" s="277"/>
      <c r="CB126" s="277"/>
      <c r="CC126" s="277"/>
      <c r="CD126" s="278"/>
      <c r="CE126" s="278"/>
      <c r="CF126" s="278"/>
      <c r="CG126" s="275"/>
      <c r="CH126" s="275"/>
      <c r="CI126" s="275"/>
      <c r="CJ126" s="276"/>
      <c r="CK126" s="901"/>
      <c r="CL126" s="902"/>
      <c r="CM126" s="902"/>
      <c r="CN126" s="902"/>
      <c r="CO126" s="903"/>
      <c r="CP126" s="859" t="s">
        <v>478</v>
      </c>
      <c r="CQ126" s="794"/>
      <c r="CR126" s="794"/>
      <c r="CS126" s="794"/>
      <c r="CT126" s="794"/>
      <c r="CU126" s="794"/>
      <c r="CV126" s="794"/>
      <c r="CW126" s="794"/>
      <c r="CX126" s="794"/>
      <c r="CY126" s="794"/>
      <c r="CZ126" s="794"/>
      <c r="DA126" s="794"/>
      <c r="DB126" s="794"/>
      <c r="DC126" s="794"/>
      <c r="DD126" s="794"/>
      <c r="DE126" s="794"/>
      <c r="DF126" s="795"/>
      <c r="DG126" s="860" t="s">
        <v>457</v>
      </c>
      <c r="DH126" s="861"/>
      <c r="DI126" s="861"/>
      <c r="DJ126" s="861"/>
      <c r="DK126" s="861"/>
      <c r="DL126" s="861" t="s">
        <v>459</v>
      </c>
      <c r="DM126" s="861"/>
      <c r="DN126" s="861"/>
      <c r="DO126" s="861"/>
      <c r="DP126" s="861"/>
      <c r="DQ126" s="861" t="s">
        <v>432</v>
      </c>
      <c r="DR126" s="861"/>
      <c r="DS126" s="861"/>
      <c r="DT126" s="861"/>
      <c r="DU126" s="861"/>
      <c r="DV126" s="838" t="s">
        <v>432</v>
      </c>
      <c r="DW126" s="838"/>
      <c r="DX126" s="838"/>
      <c r="DY126" s="838"/>
      <c r="DZ126" s="839"/>
    </row>
    <row r="127" spans="1:130" s="241" customFormat="1" ht="26.25" customHeight="1" x14ac:dyDescent="0.15">
      <c r="A127" s="866"/>
      <c r="B127" s="867"/>
      <c r="C127" s="885" t="s">
        <v>479</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434</v>
      </c>
      <c r="AB127" s="824"/>
      <c r="AC127" s="824"/>
      <c r="AD127" s="824"/>
      <c r="AE127" s="825"/>
      <c r="AF127" s="826" t="s">
        <v>434</v>
      </c>
      <c r="AG127" s="824"/>
      <c r="AH127" s="824"/>
      <c r="AI127" s="824"/>
      <c r="AJ127" s="825"/>
      <c r="AK127" s="826" t="s">
        <v>432</v>
      </c>
      <c r="AL127" s="824"/>
      <c r="AM127" s="824"/>
      <c r="AN127" s="824"/>
      <c r="AO127" s="825"/>
      <c r="AP127" s="871" t="s">
        <v>457</v>
      </c>
      <c r="AQ127" s="872"/>
      <c r="AR127" s="872"/>
      <c r="AS127" s="872"/>
      <c r="AT127" s="873"/>
      <c r="AU127" s="277"/>
      <c r="AV127" s="277"/>
      <c r="AW127" s="277"/>
      <c r="AX127" s="888" t="s">
        <v>480</v>
      </c>
      <c r="AY127" s="856"/>
      <c r="AZ127" s="856"/>
      <c r="BA127" s="856"/>
      <c r="BB127" s="856"/>
      <c r="BC127" s="856"/>
      <c r="BD127" s="856"/>
      <c r="BE127" s="857"/>
      <c r="BF127" s="855" t="s">
        <v>481</v>
      </c>
      <c r="BG127" s="856"/>
      <c r="BH127" s="856"/>
      <c r="BI127" s="856"/>
      <c r="BJ127" s="856"/>
      <c r="BK127" s="856"/>
      <c r="BL127" s="857"/>
      <c r="BM127" s="855" t="s">
        <v>482</v>
      </c>
      <c r="BN127" s="856"/>
      <c r="BO127" s="856"/>
      <c r="BP127" s="856"/>
      <c r="BQ127" s="856"/>
      <c r="BR127" s="856"/>
      <c r="BS127" s="857"/>
      <c r="BT127" s="855" t="s">
        <v>483</v>
      </c>
      <c r="BU127" s="856"/>
      <c r="BV127" s="856"/>
      <c r="BW127" s="856"/>
      <c r="BX127" s="856"/>
      <c r="BY127" s="856"/>
      <c r="BZ127" s="858"/>
      <c r="CA127" s="277"/>
      <c r="CB127" s="277"/>
      <c r="CC127" s="277"/>
      <c r="CD127" s="278"/>
      <c r="CE127" s="278"/>
      <c r="CF127" s="278"/>
      <c r="CG127" s="275"/>
      <c r="CH127" s="275"/>
      <c r="CI127" s="275"/>
      <c r="CJ127" s="276"/>
      <c r="CK127" s="901"/>
      <c r="CL127" s="902"/>
      <c r="CM127" s="902"/>
      <c r="CN127" s="902"/>
      <c r="CO127" s="903"/>
      <c r="CP127" s="859" t="s">
        <v>484</v>
      </c>
      <c r="CQ127" s="794"/>
      <c r="CR127" s="794"/>
      <c r="CS127" s="794"/>
      <c r="CT127" s="794"/>
      <c r="CU127" s="794"/>
      <c r="CV127" s="794"/>
      <c r="CW127" s="794"/>
      <c r="CX127" s="794"/>
      <c r="CY127" s="794"/>
      <c r="CZ127" s="794"/>
      <c r="DA127" s="794"/>
      <c r="DB127" s="794"/>
      <c r="DC127" s="794"/>
      <c r="DD127" s="794"/>
      <c r="DE127" s="794"/>
      <c r="DF127" s="795"/>
      <c r="DG127" s="860" t="s">
        <v>432</v>
      </c>
      <c r="DH127" s="861"/>
      <c r="DI127" s="861"/>
      <c r="DJ127" s="861"/>
      <c r="DK127" s="861"/>
      <c r="DL127" s="861" t="s">
        <v>457</v>
      </c>
      <c r="DM127" s="861"/>
      <c r="DN127" s="861"/>
      <c r="DO127" s="861"/>
      <c r="DP127" s="861"/>
      <c r="DQ127" s="861" t="s">
        <v>457</v>
      </c>
      <c r="DR127" s="861"/>
      <c r="DS127" s="861"/>
      <c r="DT127" s="861"/>
      <c r="DU127" s="861"/>
      <c r="DV127" s="838" t="s">
        <v>457</v>
      </c>
      <c r="DW127" s="838"/>
      <c r="DX127" s="838"/>
      <c r="DY127" s="838"/>
      <c r="DZ127" s="839"/>
    </row>
    <row r="128" spans="1:130" s="241" customFormat="1" ht="26.25" customHeight="1" thickBot="1" x14ac:dyDescent="0.2">
      <c r="A128" s="840" t="s">
        <v>485</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486</v>
      </c>
      <c r="X128" s="842"/>
      <c r="Y128" s="842"/>
      <c r="Z128" s="843"/>
      <c r="AA128" s="844" t="s">
        <v>432</v>
      </c>
      <c r="AB128" s="845"/>
      <c r="AC128" s="845"/>
      <c r="AD128" s="845"/>
      <c r="AE128" s="846"/>
      <c r="AF128" s="847" t="s">
        <v>459</v>
      </c>
      <c r="AG128" s="845"/>
      <c r="AH128" s="845"/>
      <c r="AI128" s="845"/>
      <c r="AJ128" s="846"/>
      <c r="AK128" s="847" t="s">
        <v>459</v>
      </c>
      <c r="AL128" s="845"/>
      <c r="AM128" s="845"/>
      <c r="AN128" s="845"/>
      <c r="AO128" s="846"/>
      <c r="AP128" s="848"/>
      <c r="AQ128" s="849"/>
      <c r="AR128" s="849"/>
      <c r="AS128" s="849"/>
      <c r="AT128" s="850"/>
      <c r="AU128" s="277"/>
      <c r="AV128" s="277"/>
      <c r="AW128" s="277"/>
      <c r="AX128" s="851" t="s">
        <v>487</v>
      </c>
      <c r="AY128" s="852"/>
      <c r="AZ128" s="852"/>
      <c r="BA128" s="852"/>
      <c r="BB128" s="852"/>
      <c r="BC128" s="852"/>
      <c r="BD128" s="852"/>
      <c r="BE128" s="853"/>
      <c r="BF128" s="830" t="s">
        <v>457</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78"/>
      <c r="CB128" s="278"/>
      <c r="CC128" s="278"/>
      <c r="CD128" s="278"/>
      <c r="CE128" s="278"/>
      <c r="CF128" s="278"/>
      <c r="CG128" s="275"/>
      <c r="CH128" s="275"/>
      <c r="CI128" s="275"/>
      <c r="CJ128" s="276"/>
      <c r="CK128" s="904"/>
      <c r="CL128" s="905"/>
      <c r="CM128" s="905"/>
      <c r="CN128" s="905"/>
      <c r="CO128" s="906"/>
      <c r="CP128" s="833" t="s">
        <v>488</v>
      </c>
      <c r="CQ128" s="772"/>
      <c r="CR128" s="772"/>
      <c r="CS128" s="772"/>
      <c r="CT128" s="772"/>
      <c r="CU128" s="772"/>
      <c r="CV128" s="772"/>
      <c r="CW128" s="772"/>
      <c r="CX128" s="772"/>
      <c r="CY128" s="772"/>
      <c r="CZ128" s="772"/>
      <c r="DA128" s="772"/>
      <c r="DB128" s="772"/>
      <c r="DC128" s="772"/>
      <c r="DD128" s="772"/>
      <c r="DE128" s="772"/>
      <c r="DF128" s="773"/>
      <c r="DG128" s="834" t="s">
        <v>457</v>
      </c>
      <c r="DH128" s="835"/>
      <c r="DI128" s="835"/>
      <c r="DJ128" s="835"/>
      <c r="DK128" s="835"/>
      <c r="DL128" s="835" t="s">
        <v>432</v>
      </c>
      <c r="DM128" s="835"/>
      <c r="DN128" s="835"/>
      <c r="DO128" s="835"/>
      <c r="DP128" s="835"/>
      <c r="DQ128" s="835" t="s">
        <v>457</v>
      </c>
      <c r="DR128" s="835"/>
      <c r="DS128" s="835"/>
      <c r="DT128" s="835"/>
      <c r="DU128" s="835"/>
      <c r="DV128" s="836" t="s">
        <v>434</v>
      </c>
      <c r="DW128" s="836"/>
      <c r="DX128" s="836"/>
      <c r="DY128" s="836"/>
      <c r="DZ128" s="837"/>
    </row>
    <row r="129" spans="1:131" s="241" customFormat="1" ht="26.25" customHeight="1" x14ac:dyDescent="0.15">
      <c r="A129" s="818" t="s">
        <v>103</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489</v>
      </c>
      <c r="X129" s="821"/>
      <c r="Y129" s="821"/>
      <c r="Z129" s="822"/>
      <c r="AA129" s="823">
        <v>4530466</v>
      </c>
      <c r="AB129" s="824"/>
      <c r="AC129" s="824"/>
      <c r="AD129" s="824"/>
      <c r="AE129" s="825"/>
      <c r="AF129" s="826">
        <v>4522321</v>
      </c>
      <c r="AG129" s="824"/>
      <c r="AH129" s="824"/>
      <c r="AI129" s="824"/>
      <c r="AJ129" s="825"/>
      <c r="AK129" s="826">
        <v>4517998</v>
      </c>
      <c r="AL129" s="824"/>
      <c r="AM129" s="824"/>
      <c r="AN129" s="824"/>
      <c r="AO129" s="825"/>
      <c r="AP129" s="827"/>
      <c r="AQ129" s="828"/>
      <c r="AR129" s="828"/>
      <c r="AS129" s="828"/>
      <c r="AT129" s="829"/>
      <c r="AU129" s="279"/>
      <c r="AV129" s="279"/>
      <c r="AW129" s="279"/>
      <c r="AX129" s="793" t="s">
        <v>490</v>
      </c>
      <c r="AY129" s="794"/>
      <c r="AZ129" s="794"/>
      <c r="BA129" s="794"/>
      <c r="BB129" s="794"/>
      <c r="BC129" s="794"/>
      <c r="BD129" s="794"/>
      <c r="BE129" s="795"/>
      <c r="BF129" s="813" t="s">
        <v>457</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0"/>
      <c r="CB129" s="280"/>
      <c r="CC129" s="280"/>
      <c r="CD129" s="280"/>
      <c r="CE129" s="280"/>
      <c r="CF129" s="280"/>
      <c r="CG129" s="280"/>
      <c r="CH129" s="280"/>
      <c r="CI129" s="280"/>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280"/>
      <c r="DM129" s="280"/>
      <c r="DN129" s="280"/>
      <c r="DO129" s="280"/>
      <c r="DP129" s="248"/>
      <c r="DQ129" s="248"/>
      <c r="DR129" s="248"/>
      <c r="DS129" s="248"/>
      <c r="DT129" s="248"/>
      <c r="DU129" s="248"/>
      <c r="DV129" s="248"/>
      <c r="DW129" s="248"/>
      <c r="DX129" s="248"/>
      <c r="DY129" s="248"/>
      <c r="DZ129" s="252"/>
    </row>
    <row r="130" spans="1:131" s="241" customFormat="1" ht="26.25" customHeight="1" x14ac:dyDescent="0.15">
      <c r="A130" s="818" t="s">
        <v>491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492</v>
      </c>
      <c r="X130" s="821"/>
      <c r="Y130" s="821"/>
      <c r="Z130" s="822"/>
      <c r="AA130" s="823">
        <v>594078</v>
      </c>
      <c r="AB130" s="824"/>
      <c r="AC130" s="824"/>
      <c r="AD130" s="824"/>
      <c r="AE130" s="825"/>
      <c r="AF130" s="826">
        <v>600033</v>
      </c>
      <c r="AG130" s="824"/>
      <c r="AH130" s="824"/>
      <c r="AI130" s="824"/>
      <c r="AJ130" s="825"/>
      <c r="AK130" s="826">
        <v>595958</v>
      </c>
      <c r="AL130" s="824"/>
      <c r="AM130" s="824"/>
      <c r="AN130" s="824"/>
      <c r="AO130" s="825"/>
      <c r="AP130" s="827"/>
      <c r="AQ130" s="828"/>
      <c r="AR130" s="828"/>
      <c r="AS130" s="828"/>
      <c r="AT130" s="829"/>
      <c r="AU130" s="279"/>
      <c r="AV130" s="279"/>
      <c r="AW130" s="279"/>
      <c r="AX130" s="793" t="s">
        <v>493</v>
      </c>
      <c r="AY130" s="794"/>
      <c r="AZ130" s="794"/>
      <c r="BA130" s="794"/>
      <c r="BB130" s="794"/>
      <c r="BC130" s="794"/>
      <c r="BD130" s="794"/>
      <c r="BE130" s="795"/>
      <c r="BF130" s="796">
        <v>6.5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0"/>
      <c r="CB130" s="280"/>
      <c r="CC130" s="280"/>
      <c r="CD130" s="280"/>
      <c r="CE130" s="280"/>
      <c r="CF130" s="280"/>
      <c r="CG130" s="280"/>
      <c r="CH130" s="280"/>
      <c r="CI130" s="280"/>
      <c r="CJ130" s="280"/>
      <c r="CK130" s="280"/>
      <c r="CL130" s="280"/>
      <c r="CM130" s="280"/>
      <c r="CN130" s="280"/>
      <c r="CO130" s="280"/>
      <c r="CP130" s="280"/>
      <c r="CQ130" s="280"/>
      <c r="CR130" s="280"/>
      <c r="CS130" s="280"/>
      <c r="CT130" s="280"/>
      <c r="CU130" s="280"/>
      <c r="CV130" s="280"/>
      <c r="CW130" s="280"/>
      <c r="CX130" s="280"/>
      <c r="CY130" s="280"/>
      <c r="CZ130" s="280"/>
      <c r="DA130" s="280"/>
      <c r="DB130" s="280"/>
      <c r="DC130" s="280"/>
      <c r="DD130" s="280"/>
      <c r="DE130" s="280"/>
      <c r="DF130" s="280"/>
      <c r="DG130" s="280"/>
      <c r="DH130" s="280"/>
      <c r="DI130" s="280"/>
      <c r="DJ130" s="280"/>
      <c r="DK130" s="280"/>
      <c r="DL130" s="280"/>
      <c r="DM130" s="280"/>
      <c r="DN130" s="280"/>
      <c r="DO130" s="280"/>
      <c r="DP130" s="248"/>
      <c r="DQ130" s="248"/>
      <c r="DR130" s="248"/>
      <c r="DS130" s="248"/>
      <c r="DT130" s="248"/>
      <c r="DU130" s="248"/>
      <c r="DV130" s="248"/>
      <c r="DW130" s="248"/>
      <c r="DX130" s="248"/>
      <c r="DY130" s="248"/>
      <c r="DZ130" s="252"/>
    </row>
    <row r="131" spans="1:131" s="241"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494</v>
      </c>
      <c r="X131" s="804"/>
      <c r="Y131" s="804"/>
      <c r="Z131" s="805"/>
      <c r="AA131" s="806">
        <v>3936388</v>
      </c>
      <c r="AB131" s="807"/>
      <c r="AC131" s="807"/>
      <c r="AD131" s="807"/>
      <c r="AE131" s="808"/>
      <c r="AF131" s="809">
        <v>3922288</v>
      </c>
      <c r="AG131" s="807"/>
      <c r="AH131" s="807"/>
      <c r="AI131" s="807"/>
      <c r="AJ131" s="808"/>
      <c r="AK131" s="809">
        <v>3922040</v>
      </c>
      <c r="AL131" s="807"/>
      <c r="AM131" s="807"/>
      <c r="AN131" s="807"/>
      <c r="AO131" s="808"/>
      <c r="AP131" s="810"/>
      <c r="AQ131" s="811"/>
      <c r="AR131" s="811"/>
      <c r="AS131" s="811"/>
      <c r="AT131" s="812"/>
      <c r="AU131" s="279"/>
      <c r="AV131" s="279"/>
      <c r="AW131" s="279"/>
      <c r="AX131" s="771" t="s">
        <v>495</v>
      </c>
      <c r="AY131" s="772"/>
      <c r="AZ131" s="772"/>
      <c r="BA131" s="772"/>
      <c r="BB131" s="772"/>
      <c r="BC131" s="772"/>
      <c r="BD131" s="772"/>
      <c r="BE131" s="773"/>
      <c r="BF131" s="774" t="s">
        <v>457</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0"/>
      <c r="CB131" s="280"/>
      <c r="CC131" s="280"/>
      <c r="CD131" s="280"/>
      <c r="CE131" s="280"/>
      <c r="CF131" s="280"/>
      <c r="CG131" s="280"/>
      <c r="CH131" s="280"/>
      <c r="CI131" s="280"/>
      <c r="CJ131" s="280"/>
      <c r="CK131" s="280"/>
      <c r="CL131" s="280"/>
      <c r="CM131" s="280"/>
      <c r="CN131" s="280"/>
      <c r="CO131" s="280"/>
      <c r="CP131" s="280"/>
      <c r="CQ131" s="280"/>
      <c r="CR131" s="280"/>
      <c r="CS131" s="280"/>
      <c r="CT131" s="280"/>
      <c r="CU131" s="280"/>
      <c r="CV131" s="280"/>
      <c r="CW131" s="280"/>
      <c r="CX131" s="280"/>
      <c r="CY131" s="280"/>
      <c r="CZ131" s="280"/>
      <c r="DA131" s="280"/>
      <c r="DB131" s="280"/>
      <c r="DC131" s="280"/>
      <c r="DD131" s="280"/>
      <c r="DE131" s="280"/>
      <c r="DF131" s="280"/>
      <c r="DG131" s="280"/>
      <c r="DH131" s="280"/>
      <c r="DI131" s="280"/>
      <c r="DJ131" s="280"/>
      <c r="DK131" s="280"/>
      <c r="DL131" s="280"/>
      <c r="DM131" s="280"/>
      <c r="DN131" s="280"/>
      <c r="DO131" s="280"/>
      <c r="DP131" s="248"/>
      <c r="DQ131" s="248"/>
      <c r="DR131" s="248"/>
      <c r="DS131" s="248"/>
      <c r="DT131" s="248"/>
      <c r="DU131" s="248"/>
      <c r="DV131" s="248"/>
      <c r="DW131" s="248"/>
      <c r="DX131" s="248"/>
      <c r="DY131" s="248"/>
      <c r="DZ131" s="252"/>
    </row>
    <row r="132" spans="1:131" s="241" customFormat="1" ht="26.25" customHeight="1" x14ac:dyDescent="0.15">
      <c r="A132" s="780" t="s">
        <v>496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497</v>
      </c>
      <c r="W132" s="784"/>
      <c r="X132" s="784"/>
      <c r="Y132" s="784"/>
      <c r="Z132" s="785"/>
      <c r="AA132" s="786">
        <v>7.1672304660000004</v>
      </c>
      <c r="AB132" s="787"/>
      <c r="AC132" s="787"/>
      <c r="AD132" s="787"/>
      <c r="AE132" s="788"/>
      <c r="AF132" s="789">
        <v>6.9638435530000002</v>
      </c>
      <c r="AG132" s="787"/>
      <c r="AH132" s="787"/>
      <c r="AI132" s="787"/>
      <c r="AJ132" s="788"/>
      <c r="AK132" s="789">
        <v>5.4704694500000004</v>
      </c>
      <c r="AL132" s="787"/>
      <c r="AM132" s="787"/>
      <c r="AN132" s="787"/>
      <c r="AO132" s="788"/>
      <c r="AP132" s="790"/>
      <c r="AQ132" s="791"/>
      <c r="AR132" s="791"/>
      <c r="AS132" s="791"/>
      <c r="AT132" s="792"/>
      <c r="AU132" s="281"/>
      <c r="AV132" s="282"/>
      <c r="AW132" s="282"/>
      <c r="AX132" s="248"/>
      <c r="AY132" s="248"/>
      <c r="AZ132" s="248"/>
      <c r="BA132" s="248"/>
      <c r="BB132" s="248"/>
      <c r="BC132" s="248"/>
      <c r="BD132" s="248"/>
      <c r="BE132" s="248"/>
      <c r="BF132" s="248"/>
      <c r="BG132" s="248"/>
      <c r="BH132" s="248"/>
      <c r="BI132" s="248"/>
      <c r="BJ132" s="248"/>
      <c r="BK132" s="248"/>
      <c r="BL132" s="248"/>
      <c r="BM132" s="248"/>
      <c r="BN132" s="248"/>
      <c r="BO132" s="248"/>
      <c r="BP132" s="248"/>
      <c r="BQ132" s="248"/>
      <c r="BR132" s="248"/>
      <c r="BS132" s="249"/>
      <c r="BT132" s="248"/>
      <c r="BU132" s="248"/>
      <c r="BV132" s="248"/>
      <c r="BW132" s="248"/>
      <c r="BX132" s="248"/>
      <c r="BY132" s="248"/>
      <c r="BZ132" s="248"/>
      <c r="CA132" s="280"/>
      <c r="CB132" s="280"/>
      <c r="CC132" s="280"/>
      <c r="CD132" s="280"/>
      <c r="CE132" s="280"/>
      <c r="CF132" s="280"/>
      <c r="CG132" s="280"/>
      <c r="CH132" s="280"/>
      <c r="CI132" s="280"/>
      <c r="CJ132" s="280"/>
      <c r="CK132" s="280"/>
      <c r="CL132" s="280"/>
      <c r="CM132" s="280"/>
      <c r="CN132" s="280"/>
      <c r="CO132" s="280"/>
      <c r="CP132" s="280"/>
      <c r="CQ132" s="280"/>
      <c r="CR132" s="280"/>
      <c r="CS132" s="280"/>
      <c r="CT132" s="280"/>
      <c r="CU132" s="280"/>
      <c r="CV132" s="280"/>
      <c r="CW132" s="280"/>
      <c r="CX132" s="280"/>
      <c r="CY132" s="280"/>
      <c r="CZ132" s="280"/>
      <c r="DA132" s="280"/>
      <c r="DB132" s="280"/>
      <c r="DC132" s="280"/>
      <c r="DD132" s="280"/>
      <c r="DE132" s="280"/>
      <c r="DF132" s="280"/>
      <c r="DG132" s="280"/>
      <c r="DH132" s="280"/>
      <c r="DI132" s="280"/>
      <c r="DJ132" s="280"/>
      <c r="DK132" s="280"/>
      <c r="DL132" s="280"/>
      <c r="DM132" s="280"/>
      <c r="DN132" s="280"/>
      <c r="DO132" s="280"/>
      <c r="DP132" s="252"/>
      <c r="DQ132" s="252"/>
      <c r="DR132" s="252"/>
      <c r="DS132" s="252"/>
      <c r="DT132" s="252"/>
      <c r="DU132" s="252"/>
      <c r="DV132" s="252"/>
      <c r="DW132" s="252"/>
      <c r="DX132" s="252"/>
      <c r="DY132" s="252"/>
      <c r="DZ132" s="252"/>
    </row>
    <row r="133" spans="1:131" s="241"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498</v>
      </c>
      <c r="W133" s="763"/>
      <c r="X133" s="763"/>
      <c r="Y133" s="763"/>
      <c r="Z133" s="764"/>
      <c r="AA133" s="765">
        <v>6.2</v>
      </c>
      <c r="AB133" s="766"/>
      <c r="AC133" s="766"/>
      <c r="AD133" s="766"/>
      <c r="AE133" s="767"/>
      <c r="AF133" s="765">
        <v>6.7</v>
      </c>
      <c r="AG133" s="766"/>
      <c r="AH133" s="766"/>
      <c r="AI133" s="766"/>
      <c r="AJ133" s="767"/>
      <c r="AK133" s="765">
        <v>6.5</v>
      </c>
      <c r="AL133" s="766"/>
      <c r="AM133" s="766"/>
      <c r="AN133" s="766"/>
      <c r="AO133" s="767"/>
      <c r="AP133" s="768"/>
      <c r="AQ133" s="769"/>
      <c r="AR133" s="769"/>
      <c r="AS133" s="769"/>
      <c r="AT133" s="770"/>
      <c r="AU133" s="282"/>
      <c r="AV133" s="282"/>
      <c r="AW133" s="282"/>
      <c r="AX133" s="282"/>
      <c r="AY133" s="282"/>
      <c r="AZ133" s="282"/>
      <c r="BA133" s="282"/>
      <c r="BB133" s="282"/>
      <c r="BC133" s="282"/>
      <c r="BD133" s="282"/>
      <c r="BE133" s="282"/>
      <c r="BF133" s="282"/>
      <c r="BG133" s="282"/>
      <c r="BH133" s="282"/>
      <c r="BI133" s="282"/>
      <c r="BJ133" s="282"/>
      <c r="BK133" s="282"/>
      <c r="BL133" s="282"/>
      <c r="BM133" s="282"/>
      <c r="BN133" s="280"/>
      <c r="BO133" s="280"/>
      <c r="BP133" s="280"/>
      <c r="BQ133" s="280"/>
      <c r="BR133" s="280"/>
      <c r="BS133" s="280"/>
      <c r="BT133" s="280"/>
      <c r="BU133" s="280"/>
      <c r="BV133" s="280"/>
      <c r="BW133" s="280"/>
      <c r="BX133" s="280"/>
      <c r="BY133" s="280"/>
      <c r="BZ133" s="280"/>
      <c r="CA133" s="280"/>
      <c r="CB133" s="280"/>
      <c r="CC133" s="280"/>
      <c r="CD133" s="280"/>
      <c r="CE133" s="280"/>
      <c r="CF133" s="280"/>
      <c r="CG133" s="280"/>
      <c r="CH133" s="280"/>
      <c r="CI133" s="280"/>
      <c r="CJ133" s="280"/>
      <c r="CK133" s="280"/>
      <c r="CL133" s="280"/>
      <c r="CM133" s="280"/>
      <c r="CN133" s="280"/>
      <c r="CO133" s="280"/>
      <c r="CP133" s="280"/>
      <c r="CQ133" s="280"/>
      <c r="CR133" s="280"/>
      <c r="CS133" s="280"/>
      <c r="CT133" s="280"/>
      <c r="CU133" s="280"/>
      <c r="CV133" s="280"/>
      <c r="CW133" s="280"/>
      <c r="CX133" s="280"/>
      <c r="CY133" s="280"/>
      <c r="CZ133" s="280"/>
      <c r="DA133" s="280"/>
      <c r="DB133" s="280"/>
      <c r="DC133" s="280"/>
      <c r="DD133" s="280"/>
      <c r="DE133" s="280"/>
      <c r="DF133" s="280"/>
      <c r="DG133" s="280"/>
      <c r="DH133" s="280"/>
      <c r="DI133" s="280"/>
      <c r="DJ133" s="280"/>
      <c r="DK133" s="280"/>
      <c r="DL133" s="280"/>
      <c r="DM133" s="280"/>
      <c r="DN133" s="280"/>
      <c r="DO133" s="280"/>
      <c r="DP133" s="252"/>
      <c r="DQ133" s="252"/>
      <c r="DR133" s="252"/>
      <c r="DS133" s="252"/>
      <c r="DT133" s="252"/>
      <c r="DU133" s="252"/>
      <c r="DV133" s="252"/>
      <c r="DW133" s="252"/>
      <c r="DX133" s="252"/>
      <c r="DY133" s="252"/>
      <c r="DZ133" s="252"/>
    </row>
    <row r="134" spans="1:131" s="242" customFormat="1" ht="11.25" customHeight="1" x14ac:dyDescent="0.15">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2"/>
      <c r="AV134" s="282"/>
      <c r="AW134" s="282"/>
      <c r="AX134" s="282"/>
      <c r="AY134" s="282"/>
      <c r="AZ134" s="282"/>
      <c r="BA134" s="282"/>
      <c r="BB134" s="282"/>
      <c r="BC134" s="282"/>
      <c r="BD134" s="282"/>
      <c r="BE134" s="282"/>
      <c r="BF134" s="282"/>
      <c r="BG134" s="282"/>
      <c r="BH134" s="282"/>
      <c r="BI134" s="282"/>
      <c r="BJ134" s="282"/>
      <c r="BK134" s="282"/>
      <c r="BL134" s="282"/>
      <c r="BM134" s="282"/>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80"/>
      <c r="CR134" s="280"/>
      <c r="CS134" s="280"/>
      <c r="CT134" s="280"/>
      <c r="CU134" s="280"/>
      <c r="CV134" s="280"/>
      <c r="CW134" s="280"/>
      <c r="CX134" s="280"/>
      <c r="CY134" s="280"/>
      <c r="CZ134" s="280"/>
      <c r="DA134" s="280"/>
      <c r="DB134" s="280"/>
      <c r="DC134" s="280"/>
      <c r="DD134" s="280"/>
      <c r="DE134" s="280"/>
      <c r="DF134" s="280"/>
      <c r="DG134" s="280"/>
      <c r="DH134" s="280"/>
      <c r="DI134" s="280"/>
      <c r="DJ134" s="280"/>
      <c r="DK134" s="280"/>
      <c r="DL134" s="280"/>
      <c r="DM134" s="280"/>
      <c r="DN134" s="280"/>
      <c r="DO134" s="280"/>
      <c r="DP134" s="252"/>
      <c r="DQ134" s="252"/>
      <c r="DR134" s="252"/>
      <c r="DS134" s="252"/>
      <c r="DT134" s="252"/>
      <c r="DU134" s="252"/>
      <c r="DV134" s="252"/>
      <c r="DW134" s="252"/>
      <c r="DX134" s="252"/>
      <c r="DY134" s="252"/>
      <c r="DZ134" s="252"/>
      <c r="EA134" s="241"/>
    </row>
    <row r="135" spans="1:131" ht="14.25" hidden="1" x14ac:dyDescent="0.15">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J135" s="283"/>
      <c r="CK135" s="283"/>
      <c r="CL135" s="283"/>
      <c r="CM135" s="283"/>
      <c r="CN135" s="283"/>
      <c r="CO135" s="283"/>
      <c r="CP135" s="283"/>
      <c r="CQ135" s="283"/>
      <c r="CR135" s="283"/>
      <c r="CS135" s="283"/>
      <c r="CT135" s="283"/>
      <c r="CU135" s="283"/>
      <c r="CV135" s="283"/>
      <c r="CW135" s="283"/>
      <c r="CX135" s="283"/>
      <c r="CY135" s="283"/>
      <c r="CZ135" s="283"/>
      <c r="DA135" s="283"/>
      <c r="DB135" s="283"/>
      <c r="DC135" s="283"/>
      <c r="DD135" s="283"/>
      <c r="DE135" s="283"/>
      <c r="DF135" s="283"/>
      <c r="DG135" s="283"/>
      <c r="DH135" s="283"/>
      <c r="DI135" s="283"/>
      <c r="DJ135" s="283"/>
      <c r="DK135" s="283"/>
      <c r="DL135" s="283"/>
      <c r="DM135" s="283"/>
      <c r="DN135" s="283"/>
      <c r="DO135" s="283"/>
      <c r="DP135" s="283"/>
      <c r="DQ135" s="283"/>
      <c r="DR135" s="283"/>
      <c r="DS135" s="283"/>
      <c r="DT135" s="283"/>
      <c r="DU135" s="283"/>
      <c r="DV135" s="283"/>
      <c r="DW135" s="283"/>
      <c r="DX135" s="283"/>
      <c r="DY135" s="283"/>
      <c r="DZ135" s="283"/>
    </row>
    <row r="136" spans="1:131" hidden="1" x14ac:dyDescent="0.15"/>
  </sheetData>
  <sheetProtection algorithmName="SHA-512" hashValue="1RCj9bAfsLS0khH71KS6mpoFTJoC81PkqsCq3A/Xj3IRX0qSWczVXc0a2YuqIhQt1aMzTs/sW/7WU9GHCgcg9Q==" saltValue="1nVPyir8h7noA2+nM7gZm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86" customWidth="1"/>
    <col min="121" max="121" width="0" style="285" hidden="1" customWidth="1"/>
    <col min="122" max="16384" width="9" style="285" hidden="1"/>
  </cols>
  <sheetData>
    <row r="1" spans="1:120"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5"/>
    </row>
    <row r="17" spans="119:120" x14ac:dyDescent="0.15">
      <c r="DP17" s="285"/>
    </row>
    <row r="18" spans="119:120" x14ac:dyDescent="0.15"/>
    <row r="19" spans="119:120" x14ac:dyDescent="0.15"/>
    <row r="20" spans="119:120" x14ac:dyDescent="0.15">
      <c r="DO20" s="285"/>
      <c r="DP20" s="285"/>
    </row>
    <row r="21" spans="119:120" x14ac:dyDescent="0.15">
      <c r="DP21" s="285"/>
    </row>
    <row r="22" spans="119:120" x14ac:dyDescent="0.15"/>
    <row r="23" spans="119:120" x14ac:dyDescent="0.15">
      <c r="DO23" s="285"/>
      <c r="DP23" s="285"/>
    </row>
    <row r="24" spans="119:120" x14ac:dyDescent="0.15">
      <c r="DP24" s="285"/>
    </row>
    <row r="25" spans="119:120" x14ac:dyDescent="0.15">
      <c r="DP25" s="285"/>
    </row>
    <row r="26" spans="119:120" x14ac:dyDescent="0.15">
      <c r="DO26" s="285"/>
      <c r="DP26" s="285"/>
    </row>
    <row r="27" spans="119:120" x14ac:dyDescent="0.15"/>
    <row r="28" spans="119:120" x14ac:dyDescent="0.15">
      <c r="DO28" s="285"/>
      <c r="DP28" s="285"/>
    </row>
    <row r="29" spans="119:120" x14ac:dyDescent="0.15">
      <c r="DP29" s="285"/>
    </row>
    <row r="30" spans="119:120" x14ac:dyDescent="0.15"/>
    <row r="31" spans="119:120" x14ac:dyDescent="0.15">
      <c r="DO31" s="285"/>
      <c r="DP31" s="285"/>
    </row>
    <row r="32" spans="119:120" x14ac:dyDescent="0.15"/>
    <row r="33" spans="98:120" x14ac:dyDescent="0.15">
      <c r="DO33" s="285"/>
      <c r="DP33" s="285"/>
    </row>
    <row r="34" spans="98:120" x14ac:dyDescent="0.15">
      <c r="DM34" s="285"/>
    </row>
    <row r="35" spans="98:120" x14ac:dyDescent="0.15">
      <c r="CT35" s="285"/>
      <c r="CU35" s="285"/>
      <c r="CV35" s="285"/>
      <c r="CY35" s="285"/>
      <c r="CZ35" s="285"/>
      <c r="DA35" s="285"/>
      <c r="DD35" s="285"/>
      <c r="DE35" s="285"/>
      <c r="DF35" s="285"/>
      <c r="DI35" s="285"/>
      <c r="DJ35" s="285"/>
      <c r="DK35" s="285"/>
      <c r="DM35" s="285"/>
      <c r="DN35" s="285"/>
      <c r="DO35" s="285"/>
      <c r="DP35" s="285"/>
    </row>
    <row r="36" spans="98:120" x14ac:dyDescent="0.15"/>
    <row r="37" spans="98:120" x14ac:dyDescent="0.15">
      <c r="CW37" s="285"/>
      <c r="DB37" s="285"/>
      <c r="DG37" s="285"/>
      <c r="DL37" s="285"/>
      <c r="DP37" s="285"/>
    </row>
    <row r="38" spans="98:120" x14ac:dyDescent="0.15">
      <c r="CT38" s="285"/>
      <c r="CU38" s="285"/>
      <c r="CV38" s="285"/>
      <c r="CW38" s="285"/>
      <c r="CY38" s="285"/>
      <c r="CZ38" s="285"/>
      <c r="DA38" s="285"/>
      <c r="DB38" s="285"/>
      <c r="DD38" s="285"/>
      <c r="DE38" s="285"/>
      <c r="DF38" s="285"/>
      <c r="DG38" s="285"/>
      <c r="DI38" s="285"/>
      <c r="DJ38" s="285"/>
      <c r="DK38" s="285"/>
      <c r="DL38" s="285"/>
      <c r="DN38" s="285"/>
      <c r="DO38" s="285"/>
      <c r="DP38" s="28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5"/>
      <c r="DO49" s="285"/>
      <c r="DP49" s="28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5"/>
      <c r="CS63" s="285"/>
      <c r="CX63" s="285"/>
      <c r="DC63" s="285"/>
      <c r="DH63" s="285"/>
    </row>
    <row r="64" spans="22:120" x14ac:dyDescent="0.15">
      <c r="V64" s="285"/>
    </row>
    <row r="65" spans="15:120" x14ac:dyDescent="0.15">
      <c r="X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U65" s="285"/>
      <c r="CZ65" s="285"/>
      <c r="DE65" s="285"/>
      <c r="DJ65" s="285"/>
    </row>
    <row r="66" spans="15:120" x14ac:dyDescent="0.15">
      <c r="Q66" s="285"/>
      <c r="S66" s="285"/>
      <c r="U66" s="285"/>
      <c r="DM66" s="285"/>
    </row>
    <row r="67" spans="15:120" x14ac:dyDescent="0.15">
      <c r="O67" s="285"/>
      <c r="P67" s="285"/>
      <c r="R67" s="285"/>
      <c r="T67" s="285"/>
      <c r="Y67" s="285"/>
      <c r="CT67" s="285"/>
      <c r="CV67" s="285"/>
      <c r="CW67" s="285"/>
      <c r="CY67" s="285"/>
      <c r="DA67" s="285"/>
      <c r="DB67" s="285"/>
      <c r="DD67" s="285"/>
      <c r="DF67" s="285"/>
      <c r="DG67" s="285"/>
      <c r="DI67" s="285"/>
      <c r="DK67" s="285"/>
      <c r="DL67" s="285"/>
      <c r="DN67" s="285"/>
      <c r="DO67" s="285"/>
      <c r="DP67" s="285"/>
    </row>
    <row r="68" spans="15:120" x14ac:dyDescent="0.15"/>
    <row r="69" spans="15:120" x14ac:dyDescent="0.15"/>
    <row r="70" spans="15:120" x14ac:dyDescent="0.15"/>
    <row r="71" spans="15:120" x14ac:dyDescent="0.15"/>
    <row r="72" spans="15:120" x14ac:dyDescent="0.15">
      <c r="DP72" s="285"/>
    </row>
    <row r="73" spans="15:120" x14ac:dyDescent="0.15">
      <c r="DP73" s="28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5"/>
      <c r="CX96" s="285"/>
      <c r="DC96" s="285"/>
      <c r="DH96" s="285"/>
    </row>
    <row r="97" spans="24:120" x14ac:dyDescent="0.15">
      <c r="CS97" s="285"/>
      <c r="CX97" s="285"/>
      <c r="DC97" s="285"/>
      <c r="DH97" s="285"/>
      <c r="DP97" s="286" t="s">
        <v>499</v>
      </c>
    </row>
    <row r="98" spans="24:120" hidden="1" x14ac:dyDescent="0.15">
      <c r="CS98" s="285"/>
      <c r="CX98" s="285"/>
      <c r="DC98" s="285"/>
      <c r="DH98" s="285"/>
    </row>
    <row r="99" spans="24:120" hidden="1" x14ac:dyDescent="0.15">
      <c r="CS99" s="285"/>
      <c r="CX99" s="285"/>
      <c r="DC99" s="285"/>
      <c r="DH99" s="285"/>
    </row>
    <row r="101" spans="24:120" ht="12" hidden="1" customHeight="1" x14ac:dyDescent="0.1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U101" s="285"/>
      <c r="CZ101" s="285"/>
      <c r="DE101" s="285"/>
      <c r="DJ101" s="285"/>
    </row>
    <row r="102" spans="24:120" ht="1.5" hidden="1" customHeight="1" x14ac:dyDescent="0.15">
      <c r="CU102" s="285"/>
      <c r="CZ102" s="285"/>
      <c r="DE102" s="285"/>
      <c r="DJ102" s="285"/>
      <c r="DM102" s="285"/>
    </row>
    <row r="103" spans="24:120" hidden="1" x14ac:dyDescent="0.15">
      <c r="CT103" s="285"/>
      <c r="CV103" s="285"/>
      <c r="CW103" s="285"/>
      <c r="CY103" s="285"/>
      <c r="DA103" s="285"/>
      <c r="DB103" s="285"/>
      <c r="DD103" s="285"/>
      <c r="DF103" s="285"/>
      <c r="DG103" s="285"/>
      <c r="DI103" s="285"/>
      <c r="DK103" s="285"/>
      <c r="DL103" s="285"/>
      <c r="DM103" s="285"/>
      <c r="DN103" s="285"/>
      <c r="DO103" s="285"/>
      <c r="DP103" s="285"/>
    </row>
    <row r="104" spans="24:120" hidden="1" x14ac:dyDescent="0.15">
      <c r="CV104" s="285"/>
      <c r="CW104" s="285"/>
      <c r="DA104" s="285"/>
      <c r="DB104" s="285"/>
      <c r="DF104" s="285"/>
      <c r="DG104" s="285"/>
      <c r="DK104" s="285"/>
      <c r="DL104" s="285"/>
      <c r="DN104" s="285"/>
      <c r="DO104" s="285"/>
      <c r="DP104" s="285"/>
    </row>
    <row r="105" spans="24:120" ht="12.75" hidden="1" customHeight="1" x14ac:dyDescent="0.15"/>
  </sheetData>
  <sheetProtection algorithmName="SHA-512" hashValue="rADGbW4wdFPNd59ta81AE3IE5sWMXBCXo9Ok3Fafe0AZiWlrSeovOXikofCbWu1pUJDcupFYnJRyL6m+aYRfEA==" saltValue="hmC+SzJX/qBqsAAHRrg6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86" customWidth="1"/>
    <col min="117" max="16384" width="9" style="285" hidden="1"/>
  </cols>
  <sheetData>
    <row r="1" spans="2:116"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row>
    <row r="2" spans="2:116" x14ac:dyDescent="0.15"/>
    <row r="3" spans="2:116" x14ac:dyDescent="0.15"/>
    <row r="4" spans="2:116" x14ac:dyDescent="0.1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row>
    <row r="5" spans="2:116" x14ac:dyDescent="0.1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row>
    <row r="19" spans="9:116" x14ac:dyDescent="0.15"/>
    <row r="20" spans="9:116" x14ac:dyDescent="0.15"/>
    <row r="21" spans="9:116" x14ac:dyDescent="0.15">
      <c r="DL21" s="285"/>
    </row>
    <row r="22" spans="9:116" x14ac:dyDescent="0.15">
      <c r="DI22" s="285"/>
      <c r="DJ22" s="285"/>
      <c r="DK22" s="285"/>
      <c r="DL22" s="285"/>
    </row>
    <row r="23" spans="9:116" x14ac:dyDescent="0.15">
      <c r="CY23" s="285"/>
      <c r="CZ23" s="285"/>
      <c r="DA23" s="285"/>
      <c r="DB23" s="285"/>
      <c r="DC23" s="285"/>
      <c r="DD23" s="285"/>
      <c r="DE23" s="285"/>
      <c r="DF23" s="285"/>
      <c r="DG23" s="285"/>
      <c r="DH23" s="285"/>
      <c r="DI23" s="285"/>
      <c r="DJ23" s="285"/>
      <c r="DK23" s="285"/>
      <c r="DL23" s="28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5"/>
      <c r="DA35" s="285"/>
      <c r="DB35" s="285"/>
      <c r="DC35" s="285"/>
      <c r="DD35" s="285"/>
      <c r="DE35" s="285"/>
      <c r="DF35" s="285"/>
      <c r="DG35" s="285"/>
      <c r="DH35" s="285"/>
      <c r="DI35" s="285"/>
      <c r="DJ35" s="285"/>
      <c r="DK35" s="285"/>
      <c r="DL35" s="285"/>
    </row>
    <row r="36" spans="15:116" x14ac:dyDescent="0.15"/>
    <row r="37" spans="15:116" x14ac:dyDescent="0.15">
      <c r="DL37" s="285"/>
    </row>
    <row r="38" spans="15:116" x14ac:dyDescent="0.15">
      <c r="DI38" s="285"/>
      <c r="DJ38" s="285"/>
      <c r="DK38" s="285"/>
      <c r="DL38" s="285"/>
    </row>
    <row r="39" spans="15:116" x14ac:dyDescent="0.15"/>
    <row r="40" spans="15:116" x14ac:dyDescent="0.15"/>
    <row r="41" spans="15:116" x14ac:dyDescent="0.15"/>
    <row r="42" spans="15:116" x14ac:dyDescent="0.15"/>
    <row r="43" spans="15:116" x14ac:dyDescent="0.1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row>
    <row r="44" spans="15:116" x14ac:dyDescent="0.15">
      <c r="DL44" s="285"/>
    </row>
    <row r="45" spans="15:116" x14ac:dyDescent="0.15"/>
    <row r="46" spans="15:116" x14ac:dyDescent="0.15">
      <c r="DA46" s="285"/>
      <c r="DB46" s="285"/>
      <c r="DC46" s="285"/>
      <c r="DD46" s="285"/>
      <c r="DE46" s="285"/>
      <c r="DF46" s="285"/>
      <c r="DG46" s="285"/>
      <c r="DH46" s="285"/>
      <c r="DI46" s="285"/>
      <c r="DJ46" s="285"/>
      <c r="DK46" s="285"/>
      <c r="DL46" s="285"/>
    </row>
    <row r="47" spans="15:116" x14ac:dyDescent="0.15"/>
    <row r="48" spans="15:116" x14ac:dyDescent="0.15"/>
    <row r="49" spans="104:116" x14ac:dyDescent="0.15"/>
    <row r="50" spans="104:116" x14ac:dyDescent="0.15">
      <c r="CZ50" s="285"/>
      <c r="DA50" s="285"/>
      <c r="DB50" s="285"/>
      <c r="DC50" s="285"/>
      <c r="DD50" s="285"/>
      <c r="DE50" s="285"/>
      <c r="DF50" s="285"/>
      <c r="DG50" s="285"/>
      <c r="DH50" s="285"/>
      <c r="DI50" s="285"/>
      <c r="DJ50" s="285"/>
      <c r="DK50" s="285"/>
      <c r="DL50" s="285"/>
    </row>
    <row r="51" spans="104:116" x14ac:dyDescent="0.15"/>
    <row r="52" spans="104:116" x14ac:dyDescent="0.15"/>
    <row r="53" spans="104:116" x14ac:dyDescent="0.15">
      <c r="DL53" s="28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5"/>
      <c r="DD67" s="285"/>
      <c r="DE67" s="285"/>
      <c r="DF67" s="285"/>
      <c r="DG67" s="285"/>
      <c r="DH67" s="285"/>
      <c r="DI67" s="285"/>
      <c r="DJ67" s="285"/>
      <c r="DK67" s="285"/>
      <c r="DL67" s="28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UrCPYdqTyek71Qb1HR5Zd6nmi9tsUQHzoTZd8oby+VsNE3IJudg83NvgqXuE7YcbuiSstcm9Ie3eKThef7Ftw==" saltValue="8NN1FOgP94tL+17rqHfG8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87" customWidth="1"/>
    <col min="37" max="44" width="17" style="287" customWidth="1"/>
    <col min="45" max="45" width="6.125" style="294" customWidth="1"/>
    <col min="46" max="46" width="3" style="292" customWidth="1"/>
    <col min="47" max="47" width="19.125" style="287" hidden="1" customWidth="1"/>
    <col min="48" max="52" width="12.625" style="287" hidden="1" customWidth="1"/>
    <col min="53" max="16384" width="8.625" style="287" hidden="1"/>
  </cols>
  <sheetData>
    <row r="1" spans="1:46" x14ac:dyDescent="0.15">
      <c r="AS1" s="288"/>
      <c r="AT1" s="288"/>
    </row>
    <row r="2" spans="1:46" x14ac:dyDescent="0.15">
      <c r="AS2" s="288"/>
      <c r="AT2" s="288"/>
    </row>
    <row r="3" spans="1:46" x14ac:dyDescent="0.15">
      <c r="AS3" s="288"/>
      <c r="AT3" s="288"/>
    </row>
    <row r="4" spans="1:46" x14ac:dyDescent="0.15">
      <c r="AS4" s="288"/>
      <c r="AT4" s="288"/>
    </row>
    <row r="5" spans="1:46" ht="17.25" x14ac:dyDescent="0.15">
      <c r="A5" s="289" t="s">
        <v>500</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1"/>
    </row>
    <row r="6" spans="1:46" x14ac:dyDescent="0.15">
      <c r="A6" s="292"/>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93" t="s">
        <v>501</v>
      </c>
      <c r="AL6" s="293"/>
      <c r="AM6" s="293"/>
      <c r="AN6" s="293"/>
      <c r="AO6" s="288"/>
      <c r="AP6" s="288"/>
      <c r="AQ6" s="288"/>
      <c r="AR6" s="288"/>
    </row>
    <row r="7" spans="1:46" x14ac:dyDescent="0.15">
      <c r="A7" s="292"/>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95"/>
      <c r="AL7" s="296"/>
      <c r="AM7" s="296"/>
      <c r="AN7" s="297"/>
      <c r="AO7" s="1179" t="s">
        <v>502</v>
      </c>
      <c r="AP7" s="298"/>
      <c r="AQ7" s="299" t="s">
        <v>503</v>
      </c>
      <c r="AR7" s="300"/>
    </row>
    <row r="8" spans="1:46" x14ac:dyDescent="0.15">
      <c r="A8" s="292"/>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301"/>
      <c r="AL8" s="302"/>
      <c r="AM8" s="302"/>
      <c r="AN8" s="303"/>
      <c r="AO8" s="1180"/>
      <c r="AP8" s="304" t="s">
        <v>504</v>
      </c>
      <c r="AQ8" s="305" t="s">
        <v>505</v>
      </c>
      <c r="AR8" s="306" t="s">
        <v>506</v>
      </c>
    </row>
    <row r="9" spans="1:46" x14ac:dyDescent="0.15">
      <c r="A9" s="292"/>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1193" t="s">
        <v>507</v>
      </c>
      <c r="AL9" s="1194"/>
      <c r="AM9" s="1194"/>
      <c r="AN9" s="1195"/>
      <c r="AO9" s="307">
        <v>1940476</v>
      </c>
      <c r="AP9" s="307">
        <v>100340</v>
      </c>
      <c r="AQ9" s="308">
        <v>81607</v>
      </c>
      <c r="AR9" s="309">
        <v>23</v>
      </c>
    </row>
    <row r="10" spans="1:46" x14ac:dyDescent="0.15">
      <c r="A10" s="292"/>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1193" t="s">
        <v>508</v>
      </c>
      <c r="AL10" s="1194"/>
      <c r="AM10" s="1194"/>
      <c r="AN10" s="1195"/>
      <c r="AO10" s="310">
        <v>60000</v>
      </c>
      <c r="AP10" s="310">
        <v>3103</v>
      </c>
      <c r="AQ10" s="311">
        <v>8429</v>
      </c>
      <c r="AR10" s="312">
        <v>-63.2</v>
      </c>
    </row>
    <row r="11" spans="1:46" ht="13.5" customHeight="1" x14ac:dyDescent="0.15">
      <c r="A11" s="292"/>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1193" t="s">
        <v>509</v>
      </c>
      <c r="AL11" s="1194"/>
      <c r="AM11" s="1194"/>
      <c r="AN11" s="1195"/>
      <c r="AO11" s="310">
        <v>26071</v>
      </c>
      <c r="AP11" s="310">
        <v>1348</v>
      </c>
      <c r="AQ11" s="311">
        <v>12564</v>
      </c>
      <c r="AR11" s="312">
        <v>-89.3</v>
      </c>
    </row>
    <row r="12" spans="1:46" ht="13.5" customHeight="1" x14ac:dyDescent="0.15">
      <c r="A12" s="292"/>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1193" t="s">
        <v>510</v>
      </c>
      <c r="AL12" s="1194"/>
      <c r="AM12" s="1194"/>
      <c r="AN12" s="1195"/>
      <c r="AO12" s="310" t="s">
        <v>511</v>
      </c>
      <c r="AP12" s="310" t="s">
        <v>511</v>
      </c>
      <c r="AQ12" s="311">
        <v>603</v>
      </c>
      <c r="AR12" s="312" t="s">
        <v>511</v>
      </c>
    </row>
    <row r="13" spans="1:46" ht="13.5" customHeight="1" x14ac:dyDescent="0.15">
      <c r="A13" s="292"/>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1193" t="s">
        <v>512</v>
      </c>
      <c r="AL13" s="1194"/>
      <c r="AM13" s="1194"/>
      <c r="AN13" s="1195"/>
      <c r="AO13" s="310" t="s">
        <v>511</v>
      </c>
      <c r="AP13" s="310" t="s">
        <v>511</v>
      </c>
      <c r="AQ13" s="311">
        <v>5</v>
      </c>
      <c r="AR13" s="312" t="s">
        <v>511</v>
      </c>
    </row>
    <row r="14" spans="1:46" ht="13.5" customHeight="1" x14ac:dyDescent="0.15">
      <c r="A14" s="292"/>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1193" t="s">
        <v>513</v>
      </c>
      <c r="AL14" s="1194"/>
      <c r="AM14" s="1194"/>
      <c r="AN14" s="1195"/>
      <c r="AO14" s="310">
        <v>63330</v>
      </c>
      <c r="AP14" s="310">
        <v>3275</v>
      </c>
      <c r="AQ14" s="311">
        <v>4049</v>
      </c>
      <c r="AR14" s="312">
        <v>-19.100000000000001</v>
      </c>
    </row>
    <row r="15" spans="1:46" ht="13.5" customHeight="1" x14ac:dyDescent="0.15">
      <c r="A15" s="292"/>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1193" t="s">
        <v>514</v>
      </c>
      <c r="AL15" s="1194"/>
      <c r="AM15" s="1194"/>
      <c r="AN15" s="1195"/>
      <c r="AO15" s="310">
        <v>10959</v>
      </c>
      <c r="AP15" s="310">
        <v>567</v>
      </c>
      <c r="AQ15" s="311">
        <v>2220</v>
      </c>
      <c r="AR15" s="312">
        <v>-74.5</v>
      </c>
    </row>
    <row r="16" spans="1:46" x14ac:dyDescent="0.15">
      <c r="A16" s="292"/>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1196" t="s">
        <v>515</v>
      </c>
      <c r="AL16" s="1197"/>
      <c r="AM16" s="1197"/>
      <c r="AN16" s="1198"/>
      <c r="AO16" s="310">
        <v>-299161</v>
      </c>
      <c r="AP16" s="310">
        <v>-15469</v>
      </c>
      <c r="AQ16" s="311">
        <v>-7287</v>
      </c>
      <c r="AR16" s="312">
        <v>112.3</v>
      </c>
    </row>
    <row r="17" spans="1:46" x14ac:dyDescent="0.15">
      <c r="A17" s="292"/>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1196" t="s">
        <v>184</v>
      </c>
      <c r="AL17" s="1197"/>
      <c r="AM17" s="1197"/>
      <c r="AN17" s="1198"/>
      <c r="AO17" s="310">
        <v>1801675</v>
      </c>
      <c r="AP17" s="310">
        <v>93163</v>
      </c>
      <c r="AQ17" s="311">
        <v>102189</v>
      </c>
      <c r="AR17" s="312">
        <v>-8.8000000000000007</v>
      </c>
    </row>
    <row r="18" spans="1:46" x14ac:dyDescent="0.15">
      <c r="A18" s="292"/>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313"/>
      <c r="AR18" s="313"/>
    </row>
    <row r="19" spans="1:46" x14ac:dyDescent="0.15">
      <c r="A19" s="292"/>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t="s">
        <v>516</v>
      </c>
      <c r="AL19" s="288"/>
      <c r="AM19" s="288"/>
      <c r="AN19" s="288"/>
      <c r="AO19" s="288"/>
      <c r="AP19" s="288"/>
      <c r="AQ19" s="288"/>
      <c r="AR19" s="288"/>
    </row>
    <row r="20" spans="1:46" x14ac:dyDescent="0.15">
      <c r="A20" s="292"/>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314"/>
      <c r="AL20" s="315"/>
      <c r="AM20" s="315"/>
      <c r="AN20" s="316"/>
      <c r="AO20" s="317" t="s">
        <v>517</v>
      </c>
      <c r="AP20" s="318" t="s">
        <v>518</v>
      </c>
      <c r="AQ20" s="319" t="s">
        <v>519</v>
      </c>
      <c r="AR20" s="320"/>
    </row>
    <row r="21" spans="1:46" s="326" customFormat="1" x14ac:dyDescent="0.15">
      <c r="A21" s="321"/>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1190" t="s">
        <v>520</v>
      </c>
      <c r="AL21" s="1191"/>
      <c r="AM21" s="1191"/>
      <c r="AN21" s="1192"/>
      <c r="AO21" s="322">
        <v>7.91</v>
      </c>
      <c r="AP21" s="323">
        <v>9.43</v>
      </c>
      <c r="AQ21" s="324">
        <v>-1.52</v>
      </c>
      <c r="AR21" s="293"/>
      <c r="AS21" s="325"/>
      <c r="AT21" s="321"/>
    </row>
    <row r="22" spans="1:46" s="326" customFormat="1" x14ac:dyDescent="0.15">
      <c r="A22" s="321"/>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1190" t="s">
        <v>521</v>
      </c>
      <c r="AL22" s="1191"/>
      <c r="AM22" s="1191"/>
      <c r="AN22" s="1192"/>
      <c r="AO22" s="327">
        <v>98.8</v>
      </c>
      <c r="AP22" s="328">
        <v>96.9</v>
      </c>
      <c r="AQ22" s="329">
        <v>1.9</v>
      </c>
      <c r="AR22" s="313"/>
      <c r="AS22" s="325"/>
      <c r="AT22" s="321"/>
    </row>
    <row r="23" spans="1:46" s="326" customFormat="1" x14ac:dyDescent="0.15">
      <c r="A23" s="321"/>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313"/>
      <c r="AQ23" s="313"/>
      <c r="AR23" s="313"/>
      <c r="AS23" s="325"/>
      <c r="AT23" s="321"/>
    </row>
    <row r="24" spans="1:46" s="326" customFormat="1" x14ac:dyDescent="0.15">
      <c r="A24" s="321"/>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313"/>
      <c r="AQ24" s="313"/>
      <c r="AR24" s="313"/>
      <c r="AS24" s="325"/>
      <c r="AT24" s="321"/>
    </row>
    <row r="25" spans="1:46" s="326" customFormat="1" x14ac:dyDescent="0.15">
      <c r="A25" s="330"/>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2"/>
      <c r="AQ25" s="332"/>
      <c r="AR25" s="332"/>
      <c r="AS25" s="333"/>
      <c r="AT25" s="321"/>
    </row>
    <row r="26" spans="1:46" s="326" customFormat="1" x14ac:dyDescent="0.15">
      <c r="A26" s="293" t="s">
        <v>522</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313"/>
      <c r="AQ26" s="313"/>
      <c r="AR26" s="313"/>
      <c r="AS26" s="293"/>
      <c r="AT26" s="293"/>
    </row>
    <row r="27" spans="1:46" x14ac:dyDescent="0.15">
      <c r="A27" s="334"/>
      <c r="AO27" s="288"/>
      <c r="AP27" s="288"/>
      <c r="AQ27" s="288"/>
      <c r="AR27" s="288"/>
      <c r="AS27" s="288"/>
      <c r="AT27" s="288"/>
    </row>
    <row r="28" spans="1:46" ht="17.25" x14ac:dyDescent="0.15">
      <c r="A28" s="289" t="s">
        <v>523</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335"/>
    </row>
    <row r="29" spans="1:46" x14ac:dyDescent="0.15">
      <c r="A29" s="292"/>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93" t="s">
        <v>524</v>
      </c>
      <c r="AL29" s="293"/>
      <c r="AM29" s="293"/>
      <c r="AN29" s="293"/>
      <c r="AO29" s="288"/>
      <c r="AP29" s="288"/>
      <c r="AQ29" s="288"/>
      <c r="AR29" s="288"/>
      <c r="AS29" s="336"/>
    </row>
    <row r="30" spans="1:46" x14ac:dyDescent="0.15">
      <c r="A30" s="292"/>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95"/>
      <c r="AL30" s="296"/>
      <c r="AM30" s="296"/>
      <c r="AN30" s="297"/>
      <c r="AO30" s="1179" t="s">
        <v>502</v>
      </c>
      <c r="AP30" s="298"/>
      <c r="AQ30" s="299" t="s">
        <v>503</v>
      </c>
      <c r="AR30" s="300"/>
    </row>
    <row r="31" spans="1:46" x14ac:dyDescent="0.15">
      <c r="A31" s="292"/>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301"/>
      <c r="AL31" s="302"/>
      <c r="AM31" s="302"/>
      <c r="AN31" s="303"/>
      <c r="AO31" s="1180"/>
      <c r="AP31" s="304" t="s">
        <v>504</v>
      </c>
      <c r="AQ31" s="305" t="s">
        <v>505</v>
      </c>
      <c r="AR31" s="306" t="s">
        <v>506</v>
      </c>
    </row>
    <row r="32" spans="1:46" ht="27" customHeight="1" x14ac:dyDescent="0.15">
      <c r="A32" s="292"/>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1181" t="s">
        <v>525</v>
      </c>
      <c r="AL32" s="1182"/>
      <c r="AM32" s="1182"/>
      <c r="AN32" s="1183"/>
      <c r="AO32" s="337">
        <v>544294</v>
      </c>
      <c r="AP32" s="337">
        <v>28145</v>
      </c>
      <c r="AQ32" s="338">
        <v>48351</v>
      </c>
      <c r="AR32" s="339">
        <v>-41.8</v>
      </c>
    </row>
    <row r="33" spans="1:46" ht="13.5" customHeight="1" x14ac:dyDescent="0.15">
      <c r="A33" s="292"/>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1181" t="s">
        <v>526</v>
      </c>
      <c r="AL33" s="1182"/>
      <c r="AM33" s="1182"/>
      <c r="AN33" s="1183"/>
      <c r="AO33" s="337" t="s">
        <v>511</v>
      </c>
      <c r="AP33" s="337" t="s">
        <v>511</v>
      </c>
      <c r="AQ33" s="338" t="s">
        <v>511</v>
      </c>
      <c r="AR33" s="339" t="s">
        <v>511</v>
      </c>
    </row>
    <row r="34" spans="1:46" ht="27" customHeight="1" x14ac:dyDescent="0.15">
      <c r="A34" s="292"/>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1181" t="s">
        <v>527</v>
      </c>
      <c r="AL34" s="1182"/>
      <c r="AM34" s="1182"/>
      <c r="AN34" s="1183"/>
      <c r="AO34" s="337" t="s">
        <v>511</v>
      </c>
      <c r="AP34" s="337" t="s">
        <v>511</v>
      </c>
      <c r="AQ34" s="338">
        <v>3</v>
      </c>
      <c r="AR34" s="339" t="s">
        <v>511</v>
      </c>
    </row>
    <row r="35" spans="1:46" ht="27" customHeight="1" x14ac:dyDescent="0.15">
      <c r="A35" s="292"/>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1181" t="s">
        <v>528</v>
      </c>
      <c r="AL35" s="1182"/>
      <c r="AM35" s="1182"/>
      <c r="AN35" s="1183"/>
      <c r="AO35" s="337">
        <v>81384</v>
      </c>
      <c r="AP35" s="337">
        <v>4208</v>
      </c>
      <c r="AQ35" s="338">
        <v>15327</v>
      </c>
      <c r="AR35" s="339">
        <v>-72.5</v>
      </c>
    </row>
    <row r="36" spans="1:46" ht="27" customHeight="1" x14ac:dyDescent="0.15">
      <c r="A36" s="292"/>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1181" t="s">
        <v>529</v>
      </c>
      <c r="AL36" s="1182"/>
      <c r="AM36" s="1182"/>
      <c r="AN36" s="1183"/>
      <c r="AO36" s="337">
        <v>184834</v>
      </c>
      <c r="AP36" s="337">
        <v>9558</v>
      </c>
      <c r="AQ36" s="338">
        <v>3222</v>
      </c>
      <c r="AR36" s="339">
        <v>196.6</v>
      </c>
    </row>
    <row r="37" spans="1:46" ht="13.5" customHeight="1" x14ac:dyDescent="0.15">
      <c r="A37" s="292"/>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1181" t="s">
        <v>530</v>
      </c>
      <c r="AL37" s="1182"/>
      <c r="AM37" s="1182"/>
      <c r="AN37" s="1183"/>
      <c r="AO37" s="337" t="s">
        <v>511</v>
      </c>
      <c r="AP37" s="337" t="s">
        <v>511</v>
      </c>
      <c r="AQ37" s="338">
        <v>486</v>
      </c>
      <c r="AR37" s="339" t="s">
        <v>511</v>
      </c>
    </row>
    <row r="38" spans="1:46" ht="27" customHeight="1" x14ac:dyDescent="0.15">
      <c r="A38" s="292"/>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1184" t="s">
        <v>531</v>
      </c>
      <c r="AL38" s="1185"/>
      <c r="AM38" s="1185"/>
      <c r="AN38" s="1186"/>
      <c r="AO38" s="340" t="s">
        <v>511</v>
      </c>
      <c r="AP38" s="340" t="s">
        <v>511</v>
      </c>
      <c r="AQ38" s="341">
        <v>7</v>
      </c>
      <c r="AR38" s="329" t="s">
        <v>511</v>
      </c>
      <c r="AS38" s="336"/>
    </row>
    <row r="39" spans="1:46" x14ac:dyDescent="0.15">
      <c r="A39" s="292"/>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1184" t="s">
        <v>532</v>
      </c>
      <c r="AL39" s="1185"/>
      <c r="AM39" s="1185"/>
      <c r="AN39" s="1186"/>
      <c r="AO39" s="337" t="s">
        <v>511</v>
      </c>
      <c r="AP39" s="337" t="s">
        <v>511</v>
      </c>
      <c r="AQ39" s="338">
        <v>-3375</v>
      </c>
      <c r="AR39" s="339" t="s">
        <v>511</v>
      </c>
      <c r="AS39" s="336"/>
    </row>
    <row r="40" spans="1:46" ht="27" customHeight="1" x14ac:dyDescent="0.15">
      <c r="A40" s="292"/>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1181" t="s">
        <v>533</v>
      </c>
      <c r="AL40" s="1182"/>
      <c r="AM40" s="1182"/>
      <c r="AN40" s="1183"/>
      <c r="AO40" s="337">
        <v>-595958</v>
      </c>
      <c r="AP40" s="337">
        <v>-30816</v>
      </c>
      <c r="AQ40" s="338">
        <v>-44517</v>
      </c>
      <c r="AR40" s="339">
        <v>-30.8</v>
      </c>
      <c r="AS40" s="336"/>
    </row>
    <row r="41" spans="1:46" x14ac:dyDescent="0.15">
      <c r="A41" s="292"/>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1187" t="s">
        <v>295</v>
      </c>
      <c r="AL41" s="1188"/>
      <c r="AM41" s="1188"/>
      <c r="AN41" s="1189"/>
      <c r="AO41" s="337">
        <v>214554</v>
      </c>
      <c r="AP41" s="337">
        <v>11094</v>
      </c>
      <c r="AQ41" s="338">
        <v>19506</v>
      </c>
      <c r="AR41" s="339">
        <v>-43.1</v>
      </c>
      <c r="AS41" s="336"/>
    </row>
    <row r="42" spans="1:46" x14ac:dyDescent="0.15">
      <c r="A42" s="292"/>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342" t="s">
        <v>534</v>
      </c>
      <c r="AL42" s="288"/>
      <c r="AM42" s="288"/>
      <c r="AN42" s="288"/>
      <c r="AO42" s="288"/>
      <c r="AP42" s="288"/>
      <c r="AQ42" s="313"/>
      <c r="AR42" s="313"/>
      <c r="AS42" s="336"/>
    </row>
    <row r="43" spans="1:46" x14ac:dyDescent="0.15">
      <c r="A43" s="292"/>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343"/>
      <c r="AQ43" s="313"/>
      <c r="AR43" s="288"/>
      <c r="AS43" s="336"/>
    </row>
    <row r="44" spans="1:46" x14ac:dyDescent="0.15">
      <c r="A44" s="292"/>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313"/>
      <c r="AR44" s="288"/>
    </row>
    <row r="45" spans="1:46" x14ac:dyDescent="0.15">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344"/>
      <c r="AR45" s="290"/>
      <c r="AS45" s="290"/>
      <c r="AT45" s="288"/>
    </row>
    <row r="46" spans="1:46" x14ac:dyDescent="0.15">
      <c r="A46" s="345"/>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288"/>
    </row>
    <row r="47" spans="1:46" ht="17.25" customHeight="1" x14ac:dyDescent="0.15">
      <c r="A47" s="346" t="s">
        <v>535</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row>
    <row r="48" spans="1:46" x14ac:dyDescent="0.15">
      <c r="A48" s="292"/>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347" t="s">
        <v>536</v>
      </c>
      <c r="AL48" s="347"/>
      <c r="AM48" s="347"/>
      <c r="AN48" s="347"/>
      <c r="AO48" s="347"/>
      <c r="AP48" s="347"/>
      <c r="AQ48" s="348"/>
      <c r="AR48" s="347"/>
    </row>
    <row r="49" spans="1:44" ht="13.5" customHeight="1" x14ac:dyDescent="0.15">
      <c r="A49" s="292"/>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349"/>
      <c r="AL49" s="350"/>
      <c r="AM49" s="1174" t="s">
        <v>502</v>
      </c>
      <c r="AN49" s="1176" t="s">
        <v>537</v>
      </c>
      <c r="AO49" s="1177"/>
      <c r="AP49" s="1177"/>
      <c r="AQ49" s="1177"/>
      <c r="AR49" s="1178"/>
    </row>
    <row r="50" spans="1:44" x14ac:dyDescent="0.15">
      <c r="A50" s="292"/>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351"/>
      <c r="AL50" s="352"/>
      <c r="AM50" s="1175"/>
      <c r="AN50" s="353" t="s">
        <v>538</v>
      </c>
      <c r="AO50" s="354" t="s">
        <v>539</v>
      </c>
      <c r="AP50" s="355" t="s">
        <v>540</v>
      </c>
      <c r="AQ50" s="356" t="s">
        <v>541</v>
      </c>
      <c r="AR50" s="357" t="s">
        <v>542</v>
      </c>
    </row>
    <row r="51" spans="1:44" x14ac:dyDescent="0.15">
      <c r="A51" s="292"/>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349" t="s">
        <v>543</v>
      </c>
      <c r="AL51" s="350"/>
      <c r="AM51" s="358">
        <v>434993</v>
      </c>
      <c r="AN51" s="359">
        <v>20849</v>
      </c>
      <c r="AO51" s="360">
        <v>135.4</v>
      </c>
      <c r="AP51" s="361">
        <v>69469</v>
      </c>
      <c r="AQ51" s="362">
        <v>30.4</v>
      </c>
      <c r="AR51" s="363">
        <v>105</v>
      </c>
    </row>
    <row r="52" spans="1:44" x14ac:dyDescent="0.15">
      <c r="A52" s="292"/>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364"/>
      <c r="AL52" s="365" t="s">
        <v>544</v>
      </c>
      <c r="AM52" s="366">
        <v>274751</v>
      </c>
      <c r="AN52" s="367">
        <v>13169</v>
      </c>
      <c r="AO52" s="368">
        <v>204.2</v>
      </c>
      <c r="AP52" s="369">
        <v>38215</v>
      </c>
      <c r="AQ52" s="370">
        <v>32.200000000000003</v>
      </c>
      <c r="AR52" s="371">
        <v>172</v>
      </c>
    </row>
    <row r="53" spans="1:44" x14ac:dyDescent="0.15">
      <c r="A53" s="292"/>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349" t="s">
        <v>545</v>
      </c>
      <c r="AL53" s="350"/>
      <c r="AM53" s="358">
        <v>317480</v>
      </c>
      <c r="AN53" s="359">
        <v>15519</v>
      </c>
      <c r="AO53" s="360">
        <v>-25.6</v>
      </c>
      <c r="AP53" s="361">
        <v>67293</v>
      </c>
      <c r="AQ53" s="362">
        <v>-3.1</v>
      </c>
      <c r="AR53" s="363">
        <v>-22.5</v>
      </c>
    </row>
    <row r="54" spans="1:44" x14ac:dyDescent="0.15">
      <c r="A54" s="292"/>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364"/>
      <c r="AL54" s="365" t="s">
        <v>544</v>
      </c>
      <c r="AM54" s="366">
        <v>113945</v>
      </c>
      <c r="AN54" s="367">
        <v>5570</v>
      </c>
      <c r="AO54" s="368">
        <v>-57.7</v>
      </c>
      <c r="AP54" s="369">
        <v>35076</v>
      </c>
      <c r="AQ54" s="370">
        <v>-8.1999999999999993</v>
      </c>
      <c r="AR54" s="371">
        <v>-49.5</v>
      </c>
    </row>
    <row r="55" spans="1:44" x14ac:dyDescent="0.15">
      <c r="A55" s="292"/>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349" t="s">
        <v>546</v>
      </c>
      <c r="AL55" s="350"/>
      <c r="AM55" s="358">
        <v>601662</v>
      </c>
      <c r="AN55" s="359">
        <v>30046</v>
      </c>
      <c r="AO55" s="360">
        <v>93.6</v>
      </c>
      <c r="AP55" s="361">
        <v>67343</v>
      </c>
      <c r="AQ55" s="362">
        <v>0.1</v>
      </c>
      <c r="AR55" s="363">
        <v>93.5</v>
      </c>
    </row>
    <row r="56" spans="1:44" x14ac:dyDescent="0.15">
      <c r="A56" s="292"/>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364"/>
      <c r="AL56" s="365" t="s">
        <v>544</v>
      </c>
      <c r="AM56" s="366">
        <v>550971</v>
      </c>
      <c r="AN56" s="367">
        <v>27514</v>
      </c>
      <c r="AO56" s="368">
        <v>394</v>
      </c>
      <c r="AP56" s="369">
        <v>32865</v>
      </c>
      <c r="AQ56" s="370">
        <v>-6.3</v>
      </c>
      <c r="AR56" s="371">
        <v>400.3</v>
      </c>
    </row>
    <row r="57" spans="1:44" x14ac:dyDescent="0.15">
      <c r="A57" s="292"/>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349" t="s">
        <v>547</v>
      </c>
      <c r="AL57" s="350"/>
      <c r="AM57" s="358">
        <v>343096</v>
      </c>
      <c r="AN57" s="359">
        <v>17421</v>
      </c>
      <c r="AO57" s="360">
        <v>-42</v>
      </c>
      <c r="AP57" s="361">
        <v>73475</v>
      </c>
      <c r="AQ57" s="362">
        <v>9.1</v>
      </c>
      <c r="AR57" s="363">
        <v>-51.1</v>
      </c>
    </row>
    <row r="58" spans="1:44" x14ac:dyDescent="0.15">
      <c r="A58" s="292"/>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364"/>
      <c r="AL58" s="365" t="s">
        <v>544</v>
      </c>
      <c r="AM58" s="366">
        <v>305151</v>
      </c>
      <c r="AN58" s="367">
        <v>15495</v>
      </c>
      <c r="AO58" s="368">
        <v>-43.7</v>
      </c>
      <c r="AP58" s="369">
        <v>43072</v>
      </c>
      <c r="AQ58" s="370">
        <v>31.1</v>
      </c>
      <c r="AR58" s="371">
        <v>-74.8</v>
      </c>
    </row>
    <row r="59" spans="1:44" x14ac:dyDescent="0.15">
      <c r="A59" s="292"/>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349" t="s">
        <v>548</v>
      </c>
      <c r="AL59" s="350"/>
      <c r="AM59" s="358">
        <v>484947</v>
      </c>
      <c r="AN59" s="359">
        <v>25076</v>
      </c>
      <c r="AO59" s="360">
        <v>43.9</v>
      </c>
      <c r="AP59" s="361">
        <v>87464</v>
      </c>
      <c r="AQ59" s="362">
        <v>19</v>
      </c>
      <c r="AR59" s="363">
        <v>24.9</v>
      </c>
    </row>
    <row r="60" spans="1:44" x14ac:dyDescent="0.15">
      <c r="A60" s="292"/>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364"/>
      <c r="AL60" s="365" t="s">
        <v>544</v>
      </c>
      <c r="AM60" s="366">
        <v>339047</v>
      </c>
      <c r="AN60" s="367">
        <v>17532</v>
      </c>
      <c r="AO60" s="368">
        <v>13.1</v>
      </c>
      <c r="AP60" s="369">
        <v>47479</v>
      </c>
      <c r="AQ60" s="370">
        <v>10.199999999999999</v>
      </c>
      <c r="AR60" s="371">
        <v>2.9</v>
      </c>
    </row>
    <row r="61" spans="1:44" x14ac:dyDescent="0.15">
      <c r="A61" s="292"/>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349" t="s">
        <v>549</v>
      </c>
      <c r="AL61" s="372"/>
      <c r="AM61" s="373">
        <v>436436</v>
      </c>
      <c r="AN61" s="374">
        <v>21782</v>
      </c>
      <c r="AO61" s="375">
        <v>41.1</v>
      </c>
      <c r="AP61" s="376">
        <v>73009</v>
      </c>
      <c r="AQ61" s="377">
        <v>11.1</v>
      </c>
      <c r="AR61" s="363">
        <v>30</v>
      </c>
    </row>
    <row r="62" spans="1:44" x14ac:dyDescent="0.15">
      <c r="A62" s="292"/>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364"/>
      <c r="AL62" s="365" t="s">
        <v>544</v>
      </c>
      <c r="AM62" s="366">
        <v>316773</v>
      </c>
      <c r="AN62" s="367">
        <v>15856</v>
      </c>
      <c r="AO62" s="368">
        <v>102</v>
      </c>
      <c r="AP62" s="369">
        <v>39341</v>
      </c>
      <c r="AQ62" s="370">
        <v>11.8</v>
      </c>
      <c r="AR62" s="371">
        <v>90.2</v>
      </c>
    </row>
    <row r="63" spans="1:44" x14ac:dyDescent="0.15">
      <c r="A63" s="292"/>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row>
    <row r="64" spans="1:44" x14ac:dyDescent="0.15">
      <c r="A64" s="292"/>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row>
    <row r="65" spans="1:46" x14ac:dyDescent="0.15">
      <c r="A65" s="292"/>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row>
    <row r="66" spans="1:46" x14ac:dyDescent="0.15">
      <c r="A66" s="378"/>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79"/>
    </row>
    <row r="67" spans="1:46" ht="13.5" hidden="1" customHeight="1" x14ac:dyDescent="0.15">
      <c r="AK67" s="288"/>
      <c r="AL67" s="288"/>
      <c r="AM67" s="288"/>
      <c r="AN67" s="288"/>
      <c r="AO67" s="288"/>
      <c r="AP67" s="288"/>
      <c r="AQ67" s="288"/>
      <c r="AR67" s="288"/>
      <c r="AS67" s="288"/>
      <c r="AT67" s="288"/>
    </row>
    <row r="68" spans="1:46" ht="13.5" hidden="1" customHeight="1" x14ac:dyDescent="0.15">
      <c r="AK68" s="288"/>
      <c r="AL68" s="288"/>
      <c r="AM68" s="288"/>
      <c r="AN68" s="288"/>
      <c r="AO68" s="288"/>
      <c r="AP68" s="288"/>
      <c r="AQ68" s="288"/>
      <c r="AR68" s="288"/>
    </row>
    <row r="69" spans="1:46" ht="13.5" hidden="1" customHeight="1" x14ac:dyDescent="0.15">
      <c r="AK69" s="288"/>
      <c r="AL69" s="288"/>
      <c r="AM69" s="288"/>
      <c r="AN69" s="288"/>
      <c r="AO69" s="288"/>
      <c r="AP69" s="288"/>
      <c r="AQ69" s="288"/>
      <c r="AR69" s="288"/>
    </row>
    <row r="70" spans="1:46" hidden="1" x14ac:dyDescent="0.15">
      <c r="AK70" s="288"/>
      <c r="AL70" s="288"/>
      <c r="AM70" s="288"/>
      <c r="AN70" s="288"/>
      <c r="AO70" s="288"/>
      <c r="AP70" s="288"/>
      <c r="AQ70" s="288"/>
      <c r="AR70" s="288"/>
    </row>
    <row r="71" spans="1:46" hidden="1" x14ac:dyDescent="0.15">
      <c r="AK71" s="288"/>
      <c r="AL71" s="288"/>
      <c r="AM71" s="288"/>
      <c r="AN71" s="288"/>
      <c r="AO71" s="288"/>
      <c r="AP71" s="288"/>
      <c r="AQ71" s="288"/>
      <c r="AR71" s="288"/>
    </row>
    <row r="72" spans="1:46" hidden="1" x14ac:dyDescent="0.15">
      <c r="AK72" s="288"/>
      <c r="AL72" s="288"/>
      <c r="AM72" s="288"/>
      <c r="AN72" s="288"/>
      <c r="AO72" s="288"/>
      <c r="AP72" s="288"/>
      <c r="AQ72" s="288"/>
      <c r="AR72" s="288"/>
    </row>
    <row r="73" spans="1:46" hidden="1" x14ac:dyDescent="0.15">
      <c r="AK73" s="288"/>
      <c r="AL73" s="288"/>
      <c r="AM73" s="288"/>
      <c r="AN73" s="288"/>
      <c r="AO73" s="288"/>
      <c r="AP73" s="288"/>
      <c r="AQ73" s="288"/>
      <c r="AR73" s="288"/>
    </row>
    <row r="74" spans="1:46" hidden="1" x14ac:dyDescent="0.15"/>
  </sheetData>
  <sheetProtection algorithmName="SHA-512" hashValue="puA9+h/V7IWluYvAdPWY+qvhfgArXUDXQq5zRgxo696TPufgWL6T2kLeb9GR8VKLgfUbhNXpfyj0LpgV1lwK2A==" saltValue="j+z3QR33XjWfu83g5sQh9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86" customWidth="1"/>
    <col min="126" max="16384" width="9" style="285" hidden="1"/>
  </cols>
  <sheetData>
    <row r="1" spans="2:125"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2:125" x14ac:dyDescent="0.15">
      <c r="B2" s="285"/>
      <c r="DG2" s="285"/>
    </row>
    <row r="3" spans="2:125" x14ac:dyDescent="0.1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H3" s="285"/>
      <c r="DI3" s="285"/>
      <c r="DJ3" s="285"/>
      <c r="DK3" s="285"/>
      <c r="DL3" s="285"/>
      <c r="DM3" s="285"/>
      <c r="DN3" s="285"/>
      <c r="DO3" s="285"/>
      <c r="DP3" s="285"/>
      <c r="DQ3" s="285"/>
      <c r="DR3" s="285"/>
      <c r="DS3" s="285"/>
      <c r="DT3" s="285"/>
      <c r="DU3" s="285"/>
    </row>
    <row r="4" spans="2:125" x14ac:dyDescent="0.15"/>
    <row r="5" spans="2:125" x14ac:dyDescent="0.15"/>
    <row r="6" spans="2:125" x14ac:dyDescent="0.15"/>
    <row r="7" spans="2:125" x14ac:dyDescent="0.15"/>
    <row r="8" spans="2:125" x14ac:dyDescent="0.15"/>
    <row r="9" spans="2:125" x14ac:dyDescent="0.15">
      <c r="DU9" s="28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5"/>
    </row>
    <row r="18" spans="125:125" x14ac:dyDescent="0.15"/>
    <row r="19" spans="125:125" x14ac:dyDescent="0.15"/>
    <row r="20" spans="125:125" x14ac:dyDescent="0.15">
      <c r="DU20" s="285"/>
    </row>
    <row r="21" spans="125:125" x14ac:dyDescent="0.15">
      <c r="DU21" s="28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5"/>
    </row>
    <row r="29" spans="125:125" x14ac:dyDescent="0.15"/>
    <row r="30" spans="125:125" x14ac:dyDescent="0.15"/>
    <row r="31" spans="125:125" x14ac:dyDescent="0.15"/>
    <row r="32" spans="125:125" x14ac:dyDescent="0.15"/>
    <row r="33" spans="2:125" x14ac:dyDescent="0.15">
      <c r="B33" s="285"/>
      <c r="G33" s="285"/>
      <c r="I33" s="285"/>
    </row>
    <row r="34" spans="2:125" x14ac:dyDescent="0.15">
      <c r="C34" s="285"/>
      <c r="P34" s="285"/>
      <c r="DE34" s="285"/>
      <c r="DH34" s="285"/>
    </row>
    <row r="35" spans="2:125" x14ac:dyDescent="0.15">
      <c r="D35" s="285"/>
      <c r="E35" s="285"/>
      <c r="DG35" s="285"/>
      <c r="DJ35" s="285"/>
      <c r="DP35" s="285"/>
      <c r="DQ35" s="285"/>
      <c r="DR35" s="285"/>
      <c r="DS35" s="285"/>
      <c r="DT35" s="285"/>
      <c r="DU35" s="285"/>
    </row>
    <row r="36" spans="2:125" x14ac:dyDescent="0.15">
      <c r="F36" s="285"/>
      <c r="H36" s="285"/>
      <c r="J36" s="285"/>
      <c r="K36" s="285"/>
      <c r="L36" s="285"/>
      <c r="M36" s="285"/>
      <c r="N36" s="285"/>
      <c r="O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F36" s="285"/>
      <c r="DI36" s="285"/>
      <c r="DK36" s="285"/>
      <c r="DL36" s="285"/>
      <c r="DM36" s="285"/>
      <c r="DN36" s="285"/>
      <c r="DO36" s="285"/>
      <c r="DP36" s="285"/>
      <c r="DQ36" s="285"/>
      <c r="DR36" s="285"/>
      <c r="DS36" s="285"/>
      <c r="DT36" s="285"/>
      <c r="DU36" s="285"/>
    </row>
    <row r="37" spans="2:125" x14ac:dyDescent="0.15">
      <c r="DU37" s="285"/>
    </row>
    <row r="38" spans="2:125" x14ac:dyDescent="0.15">
      <c r="DT38" s="285"/>
      <c r="DU38" s="285"/>
    </row>
    <row r="39" spans="2:125" x14ac:dyDescent="0.15"/>
    <row r="40" spans="2:125" x14ac:dyDescent="0.15">
      <c r="DH40" s="285"/>
    </row>
    <row r="41" spans="2:125" x14ac:dyDescent="0.15">
      <c r="DE41" s="285"/>
    </row>
    <row r="42" spans="2:125" x14ac:dyDescent="0.15">
      <c r="DG42" s="285"/>
      <c r="DJ42" s="285"/>
    </row>
    <row r="43" spans="2:125" x14ac:dyDescent="0.1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F43" s="285"/>
      <c r="DI43" s="285"/>
      <c r="DK43" s="285"/>
      <c r="DL43" s="285"/>
      <c r="DM43" s="285"/>
      <c r="DN43" s="285"/>
      <c r="DO43" s="285"/>
      <c r="DP43" s="285"/>
      <c r="DQ43" s="285"/>
      <c r="DR43" s="285"/>
      <c r="DS43" s="285"/>
      <c r="DT43" s="285"/>
      <c r="DU43" s="285"/>
    </row>
    <row r="44" spans="2:125" x14ac:dyDescent="0.15">
      <c r="DU44" s="285"/>
    </row>
    <row r="45" spans="2:125" x14ac:dyDescent="0.15"/>
    <row r="46" spans="2:125" x14ac:dyDescent="0.15"/>
    <row r="47" spans="2:125" x14ac:dyDescent="0.15"/>
    <row r="48" spans="2:125" x14ac:dyDescent="0.15">
      <c r="DT48" s="285"/>
      <c r="DU48" s="285"/>
    </row>
    <row r="49" spans="120:125" x14ac:dyDescent="0.15">
      <c r="DU49" s="285"/>
    </row>
    <row r="50" spans="120:125" x14ac:dyDescent="0.15">
      <c r="DU50" s="285"/>
    </row>
    <row r="51" spans="120:125" x14ac:dyDescent="0.15">
      <c r="DP51" s="285"/>
      <c r="DQ51" s="285"/>
      <c r="DR51" s="285"/>
      <c r="DS51" s="285"/>
      <c r="DT51" s="285"/>
      <c r="DU51" s="285"/>
    </row>
    <row r="52" spans="120:125" x14ac:dyDescent="0.15"/>
    <row r="53" spans="120:125" x14ac:dyDescent="0.15"/>
    <row r="54" spans="120:125" x14ac:dyDescent="0.15">
      <c r="DU54" s="285"/>
    </row>
    <row r="55" spans="120:125" x14ac:dyDescent="0.15"/>
    <row r="56" spans="120:125" x14ac:dyDescent="0.15"/>
    <row r="57" spans="120:125" x14ac:dyDescent="0.15"/>
    <row r="58" spans="120:125" x14ac:dyDescent="0.15">
      <c r="DU58" s="285"/>
    </row>
    <row r="59" spans="120:125" x14ac:dyDescent="0.15"/>
    <row r="60" spans="120:125" x14ac:dyDescent="0.15"/>
    <row r="61" spans="120:125" x14ac:dyDescent="0.15"/>
    <row r="62" spans="120:125" x14ac:dyDescent="0.15"/>
    <row r="63" spans="120:125" x14ac:dyDescent="0.15">
      <c r="DU63" s="285"/>
    </row>
    <row r="64" spans="120:125" x14ac:dyDescent="0.15">
      <c r="DT64" s="285"/>
      <c r="DU64" s="285"/>
    </row>
    <row r="65" spans="123:125" x14ac:dyDescent="0.15"/>
    <row r="66" spans="123:125" x14ac:dyDescent="0.15"/>
    <row r="67" spans="123:125" x14ac:dyDescent="0.15"/>
    <row r="68" spans="123:125" x14ac:dyDescent="0.15"/>
    <row r="69" spans="123:125" x14ac:dyDescent="0.15">
      <c r="DS69" s="285"/>
      <c r="DT69" s="285"/>
      <c r="DU69" s="28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5"/>
    </row>
    <row r="83" spans="116:125" x14ac:dyDescent="0.15">
      <c r="DM83" s="285"/>
      <c r="DN83" s="285"/>
      <c r="DO83" s="285"/>
      <c r="DP83" s="285"/>
      <c r="DQ83" s="285"/>
      <c r="DR83" s="285"/>
      <c r="DS83" s="285"/>
      <c r="DT83" s="285"/>
      <c r="DU83" s="285"/>
    </row>
    <row r="84" spans="116:125" x14ac:dyDescent="0.15"/>
    <row r="85" spans="116:125" x14ac:dyDescent="0.15"/>
    <row r="86" spans="116:125" x14ac:dyDescent="0.15"/>
    <row r="87" spans="116:125" x14ac:dyDescent="0.15"/>
    <row r="88" spans="116:125" x14ac:dyDescent="0.15">
      <c r="DU88" s="28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5"/>
      <c r="DT94" s="285"/>
      <c r="DU94" s="285"/>
    </row>
    <row r="95" spans="116:125" ht="13.5" customHeight="1" x14ac:dyDescent="0.15">
      <c r="DU95" s="28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5"/>
    </row>
    <row r="102" spans="124:125" ht="13.5" customHeight="1" x14ac:dyDescent="0.15"/>
    <row r="103" spans="124:125" ht="13.5" customHeight="1" x14ac:dyDescent="0.15"/>
    <row r="104" spans="124:125" ht="13.5" customHeight="1" x14ac:dyDescent="0.15">
      <c r="DT104" s="285"/>
      <c r="DU104" s="28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5" t="s">
        <v>551</v>
      </c>
    </row>
    <row r="120" spans="125:125" ht="13.5" hidden="1" customHeight="1" x14ac:dyDescent="0.15"/>
    <row r="121" spans="125:125" ht="13.5" hidden="1" customHeight="1" x14ac:dyDescent="0.15">
      <c r="DU121" s="285"/>
    </row>
  </sheetData>
  <sheetProtection algorithmName="SHA-512" hashValue="7n8u7tyq/7m5aCLbBqu5fijmhi47+gJZG1ts0OcSL+PLySEADILprT52ig4HItuBFJBP/s0ikdPHhTm3Z/yX+w==" saltValue="8UmZsWn8XuSADPjkNEYj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86" customWidth="1"/>
    <col min="126" max="142" width="0" style="285" hidden="1" customWidth="1"/>
    <col min="143" max="16384" width="9" style="285" hidden="1"/>
  </cols>
  <sheetData>
    <row r="1" spans="1:125"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1:125" x14ac:dyDescent="0.15">
      <c r="B2" s="285"/>
      <c r="T2" s="285"/>
    </row>
    <row r="3" spans="1:125"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5"/>
      <c r="G33" s="285"/>
      <c r="I33" s="285"/>
    </row>
    <row r="34" spans="2:125" x14ac:dyDescent="0.15">
      <c r="C34" s="285"/>
      <c r="P34" s="285"/>
      <c r="R34" s="285"/>
      <c r="U34" s="285"/>
    </row>
    <row r="35" spans="2:125" x14ac:dyDescent="0.15">
      <c r="D35" s="285"/>
      <c r="E35" s="285"/>
      <c r="T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c r="CU35" s="285"/>
      <c r="CV35" s="285"/>
      <c r="CW35" s="285"/>
      <c r="CX35" s="285"/>
      <c r="CY35" s="285"/>
      <c r="CZ35" s="285"/>
      <c r="DA35" s="285"/>
      <c r="DB35" s="285"/>
      <c r="DC35" s="285"/>
      <c r="DD35" s="285"/>
      <c r="DE35" s="285"/>
      <c r="DF35" s="285"/>
      <c r="DG35" s="285"/>
      <c r="DH35" s="285"/>
      <c r="DI35" s="285"/>
      <c r="DJ35" s="285"/>
      <c r="DK35" s="285"/>
      <c r="DL35" s="285"/>
      <c r="DM35" s="285"/>
      <c r="DN35" s="285"/>
      <c r="DO35" s="285"/>
      <c r="DP35" s="285"/>
      <c r="DQ35" s="285"/>
      <c r="DR35" s="285"/>
      <c r="DS35" s="285"/>
      <c r="DT35" s="285"/>
      <c r="DU35" s="285"/>
    </row>
    <row r="36" spans="2:125" x14ac:dyDescent="0.15">
      <c r="F36" s="285"/>
      <c r="H36" s="285"/>
      <c r="J36" s="285"/>
      <c r="K36" s="285"/>
      <c r="L36" s="285"/>
      <c r="M36" s="285"/>
      <c r="N36" s="285"/>
      <c r="O36" s="285"/>
      <c r="Q36" s="285"/>
      <c r="S36" s="285"/>
      <c r="V36" s="285"/>
    </row>
    <row r="37" spans="2:125" x14ac:dyDescent="0.15"/>
    <row r="38" spans="2:125" x14ac:dyDescent="0.15"/>
    <row r="39" spans="2:125" x14ac:dyDescent="0.15"/>
    <row r="40" spans="2:125" x14ac:dyDescent="0.15">
      <c r="U40" s="285"/>
    </row>
    <row r="41" spans="2:125" x14ac:dyDescent="0.15">
      <c r="R41" s="285"/>
    </row>
    <row r="42" spans="2:125" x14ac:dyDescent="0.15">
      <c r="T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c r="CR42" s="285"/>
      <c r="CS42" s="285"/>
      <c r="CT42" s="285"/>
      <c r="CU42" s="285"/>
      <c r="CV42" s="285"/>
      <c r="CW42" s="285"/>
      <c r="CX42" s="285"/>
      <c r="CY42" s="285"/>
      <c r="CZ42" s="285"/>
      <c r="DA42" s="285"/>
      <c r="DB42" s="285"/>
      <c r="DC42" s="285"/>
      <c r="DD42" s="285"/>
      <c r="DE42" s="285"/>
      <c r="DF42" s="285"/>
      <c r="DG42" s="285"/>
      <c r="DH42" s="285"/>
      <c r="DI42" s="285"/>
      <c r="DJ42" s="285"/>
      <c r="DK42" s="285"/>
      <c r="DL42" s="285"/>
      <c r="DM42" s="285"/>
      <c r="DN42" s="285"/>
      <c r="DO42" s="285"/>
      <c r="DP42" s="285"/>
      <c r="DQ42" s="285"/>
      <c r="DR42" s="285"/>
      <c r="DS42" s="285"/>
      <c r="DT42" s="285"/>
      <c r="DU42" s="285"/>
    </row>
    <row r="43" spans="2:125" x14ac:dyDescent="0.15">
      <c r="Q43" s="285"/>
      <c r="S43" s="285"/>
      <c r="V43" s="28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552</v>
      </c>
    </row>
  </sheetData>
  <sheetProtection algorithmName="SHA-512" hashValue="zDFkw8KA8grTcolToOTq1slzJ7J1yfGvMc98RHfzPn8d+2F2dxxdHCuq2nrLrXt5r/zBMxJkVQ2+g51mF/M+Pg==" saltValue="T8Oj1e14mbeUzC/A0MO4z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99" t="s">
        <v>3</v>
      </c>
      <c r="D47" s="1199"/>
      <c r="E47" s="1200"/>
      <c r="F47" s="11">
        <v>44.69</v>
      </c>
      <c r="G47" s="12">
        <v>49.26</v>
      </c>
      <c r="H47" s="12">
        <v>47.25</v>
      </c>
      <c r="I47" s="12">
        <v>38.53</v>
      </c>
      <c r="J47" s="13">
        <v>33.130000000000003</v>
      </c>
    </row>
    <row r="48" spans="2:10" ht="57.75" customHeight="1" x14ac:dyDescent="0.15">
      <c r="B48" s="14"/>
      <c r="C48" s="1201" t="s">
        <v>4</v>
      </c>
      <c r="D48" s="1201"/>
      <c r="E48" s="1202"/>
      <c r="F48" s="15">
        <v>6.67</v>
      </c>
      <c r="G48" s="16">
        <v>3.23</v>
      </c>
      <c r="H48" s="16">
        <v>3.08</v>
      </c>
      <c r="I48" s="16">
        <v>1.04</v>
      </c>
      <c r="J48" s="17">
        <v>1.44</v>
      </c>
    </row>
    <row r="49" spans="2:10" ht="57.75" customHeight="1" thickBot="1" x14ac:dyDescent="0.2">
      <c r="B49" s="18"/>
      <c r="C49" s="1203" t="s">
        <v>5</v>
      </c>
      <c r="D49" s="1203"/>
      <c r="E49" s="1204"/>
      <c r="F49" s="19">
        <v>4.45</v>
      </c>
      <c r="G49" s="20" t="s">
        <v>558</v>
      </c>
      <c r="H49" s="20" t="s">
        <v>559</v>
      </c>
      <c r="I49" s="20" t="s">
        <v>560</v>
      </c>
      <c r="J49" s="21" t="s">
        <v>561</v>
      </c>
    </row>
    <row r="50" spans="2:10" ht="13.5" customHeight="1" x14ac:dyDescent="0.15"/>
  </sheetData>
  <sheetProtection algorithmName="SHA-512" hashValue="FKshAPxHAgN2wsdqcQ72sILBOuSnfBYxlmwa8Q5JevQ0T/MLyuMUCgEckFihsn6dJUp8Snr3qPC6L9oTywYjuQ==" saltValue="DbDJBhmSfUpCAeRMsANL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2021-03-15T06:33:50Z</cp:lastPrinted>
  <dcterms:created xsi:type="dcterms:W3CDTF">2021-02-05T03:24:09Z</dcterms:created>
  <dcterms:modified xsi:type="dcterms:W3CDTF">2021-10-29T07:30:13Z</dcterms:modified>
  <cp:category/>
</cp:coreProperties>
</file>