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O35" i="10"/>
  <c r="BE35"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l="1"/>
  <c r="BW34" i="10" s="1"/>
  <c r="BW35" i="10" l="1"/>
  <c r="BW36" i="10" s="1"/>
  <c r="BW37" i="10" s="1"/>
  <c r="BW38" i="10" s="1"/>
  <c r="CO34" i="10"/>
</calcChain>
</file>

<file path=xl/sharedStrings.xml><?xml version="1.0" encoding="utf-8"?>
<sst xmlns="http://schemas.openxmlformats.org/spreadsheetml/2006/main" count="1119" uniqueCount="619">
  <si>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</si>
  <si>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</si>
  <si>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</si>
  <si>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</si>
  <si>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</si>
  <si>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</si>
  <si>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</si>
  <si>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</si>
  <si>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</si>
  <si>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</si>
  <si>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</si>
  <si>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</si>
  <si>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</si>
  <si>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</si>
  <si>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</si>
  <si>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</si>
  <si>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</si>
  <si>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</si>
  <si>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</si>
  <si>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</si>
  <si>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</si>
  <si>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</si>
  <si>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</si>
  <si>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</si>
  <si>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</si>
  <si>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</si>
  <si>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</si>
  <si>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</si>
  <si>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</si>
  <si>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</si>
  <si>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</si>
  <si>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</si>
  <si>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</si>
  <si>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</si>
  <si>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</si>
  <si>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</si>
  <si>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</si>
  <si>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</si>
  <si>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</si>
  <si>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</si>
  <si>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</si>
  <si>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</si>
  <si>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</si>
  <si>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</si>
  <si>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</si>
  <si>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</si>
  <si>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</si>
  <si>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</si>
  <si>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</si>
  <si>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</si>
  <si>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</si>
  <si>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</si>
  <si>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</si>
  <si>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</si>
  <si>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</si>
  <si>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</si>
  <si>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</si>
  <si>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</si>
  <si>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</si>
  <si>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</si>
  <si>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</si>
  <si>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</si>
  <si>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</si>
  <si>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</si>
  <si>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</si>
  <si>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</si>
  <si>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</si>
  <si>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</si>
  <si>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</si>
  <si>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</si>
  <si>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</si>
  <si>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</si>
  <si>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</si>
  <si>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</si>
  <si>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</si>
  <si>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</si>
  <si>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</si>
  <si>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</si>
  <si>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</si>
  <si>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</si>
  <si>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</si>
  <si>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</si>
  <si>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</si>
  <si>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</si>
  <si>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</si>
  <si>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</si>
  <si>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</si>
  <si>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</si>
  <si>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</si>
  <si>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</si>
  <si>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</si>
  <si>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</si>
  <si>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</si>
  <si>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</si>
  <si>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</si>
  <si>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</si>
  <si>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</si>
  <si>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島本町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</si>
  <si>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</si>
  <si>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</si>
  <si>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</si>
  <si>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</si>
  <si>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</si>
  <si>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</si>
  <si>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</si>
  <si>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</si>
  <si>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</si>
  <si>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</si>
  <si>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</si>
  <si>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</si>
  <si>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</si>
  <si>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</si>
  <si>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</si>
  <si>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</si>
  <si>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</si>
  <si>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</si>
  <si>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</si>
  <si>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</si>
  <si>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</si>
  <si>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</si>
  <si>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</si>
  <si>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</si>
  <si>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</si>
  <si>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</si>
  <si>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</si>
  <si>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</si>
  <si>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</si>
  <si>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</si>
  <si>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</si>
  <si>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</si>
  <si>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</si>
  <si>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</si>
  <si>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</si>
  <si>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</si>
  <si>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</si>
  <si>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</si>
  <si>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</si>
  <si>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</si>
  <si>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</si>
  <si>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</si>
  <si>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</si>
  <si>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</si>
  <si>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</si>
  <si>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</si>
  <si>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</si>
  <si>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</si>
  <si>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</si>
  <si>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</si>
  <si>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</si>
  <si>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</si>
  <si>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</si>
  <si>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</si>
  <si>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</si>
  <si>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</si>
  <si>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</si>
  <si>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</si>
  <si>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</si>
  <si>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</si>
  <si>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</si>
  <si>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</si>
  <si>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</si>
  <si>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</si>
  <si>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</si>
  <si>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</si>
  <si>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</si>
  <si>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</si>
  <si>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</si>
  <si>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</si>
  <si>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</si>
  <si>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</si>
  <si>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</si>
  <si>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</si>
  <si>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</si>
  <si>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</si>
  <si>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</si>
  <si>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</si>
  <si>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</si>
  <si>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</si>
  <si>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</si>
  <si>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</si>
  <si>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</si>
  <si>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</si>
  <si>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</si>
  <si>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</si>
  <si>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</si>
  <si>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</si>
  <si>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</si>
  <si>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</si>
  <si>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</si>
  <si>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</si>
  <si>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</si>
  <si>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</si>
  <si>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</si>
  <si>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</si>
  <si>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</si>
  <si>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</si>
  <si>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</si>
  <si>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</si>
  <si>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</si>
  <si>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</si>
  <si>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</si>
  <si>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</si>
  <si>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</si>
  <si>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</si>
  <si>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</si>
  <si>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</si>
  <si>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</si>
  <si>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</si>
  <si>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</si>
  <si>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</si>
  <si>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</si>
  <si>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</si>
  <si>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</si>
  <si>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</si>
  <si>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</si>
  <si>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</si>
  <si>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大阪府島本町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</si>
  <si>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</si>
  <si>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</si>
  <si>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</si>
  <si>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</si>
  <si>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</si>
  <si>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</si>
  <si>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</si>
  <si>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</si>
  <si>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</si>
  <si>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</si>
  <si>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</si>
  <si>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</si>
  <si>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</si>
  <si>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</si>
  <si>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</si>
  <si>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</si>
  <si>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</si>
  <si>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</si>
  <si>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</si>
  <si>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</si>
  <si>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</si>
  <si>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</si>
  <si>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</si>
  <si>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</si>
  <si>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</si>
  <si>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</si>
  <si>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</si>
  <si>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</si>
  <si>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</si>
  <si>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</si>
  <si>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</si>
  <si>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</si>
  <si>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</si>
  <si>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</si>
  <si>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</si>
  <si>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</si>
  <si>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</si>
  <si>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</si>
  <si>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</si>
  <si>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</si>
  <si>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</si>
  <si>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</si>
  <si>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</si>
  <si>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</si>
  <si>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</si>
  <si>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</si>
  <si>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</si>
  <si>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</si>
  <si>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</si>
  <si>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</si>
  <si>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</si>
  <si>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</si>
  <si>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</si>
  <si>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</si>
  <si>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</si>
  <si>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</si>
  <si>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</si>
  <si>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</si>
  <si>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</si>
  <si>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</si>
  <si>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</si>
  <si>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</si>
  <si>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</si>
  <si>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</si>
  <si>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</si>
  <si>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</si>
  <si>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</si>
  <si>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</si>
  <si>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</si>
  <si>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</si>
  <si>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</si>
  <si>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</si>
  <si>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</si>
  <si>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</si>
  <si>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</si>
  <si>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</si>
  <si>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</si>
  <si>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</si>
  <si>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</si>
  <si>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</si>
  <si>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</si>
  <si>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</si>
  <si>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</si>
  <si>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</si>
  <si>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</si>
  <si>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</si>
  <si>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</si>
  <si>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</si>
  <si>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</si>
  <si>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</si>
  <si>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</si>
  <si>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</si>
  <si>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</si>
  <si>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</si>
  <si>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</si>
  <si>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</si>
  <si>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</si>
  <si>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</si>
  <si>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</si>
  <si>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</si>
  <si>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</si>
  <si>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</si>
  <si>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</si>
  <si>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</si>
  <si>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</si>
  <si>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</si>
  <si>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</si>
  <si>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</si>
  <si>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</si>
  <si>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</si>
  <si>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</si>
  <si>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</si>
  <si>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</si>
  <si>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</si>
  <si>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</si>
  <si>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</si>
  <si>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</si>
  <si>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</si>
  <si>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</si>
  <si>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</si>
  <si>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</si>
  <si>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</si>
  <si>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</si>
  <si>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</si>
  <si>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</si>
  <si>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</si>
  <si>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</si>
  <si>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</si>
  <si>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</si>
  <si>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</si>
  <si>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</si>
  <si>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</si>
  <si>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</si>
  <si>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</si>
  <si>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</si>
  <si>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</si>
  <si>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</si>
  <si>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</si>
  <si>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</si>
  <si>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</si>
  <si>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</si>
  <si>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</si>
  <si>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</si>
  <si>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</si>
  <si>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</si>
  <si>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</si>
  <si>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</si>
  <si>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</si>
  <si>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</si>
  <si>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</si>
  <si>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</si>
  <si>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</si>
  <si>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</si>
  <si>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</si>
  <si>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大阪府島本町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</si>
  <si>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</si>
  <si>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</si>
  <si>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</si>
  <si>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</si>
  <si>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</si>
  <si>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</si>
  <si>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</si>
  <si>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</si>
  <si>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</si>
  <si>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</si>
  <si>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</si>
  <si>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</si>
  <si>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</si>
  <si>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</si>
  <si>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</si>
  <si>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</si>
  <si>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</si>
  <si>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</si>
  <si>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</si>
  <si>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</si>
  <si>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</si>
  <si>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</si>
  <si>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大沢地区特設水道施設事業特別会計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</si>
  <si>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</si>
  <si>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</si>
  <si>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</si>
  <si>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</si>
  <si>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</si>
  <si>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</si>
  <si>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</si>
  <si>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</si>
  <si>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</si>
  <si>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</si>
  <si>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</si>
  <si>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</si>
  <si>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</si>
  <si>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</si>
  <si>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</si>
  <si>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</si>
  <si>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</si>
  <si>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</si>
  <si>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</si>
  <si>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</si>
  <si>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</si>
  <si>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</si>
  <si>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</si>
  <si>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</si>
  <si>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</si>
  <si>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</si>
  <si>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</si>
  <si>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</si>
  <si>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</si>
  <si>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</si>
  <si>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</si>
  <si>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</si>
  <si>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</si>
  <si>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</si>
  <si>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</si>
  <si>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</si>
  <si>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</si>
  <si>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</si>
  <si>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</si>
  <si>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</si>
  <si>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</si>
  <si>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</si>
  <si>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</si>
  <si>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</si>
  <si>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</si>
  <si>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</si>
  <si>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</si>
  <si>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</si>
  <si>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</si>
  <si>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</si>
  <si>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</si>
  <si>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</si>
  <si>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</si>
  <si>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</si>
  <si>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</si>
  <si>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</si>
  <si>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</si>
  <si>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</si>
  <si>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</si>
  <si>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</si>
  <si>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</si>
  <si>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</si>
  <si>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</si>
  <si>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</si>
  <si>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</si>
  <si>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</si>
  <si>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</si>
  <si>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</si>
  <si>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</si>
  <si>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</si>
  <si>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</si>
  <si>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</si>
  <si>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</si>
  <si>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</si>
  <si>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</si>
  <si>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</si>
  <si>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</si>
  <si>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</si>
  <si>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</si>
  <si>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</si>
  <si>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</si>
  <si>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</si>
  <si>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</si>
  <si>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</si>
  <si>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</si>
  <si>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</si>
  <si>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</si>
  <si>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</si>
  <si>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</si>
  <si>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</si>
  <si>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</si>
  <si>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</si>
  <si>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</si>
  <si>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</si>
  <si>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</si>
  <si>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</si>
  <si>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</si>
  <si>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</si>
  <si>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</si>
  <si>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</si>
  <si>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</si>
  <si>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</si>
  <si>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</si>
  <si>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</si>
  <si>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</si>
  <si>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</si>
  <si>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</si>
  <si>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</si>
  <si>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</si>
  <si>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</si>
  <si>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</si>
  <si>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</si>
  <si>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</si>
  <si>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</si>
  <si>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</si>
  <si>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</si>
  <si>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</si>
  <si>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</si>
  <si>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</si>
  <si>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</si>
  <si>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</si>
  <si>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</si>
  <si>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</si>
  <si>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</si>
  <si>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</si>
  <si>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</si>
  <si>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</si>
  <si>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</si>
  <si>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</si>
  <si>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</si>
  <si>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</si>
  <si>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</si>
  <si>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</si>
  <si>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</si>
  <si>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</si>
  <si>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</si>
  <si>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</si>
  <si>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</si>
  <si>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</si>
  <si>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</si>
  <si>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</si>
  <si>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</si>
  <si>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</si>
  <si>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</si>
  <si>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</si>
  <si>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</si>
  <si>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</si>
  <si>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</si>
  <si>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</si>
  <si>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</si>
  <si>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</si>
  <si>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</si>
  <si>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</si>
  <si>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</si>
  <si>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</si>
  <si>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</si>
  <si>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</si>
  <si>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</si>
  <si>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</si>
  <si>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</si>
  <si>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</si>
  <si>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</si>
  <si>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</si>
  <si>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</si>
  <si>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</si>
  <si>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</si>
  <si>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</si>
  <si>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</si>
  <si>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</si>
  <si>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</si>
  <si>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</si>
  <si>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</si>
  <si>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</si>
  <si>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</si>
  <si>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</si>
  <si>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</si>
  <si>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0.16</t>
  </si>
  <si>
    <t>▲ 4.96</t>
  </si>
  <si>
    <t>▲ 0.57</t>
  </si>
  <si>
    <t>水道事業会計</t>
  </si>
  <si>
    <t>介護保険事業特別会計</t>
  </si>
  <si>
    <t>下水道事業会計</t>
  </si>
  <si>
    <t>一般会計</t>
  </si>
  <si>
    <t>後期高齢者医療特別会計</t>
  </si>
  <si>
    <t>国民健康保険事業特別会計</t>
  </si>
  <si>
    <t>土地取得事業特別会計</t>
  </si>
  <si>
    <t>大沢地区特設水道施設事業特別会計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</si>
  <si>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</si>
  <si>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</si>
  <si>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</si>
  <si>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</si>
  <si>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</si>
  <si>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</si>
  <si>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</si>
  <si>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</si>
  <si>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公益財団法人大阪府三島救急医療センター</t>
    <phoneticPr fontId="2"/>
  </si>
  <si>
    <t>○</t>
    <phoneticPr fontId="2"/>
  </si>
  <si>
    <t>公共施設整備積立基金</t>
    <rPh sb="0" eb="2">
      <t>コウキョウ</t>
    </rPh>
    <rPh sb="2" eb="4">
      <t>シセツ</t>
    </rPh>
    <rPh sb="4" eb="6">
      <t>セイビ</t>
    </rPh>
    <rPh sb="6" eb="8">
      <t>ツミタテ</t>
    </rPh>
    <rPh sb="8" eb="10">
      <t>キキン</t>
    </rPh>
    <phoneticPr fontId="11"/>
  </si>
  <si>
    <t>総合スポーツセンター建設積立基金</t>
    <rPh sb="0" eb="2">
      <t>ソウゴウ</t>
    </rPh>
    <rPh sb="10" eb="12">
      <t>ケンセツ</t>
    </rPh>
    <rPh sb="12" eb="14">
      <t>ツミタテ</t>
    </rPh>
    <rPh sb="14" eb="16">
      <t>キキン</t>
    </rPh>
    <phoneticPr fontId="11"/>
  </si>
  <si>
    <t>森林保全整備基金</t>
    <rPh sb="0" eb="2">
      <t>シンリン</t>
    </rPh>
    <rPh sb="2" eb="4">
      <t>ホゼン</t>
    </rPh>
    <rPh sb="4" eb="6">
      <t>セイビ</t>
    </rPh>
    <rPh sb="6" eb="8">
      <t>キキン</t>
    </rPh>
    <phoneticPr fontId="11"/>
  </si>
  <si>
    <t>地域福祉基金</t>
    <rPh sb="0" eb="2">
      <t>チイキ</t>
    </rPh>
    <rPh sb="2" eb="4">
      <t>フクシ</t>
    </rPh>
    <rPh sb="4" eb="6">
      <t>キキン</t>
    </rPh>
    <phoneticPr fontId="11"/>
  </si>
  <si>
    <t>職員退職手当積立基金</t>
    <rPh sb="0" eb="2">
      <t>ショクイン</t>
    </rPh>
    <rPh sb="2" eb="4">
      <t>タイショク</t>
    </rPh>
    <rPh sb="4" eb="6">
      <t>テアテ</t>
    </rPh>
    <rPh sb="6" eb="8">
      <t>ツミタテ</t>
    </rPh>
    <rPh sb="8" eb="10">
      <t>キキン</t>
    </rPh>
    <phoneticPr fontId="11"/>
  </si>
  <si>
    <t>-</t>
    <phoneticPr fontId="2"/>
  </si>
  <si>
    <t>-</t>
    <phoneticPr fontId="2"/>
  </si>
  <si>
    <t>-</t>
    <phoneticPr fontId="2"/>
  </si>
  <si>
    <t>-</t>
    <phoneticPr fontId="2"/>
  </si>
  <si>
    <t>-</t>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</si>
  <si>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7"/>
  </si>
  <si>
    <t>大阪府後期高齢者医療広域連合
（後期高齢者医療特別会計）</t>
  </si>
  <si>
    <t>大阪広域水道企業団
水道事業会計（水道用水供給事業）</t>
  </si>
  <si>
    <t>大阪広域水道企業団
（工業用水道事業会計）</t>
  </si>
  <si>
    <t>淀川右岸水防事務組合</t>
    <rPh sb="0" eb="2">
      <t>ヨドガワ</t>
    </rPh>
    <rPh sb="2" eb="4">
      <t>ウガン</t>
    </rPh>
    <rPh sb="4" eb="6">
      <t>スイボウ</t>
    </rPh>
    <rPh sb="6" eb="8">
      <t>ジム</t>
    </rPh>
    <rPh sb="8" eb="10">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</si>
  <si>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</si>
  <si>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</si>
  <si>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</si>
  <si>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については、町債残高や公債費繰出が多いものの、基準財政需要額に算入されるものが多いこと、また、都市計画税を課税していることや、基金残高が比較的多いことなどから、将来負担額に対する財源が多く、類似団体内平均値に比して低い数値となっている。
　　有形固定資産減価償却率については、平成29年度に第四小学校校舎増築等事業を行ったこと等から類似団体内平均値に比して低くなっている。
　　今後、町内の開発に伴う校舎の増築工事、待機児童対策のための施設整備や耐震事業などにより類似団体内平均値と比較して有形固定資産減価償却率が低い状況が続く見込みであるが、それに伴い町債残高の増加、基金の取り崩しなどにより将来負担比率の上昇が見込まれる。
　　施設整備については多額の費用を要するため、基金の取り崩しと起債の抑制のバランスを見極めつつ、将来負担の軽減に努めながら整備を進める。
</t>
    <rPh sb="283" eb="284">
      <t>トモナ</t>
    </rPh>
    <rPh sb="312" eb="314">
      <t>ジョウショウ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</si>
  <si>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</si>
  <si>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</si>
  <si>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</si>
  <si>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</si>
  <si>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</si>
  <si>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</si>
  <si>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実質公債費比率については低下傾向であったが、町内の開発に伴う校舎の増築工事、待機児童対策のための施設整備や耐震事業などの町債の償還が始まることから、今後は上昇していく見込みである。
　将来負担比率については、町債残高や公債費繰出が多いものの、基準財政需要額に算入されるものが多いこと、また、都市計画税を課税していることや、基金残高が比較的多いことなどから、将来負担額に対する財源が多く、類似団体内平均値に比して低い数値となっている。
　今後の公債費の増加に対しては、利率の状況を勘案し、基金の取崩しと起債の抑制のバランスを見極めつつ、公債費負担の軽減に努める。</t>
    <rPh sb="13" eb="15">
      <t>テイカ</t>
    </rPh>
    <rPh sb="61" eb="63">
      <t>チョウサイ</t>
    </rPh>
    <rPh sb="64" eb="66">
      <t>ショウカン</t>
    </rPh>
    <rPh sb="67" eb="68">
      <t>ハジ</t>
    </rPh>
    <rPh sb="75" eb="77">
      <t>コンゴ</t>
    </rPh>
    <rPh sb="78" eb="80">
      <t>ジョウショウ</t>
    </rPh>
    <rPh sb="84" eb="86">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</si>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</sst>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8.5"/>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41"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8158-4006-8DCA-37C6B14216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60639</c:v>
                </c:pt>
                <c:pt idx="1">
                  <c:v>43077</c:v>
                </c:pt>
                <c:pt idx="2">
                  <c:v>63103</c:v>
                </c:pt>
                <c:pt idx="3">
                  <c:v>36130</c:v>
                </c:pt>
                <c:pt idx="4">
                  <c:v>24149</c:v>
                </c:pt>
              </c:numCache>
            </c:numRef>
          </c:val>
          <c:smooth val="0"/>
          <c:extLst>
            <c:ext xmlns:c16="http://schemas.microsoft.com/office/drawing/2014/chart" uri="{C3380CC4-5D6E-409C-BE32-E72D297353CC}">
              <c16:uniqueId val="{00000001-8158-4006-8DCA-37C6B1421654}"/>
            </c:ext>
          </c:extLst>
        </c:ser>
        <c:dLbls>
          <c:showLegendKey val="0"/>
          <c:showVal val="0"/>
          <c:showCatName val="0"/>
          <c:showSerName val="0"/>
          <c:showPercent val="0"/>
          <c:showBubbleSize val="0"/>
        </c:dLbls>
        <c:marker val="1"/>
        <c:smooth val="0"/>
        <c:axId val="328327864"/>
        <c:axId val="328328256"/>
      </c:lineChart>
      <c:catAx>
        <c:axId val="328327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8328256"/>
        <c:crosses val="autoZero"/>
        <c:auto val="1"/>
        <c:lblAlgn val="ctr"/>
        <c:lblOffset val="100"/>
        <c:tickLblSkip val="1"/>
        <c:tickMarkSkip val="1"/>
        <c:noMultiLvlLbl val="0"/>
      </c:catAx>
      <c:valAx>
        <c:axId val="3283282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8327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0.8</c:v>
                </c:pt>
                <c:pt idx="1">
                  <c:v>0.85</c:v>
                </c:pt>
                <c:pt idx="2">
                  <c:v>2.97</c:v>
                </c:pt>
                <c:pt idx="3">
                  <c:v>0.71</c:v>
                </c:pt>
                <c:pt idx="4">
                  <c:v>0.9</c:v>
                </c:pt>
              </c:numCache>
            </c:numRef>
          </c:val>
          <c:extLst>
            <c:ext xmlns:c16="http://schemas.microsoft.com/office/drawing/2014/chart" uri="{C3380CC4-5D6E-409C-BE32-E72D297353CC}">
              <c16:uniqueId val="{00000000-F515-4FC8-BBDC-BD1B8F38EB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21.69</c:v>
                </c:pt>
                <c:pt idx="1">
                  <c:v>21.65</c:v>
                </c:pt>
                <c:pt idx="2">
                  <c:v>25.24</c:v>
                </c:pt>
                <c:pt idx="3">
                  <c:v>21.98</c:v>
                </c:pt>
                <c:pt idx="4">
                  <c:v>21.52</c:v>
                </c:pt>
              </c:numCache>
            </c:numRef>
          </c:val>
          <c:extLst>
            <c:ext xmlns:c16="http://schemas.microsoft.com/office/drawing/2014/chart" uri="{C3380CC4-5D6E-409C-BE32-E72D297353CC}">
              <c16:uniqueId val="{00000001-F515-4FC8-BBDC-BD1B8F38EB23}"/>
            </c:ext>
          </c:extLst>
        </c:ser>
        <c:dLbls>
          <c:showLegendKey val="0"/>
          <c:showVal val="0"/>
          <c:showCatName val="0"/>
          <c:showSerName val="0"/>
          <c:showPercent val="0"/>
          <c:showBubbleSize val="0"/>
        </c:dLbls>
        <c:gapWidth val="250"/>
        <c:overlap val="100"/>
        <c:axId val="328327472"/>
        <c:axId val="375657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-0.16</c:v>
                </c:pt>
                <c:pt idx="1">
                  <c:v>0.53</c:v>
                </c:pt>
                <c:pt idx="2">
                  <c:v>6.35</c:v>
                </c:pt>
                <c:pt idx="3">
                  <c:v>-4.96</c:v>
                </c:pt>
                <c:pt idx="4">
                  <c:v>-0.56999999999999995</c:v>
                </c:pt>
              </c:numCache>
            </c:numRef>
          </c:val>
          <c:smooth val="0"/>
          <c:extLst>
            <c:ext xmlns:c16="http://schemas.microsoft.com/office/drawing/2014/chart" uri="{C3380CC4-5D6E-409C-BE32-E72D297353CC}">
              <c16:uniqueId val="{00000002-F515-4FC8-BBDC-BD1B8F38EB23}"/>
            </c:ext>
          </c:extLst>
        </c:ser>
        <c:dLbls>
          <c:showLegendKey val="0"/>
          <c:showVal val="0"/>
          <c:showCatName val="0"/>
          <c:showSerName val="0"/>
          <c:showPercent val="0"/>
          <c:showBubbleSize val="0"/>
        </c:dLbls>
        <c:marker val="1"/>
        <c:smooth val="0"/>
        <c:axId val="328327472"/>
        <c:axId val="375657544"/>
      </c:lineChart>
      <c:catAx>
        <c:axId val="32832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5657544"/>
        <c:crosses val="autoZero"/>
        <c:auto val="1"/>
        <c:lblAlgn val="ctr"/>
        <c:lblOffset val="100"/>
        <c:tickLblSkip val="1"/>
        <c:tickMarkSkip val="1"/>
        <c:noMultiLvlLbl val="0"/>
      </c:catAx>
      <c:valAx>
        <c:axId val="375657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32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0.21</c:v>
                </c:pt>
                <c:pt idx="4">
                  <c:v>#N/A</c:v>
                </c:pt>
                <c:pt idx="5">
                  <c:v>0.43</c:v>
                </c:pt>
                <c:pt idx="6">
                  <c:v>#N/A</c:v>
                </c:pt>
                <c:pt idx="7">
                  <c:v>9.59</c:v>
                </c:pt>
                <c:pt idx="8">
                  <c:v>0</c:v>
                </c:pt>
                <c:pt idx="9">
                  <c:v>0</c:v>
                </c:pt>
              </c:numCache>
            </c:numRef>
          </c:val>
          <c:extLst>
            <c:ext xmlns:c16="http://schemas.microsoft.com/office/drawing/2014/chart" uri="{C3380CC4-5D6E-409C-BE32-E72D297353CC}">
              <c16:uniqueId val="{00000000-905C-41DC-A8AE-CDB2AEE7BF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5C-41DC-A8AE-CDB2AEE7BF55}"/>
            </c:ext>
          </c:extLst>
        </c:ser>
        <c:ser>
          <c:idx val="2"/>
          <c:order val="2"/>
          <c:tx>
            <c:strRef>
              <c:f>データシート!$A$29</c:f>
              <c:strCache>
                <c:ptCount val="1"/>
                <c:pt idx="0">
                  <c:v>大沢地区特設水道施設事業特別会計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05C-41DC-A8AE-CDB2AEE7BF55}"/>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05C-41DC-A8AE-CDB2AEE7BF55}"/>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2.2000000000000002</c:v>
                </c:pt>
                <c:pt idx="2">
                  <c:v>#N/A</c:v>
                </c:pt>
                <c:pt idx="3">
                  <c:v>2.7</c:v>
                </c:pt>
                <c:pt idx="4">
                  <c:v>#N/A</c:v>
                </c:pt>
                <c:pt idx="5">
                  <c:v>3.77</c:v>
                </c:pt>
                <c:pt idx="6">
                  <c:v>#N/A</c:v>
                </c:pt>
                <c:pt idx="7">
                  <c:v>0.69</c:v>
                </c:pt>
                <c:pt idx="8">
                  <c:v>#N/A</c:v>
                </c:pt>
                <c:pt idx="9">
                  <c:v>0.23</c:v>
                </c:pt>
              </c:numCache>
            </c:numRef>
          </c:val>
          <c:extLst>
            <c:ext xmlns:c16="http://schemas.microsoft.com/office/drawing/2014/chart" uri="{C3380CC4-5D6E-409C-BE32-E72D297353CC}">
              <c16:uniqueId val="{00000004-905C-41DC-A8AE-CDB2AEE7BF5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0.22</c:v>
                </c:pt>
                <c:pt idx="2">
                  <c:v>#N/A</c:v>
                </c:pt>
                <c:pt idx="3">
                  <c:v>0.23</c:v>
                </c:pt>
                <c:pt idx="4">
                  <c:v>#N/A</c:v>
                </c:pt>
                <c:pt idx="5">
                  <c:v>0.35</c:v>
                </c:pt>
                <c:pt idx="6">
                  <c:v>#N/A</c:v>
                </c:pt>
                <c:pt idx="7">
                  <c:v>0.34</c:v>
                </c:pt>
                <c:pt idx="8">
                  <c:v>#N/A</c:v>
                </c:pt>
                <c:pt idx="9">
                  <c:v>0.33</c:v>
                </c:pt>
              </c:numCache>
            </c:numRef>
          </c:val>
          <c:extLst>
            <c:ext xmlns:c16="http://schemas.microsoft.com/office/drawing/2014/chart" uri="{C3380CC4-5D6E-409C-BE32-E72D297353CC}">
              <c16:uniqueId val="{00000005-905C-41DC-A8AE-CDB2AEE7BF5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0.79</c:v>
                </c:pt>
                <c:pt idx="2">
                  <c:v>#N/A</c:v>
                </c:pt>
                <c:pt idx="3">
                  <c:v>0.84</c:v>
                </c:pt>
                <c:pt idx="4">
                  <c:v>#N/A</c:v>
                </c:pt>
                <c:pt idx="5">
                  <c:v>2.97</c:v>
                </c:pt>
                <c:pt idx="6">
                  <c:v>#N/A</c:v>
                </c:pt>
                <c:pt idx="7">
                  <c:v>0.7</c:v>
                </c:pt>
                <c:pt idx="8">
                  <c:v>#N/A</c:v>
                </c:pt>
                <c:pt idx="9">
                  <c:v>0.9</c:v>
                </c:pt>
              </c:numCache>
            </c:numRef>
          </c:val>
          <c:extLst>
            <c:ext xmlns:c16="http://schemas.microsoft.com/office/drawing/2014/chart" uri="{C3380CC4-5D6E-409C-BE32-E72D297353CC}">
              <c16:uniqueId val="{00000006-905C-41DC-A8AE-CDB2AEE7BF5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0.98</c:v>
                </c:pt>
              </c:numCache>
            </c:numRef>
          </c:val>
          <c:extLst>
            <c:ext xmlns:c16="http://schemas.microsoft.com/office/drawing/2014/chart" uri="{C3380CC4-5D6E-409C-BE32-E72D297353CC}">
              <c16:uniqueId val="{00000007-905C-41DC-A8AE-CDB2AEE7BF55}"/>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1.21</c:v>
                </c:pt>
                <c:pt idx="2">
                  <c:v>#N/A</c:v>
                </c:pt>
                <c:pt idx="3">
                  <c:v>1.48</c:v>
                </c:pt>
                <c:pt idx="4">
                  <c:v>#N/A</c:v>
                </c:pt>
                <c:pt idx="5">
                  <c:v>1.73</c:v>
                </c:pt>
                <c:pt idx="6">
                  <c:v>#N/A</c:v>
                </c:pt>
                <c:pt idx="7">
                  <c:v>1.98</c:v>
                </c:pt>
                <c:pt idx="8">
                  <c:v>#N/A</c:v>
                </c:pt>
                <c:pt idx="9">
                  <c:v>1.83</c:v>
                </c:pt>
              </c:numCache>
            </c:numRef>
          </c:val>
          <c:extLst>
            <c:ext xmlns:c16="http://schemas.microsoft.com/office/drawing/2014/chart" uri="{C3380CC4-5D6E-409C-BE32-E72D297353CC}">
              <c16:uniqueId val="{00000008-905C-41DC-A8AE-CDB2AEE7BF5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24.99</c:v>
                </c:pt>
                <c:pt idx="2">
                  <c:v>#N/A</c:v>
                </c:pt>
                <c:pt idx="3">
                  <c:v>22.17</c:v>
                </c:pt>
                <c:pt idx="4">
                  <c:v>#N/A</c:v>
                </c:pt>
                <c:pt idx="5">
                  <c:v>16.38</c:v>
                </c:pt>
                <c:pt idx="6">
                  <c:v>#N/A</c:v>
                </c:pt>
                <c:pt idx="7">
                  <c:v>19.05</c:v>
                </c:pt>
                <c:pt idx="8">
                  <c:v>#N/A</c:v>
                </c:pt>
                <c:pt idx="9">
                  <c:v>17.579999999999998</c:v>
                </c:pt>
              </c:numCache>
            </c:numRef>
          </c:val>
          <c:extLst>
            <c:ext xmlns:c16="http://schemas.microsoft.com/office/drawing/2014/chart" uri="{C3380CC4-5D6E-409C-BE32-E72D297353CC}">
              <c16:uniqueId val="{00000009-905C-41DC-A8AE-CDB2AEE7BF55}"/>
            </c:ext>
          </c:extLst>
        </c:ser>
        <c:dLbls>
          <c:showLegendKey val="0"/>
          <c:showVal val="0"/>
          <c:showCatName val="0"/>
          <c:showSerName val="0"/>
          <c:showPercent val="0"/>
          <c:showBubbleSize val="0"/>
        </c:dLbls>
        <c:gapWidth val="150"/>
        <c:overlap val="100"/>
        <c:axId val="375662640"/>
        <c:axId val="460923560"/>
      </c:barChart>
      <c:catAx>
        <c:axId val="37566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0923560"/>
        <c:crosses val="autoZero"/>
        <c:auto val="1"/>
        <c:lblAlgn val="ctr"/>
        <c:lblOffset val="100"/>
        <c:tickLblSkip val="1"/>
        <c:tickMarkSkip val="1"/>
        <c:noMultiLvlLbl val="0"/>
      </c:catAx>
      <c:valAx>
        <c:axId val="460923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5662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1161</c:v>
                </c:pt>
                <c:pt idx="5">
                  <c:v>1218</c:v>
                </c:pt>
                <c:pt idx="8">
                  <c:v>1197</c:v>
                </c:pt>
                <c:pt idx="11">
                  <c:v>1095</c:v>
                </c:pt>
                <c:pt idx="14">
                  <c:v>1129</c:v>
                </c:pt>
              </c:numCache>
            </c:numRef>
          </c:val>
          <c:extLst>
            <c:ext xmlns:c16="http://schemas.microsoft.com/office/drawing/2014/chart" uri="{C3380CC4-5D6E-409C-BE32-E72D297353CC}">
              <c16:uniqueId val="{00000000-6D1F-4295-B8A5-419230B524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D1F-4295-B8A5-419230B524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c:v>
                </c:pt>
                <c:pt idx="3">
                  <c:v>11</c:v>
                </c:pt>
                <c:pt idx="6">
                  <c:v>7</c:v>
                </c:pt>
                <c:pt idx="9">
                  <c:v>4</c:v>
                </c:pt>
                <c:pt idx="12">
                  <c:v>0</c:v>
                </c:pt>
              </c:numCache>
            </c:numRef>
          </c:val>
          <c:extLst>
            <c:ext xmlns:c16="http://schemas.microsoft.com/office/drawing/2014/chart" uri="{C3380CC4-5D6E-409C-BE32-E72D297353CC}">
              <c16:uniqueId val="{00000002-6D1F-4295-B8A5-419230B524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1F-4295-B8A5-419230B524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357</c:v>
                </c:pt>
                <c:pt idx="3">
                  <c:v>378</c:v>
                </c:pt>
                <c:pt idx="6">
                  <c:v>343</c:v>
                </c:pt>
                <c:pt idx="9">
                  <c:v>319</c:v>
                </c:pt>
                <c:pt idx="12">
                  <c:v>338</c:v>
                </c:pt>
              </c:numCache>
            </c:numRef>
          </c:val>
          <c:extLst>
            <c:ext xmlns:c16="http://schemas.microsoft.com/office/drawing/2014/chart" uri="{C3380CC4-5D6E-409C-BE32-E72D297353CC}">
              <c16:uniqueId val="{00000004-6D1F-4295-B8A5-419230B524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1F-4295-B8A5-419230B524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D1F-4295-B8A5-419230B524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1166</c:v>
                </c:pt>
                <c:pt idx="3">
                  <c:v>1059</c:v>
                </c:pt>
                <c:pt idx="6">
                  <c:v>980</c:v>
                </c:pt>
                <c:pt idx="9">
                  <c:v>992</c:v>
                </c:pt>
                <c:pt idx="12">
                  <c:v>1072</c:v>
                </c:pt>
              </c:numCache>
            </c:numRef>
          </c:val>
          <c:extLst>
            <c:ext xmlns:c16="http://schemas.microsoft.com/office/drawing/2014/chart" uri="{C3380CC4-5D6E-409C-BE32-E72D297353CC}">
              <c16:uniqueId val="{00000007-6D1F-4295-B8A5-419230B524D0}"/>
            </c:ext>
          </c:extLst>
        </c:ser>
        <c:dLbls>
          <c:showLegendKey val="0"/>
          <c:showVal val="0"/>
          <c:showCatName val="0"/>
          <c:showSerName val="0"/>
          <c:showPercent val="0"/>
          <c:showBubbleSize val="0"/>
        </c:dLbls>
        <c:gapWidth val="100"/>
        <c:overlap val="100"/>
        <c:axId val="460920032"/>
        <c:axId val="460920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373</c:v>
                </c:pt>
                <c:pt idx="2">
                  <c:v>#N/A</c:v>
                </c:pt>
                <c:pt idx="3">
                  <c:v>#N/A</c:v>
                </c:pt>
                <c:pt idx="4">
                  <c:v>230</c:v>
                </c:pt>
                <c:pt idx="5">
                  <c:v>#N/A</c:v>
                </c:pt>
                <c:pt idx="6">
                  <c:v>#N/A</c:v>
                </c:pt>
                <c:pt idx="7">
                  <c:v>133</c:v>
                </c:pt>
                <c:pt idx="8">
                  <c:v>#N/A</c:v>
                </c:pt>
                <c:pt idx="9">
                  <c:v>#N/A</c:v>
                </c:pt>
                <c:pt idx="10">
                  <c:v>220</c:v>
                </c:pt>
                <c:pt idx="11">
                  <c:v>#N/A</c:v>
                </c:pt>
                <c:pt idx="12">
                  <c:v>#N/A</c:v>
                </c:pt>
                <c:pt idx="13">
                  <c:v>281</c:v>
                </c:pt>
                <c:pt idx="14">
                  <c:v>#N/A</c:v>
                </c:pt>
              </c:numCache>
            </c:numRef>
          </c:val>
          <c:smooth val="0"/>
          <c:extLst>
            <c:ext xmlns:c16="http://schemas.microsoft.com/office/drawing/2014/chart" uri="{C3380CC4-5D6E-409C-BE32-E72D297353CC}">
              <c16:uniqueId val="{00000008-6D1F-4295-B8A5-419230B524D0}"/>
            </c:ext>
          </c:extLst>
        </c:ser>
        <c:dLbls>
          <c:showLegendKey val="0"/>
          <c:showVal val="0"/>
          <c:showCatName val="0"/>
          <c:showSerName val="0"/>
          <c:showPercent val="0"/>
          <c:showBubbleSize val="0"/>
        </c:dLbls>
        <c:marker val="1"/>
        <c:smooth val="0"/>
        <c:axId val="460920032"/>
        <c:axId val="460920424"/>
      </c:lineChart>
      <c:catAx>
        <c:axId val="46092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0920424"/>
        <c:crosses val="autoZero"/>
        <c:auto val="1"/>
        <c:lblAlgn val="ctr"/>
        <c:lblOffset val="100"/>
        <c:tickLblSkip val="1"/>
        <c:tickMarkSkip val="1"/>
        <c:noMultiLvlLbl val="0"/>
      </c:catAx>
      <c:valAx>
        <c:axId val="460920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92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10303</c:v>
                </c:pt>
                <c:pt idx="5">
                  <c:v>10422</c:v>
                </c:pt>
                <c:pt idx="8">
                  <c:v>10482</c:v>
                </c:pt>
                <c:pt idx="11">
                  <c:v>10390</c:v>
                </c:pt>
                <c:pt idx="14">
                  <c:v>10152</c:v>
                </c:pt>
              </c:numCache>
            </c:numRef>
          </c:val>
          <c:extLst>
            <c:ext xmlns:c16="http://schemas.microsoft.com/office/drawing/2014/chart" uri="{C3380CC4-5D6E-409C-BE32-E72D297353CC}">
              <c16:uniqueId val="{00000000-E07F-4146-80C2-4F5EBCB0F3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3556</c:v>
                </c:pt>
                <c:pt idx="5">
                  <c:v>3207</c:v>
                </c:pt>
                <c:pt idx="8">
                  <c:v>3009</c:v>
                </c:pt>
                <c:pt idx="11">
                  <c:v>3359</c:v>
                </c:pt>
                <c:pt idx="14">
                  <c:v>3233</c:v>
                </c:pt>
              </c:numCache>
            </c:numRef>
          </c:val>
          <c:extLst>
            <c:ext xmlns:c16="http://schemas.microsoft.com/office/drawing/2014/chart" uri="{C3380CC4-5D6E-409C-BE32-E72D297353CC}">
              <c16:uniqueId val="{00000001-E07F-4146-80C2-4F5EBCB0F3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4730</c:v>
                </c:pt>
                <c:pt idx="5">
                  <c:v>4881</c:v>
                </c:pt>
                <c:pt idx="8">
                  <c:v>5271</c:v>
                </c:pt>
                <c:pt idx="11">
                  <c:v>4979</c:v>
                </c:pt>
                <c:pt idx="14">
                  <c:v>4898</c:v>
                </c:pt>
              </c:numCache>
            </c:numRef>
          </c:val>
          <c:extLst>
            <c:ext xmlns:c16="http://schemas.microsoft.com/office/drawing/2014/chart" uri="{C3380CC4-5D6E-409C-BE32-E72D297353CC}">
              <c16:uniqueId val="{00000002-E07F-4146-80C2-4F5EBCB0F3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7F-4146-80C2-4F5EBCB0F3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7F-4146-80C2-4F5EBCB0F3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14</c:v>
                </c:pt>
                <c:pt idx="6">
                  <c:v>13</c:v>
                </c:pt>
                <c:pt idx="9">
                  <c:v>14</c:v>
                </c:pt>
                <c:pt idx="12">
                  <c:v>13</c:v>
                </c:pt>
              </c:numCache>
            </c:numRef>
          </c:val>
          <c:extLst>
            <c:ext xmlns:c16="http://schemas.microsoft.com/office/drawing/2014/chart" uri="{C3380CC4-5D6E-409C-BE32-E72D297353CC}">
              <c16:uniqueId val="{00000005-E07F-4146-80C2-4F5EBCB0F3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932</c:v>
                </c:pt>
                <c:pt idx="3">
                  <c:v>1233</c:v>
                </c:pt>
                <c:pt idx="6">
                  <c:v>2460</c:v>
                </c:pt>
                <c:pt idx="9">
                  <c:v>1025</c:v>
                </c:pt>
                <c:pt idx="12">
                  <c:v>925</c:v>
                </c:pt>
              </c:numCache>
            </c:numRef>
          </c:val>
          <c:extLst>
            <c:ext xmlns:c16="http://schemas.microsoft.com/office/drawing/2014/chart" uri="{C3380CC4-5D6E-409C-BE32-E72D297353CC}">
              <c16:uniqueId val="{00000006-E07F-4146-80C2-4F5EBCB0F3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07F-4146-80C2-4F5EBCB0F3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4098</c:v>
                </c:pt>
                <c:pt idx="3">
                  <c:v>3778</c:v>
                </c:pt>
                <c:pt idx="6">
                  <c:v>3601</c:v>
                </c:pt>
                <c:pt idx="9">
                  <c:v>3731</c:v>
                </c:pt>
                <c:pt idx="12">
                  <c:v>3502</c:v>
                </c:pt>
              </c:numCache>
            </c:numRef>
          </c:val>
          <c:extLst>
            <c:ext xmlns:c16="http://schemas.microsoft.com/office/drawing/2014/chart" uri="{C3380CC4-5D6E-409C-BE32-E72D297353CC}">
              <c16:uniqueId val="{00000008-E07F-4146-80C2-4F5EBCB0F3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20</c:v>
                </c:pt>
                <c:pt idx="3">
                  <c:v>10</c:v>
                </c:pt>
                <c:pt idx="6">
                  <c:v>4</c:v>
                </c:pt>
                <c:pt idx="9">
                  <c:v>0</c:v>
                </c:pt>
                <c:pt idx="12">
                  <c:v>0</c:v>
                </c:pt>
              </c:numCache>
            </c:numRef>
          </c:val>
          <c:extLst>
            <c:ext xmlns:c16="http://schemas.microsoft.com/office/drawing/2014/chart" uri="{C3380CC4-5D6E-409C-BE32-E72D297353CC}">
              <c16:uniqueId val="{00000009-E07F-4146-80C2-4F5EBCB0F3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10938</c:v>
                </c:pt>
                <c:pt idx="3">
                  <c:v>10965</c:v>
                </c:pt>
                <c:pt idx="6">
                  <c:v>11493</c:v>
                </c:pt>
                <c:pt idx="9">
                  <c:v>11447</c:v>
                </c:pt>
                <c:pt idx="12">
                  <c:v>11501</c:v>
                </c:pt>
              </c:numCache>
            </c:numRef>
          </c:val>
          <c:extLst>
            <c:ext xmlns:c16="http://schemas.microsoft.com/office/drawing/2014/chart" uri="{C3380CC4-5D6E-409C-BE32-E72D297353CC}">
              <c16:uniqueId val="{0000000A-E07F-4146-80C2-4F5EBCB0F390}"/>
            </c:ext>
          </c:extLst>
        </c:ser>
        <c:dLbls>
          <c:showLegendKey val="0"/>
          <c:showVal val="0"/>
          <c:showCatName val="0"/>
          <c:showSerName val="0"/>
          <c:showPercent val="0"/>
          <c:showBubbleSize val="0"/>
        </c:dLbls>
        <c:gapWidth val="100"/>
        <c:overlap val="100"/>
        <c:axId val="460922776"/>
        <c:axId val="460919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07F-4146-80C2-4F5EBCB0F390}"/>
            </c:ext>
          </c:extLst>
        </c:ser>
        <c:dLbls>
          <c:showLegendKey val="0"/>
          <c:showVal val="0"/>
          <c:showCatName val="0"/>
          <c:showSerName val="0"/>
          <c:showPercent val="0"/>
          <c:showBubbleSize val="0"/>
        </c:dLbls>
        <c:marker val="1"/>
        <c:smooth val="0"/>
        <c:axId val="460922776"/>
        <c:axId val="460919640"/>
      </c:lineChart>
      <c:catAx>
        <c:axId val="460922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0919640"/>
        <c:crosses val="autoZero"/>
        <c:auto val="1"/>
        <c:lblAlgn val="ctr"/>
        <c:lblOffset val="100"/>
        <c:tickLblSkip val="1"/>
        <c:tickMarkSkip val="1"/>
        <c:noMultiLvlLbl val="0"/>
      </c:catAx>
      <c:valAx>
        <c:axId val="460919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922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1695</c:v>
                </c:pt>
                <c:pt idx="1">
                  <c:v>1506</c:v>
                </c:pt>
                <c:pt idx="2">
                  <c:v>1455</c:v>
                </c:pt>
              </c:numCache>
            </c:numRef>
          </c:val>
          <c:extLst>
            <c:ext xmlns:c16="http://schemas.microsoft.com/office/drawing/2014/chart" uri="{C3380CC4-5D6E-409C-BE32-E72D297353CC}">
              <c16:uniqueId val="{00000000-A4CB-40C3-8E41-5312630E80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1126</c:v>
                </c:pt>
                <c:pt idx="1">
                  <c:v>1076</c:v>
                </c:pt>
                <c:pt idx="2">
                  <c:v>1026</c:v>
                </c:pt>
              </c:numCache>
            </c:numRef>
          </c:val>
          <c:extLst>
            <c:ext xmlns:c16="http://schemas.microsoft.com/office/drawing/2014/chart" uri="{C3380CC4-5D6E-409C-BE32-E72D297353CC}">
              <c16:uniqueId val="{00000001-A4CB-40C3-8E41-5312630E80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1739</c:v>
                </c:pt>
                <c:pt idx="1">
                  <c:v>1465</c:v>
                </c:pt>
                <c:pt idx="2">
                  <c:v>1367</c:v>
                </c:pt>
              </c:numCache>
            </c:numRef>
          </c:val>
          <c:extLst>
            <c:ext xmlns:c16="http://schemas.microsoft.com/office/drawing/2014/chart" uri="{C3380CC4-5D6E-409C-BE32-E72D297353CC}">
              <c16:uniqueId val="{00000002-A4CB-40C3-8E41-5312630E804E}"/>
            </c:ext>
          </c:extLst>
        </c:ser>
        <c:dLbls>
          <c:showLegendKey val="0"/>
          <c:showVal val="0"/>
          <c:showCatName val="0"/>
          <c:showSerName val="0"/>
          <c:showPercent val="0"/>
          <c:showBubbleSize val="0"/>
        </c:dLbls>
        <c:gapWidth val="120"/>
        <c:overlap val="100"/>
        <c:axId val="460923168"/>
        <c:axId val="460920816"/>
      </c:barChart>
      <c:catAx>
        <c:axId val="46092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0920816"/>
        <c:crosses val="autoZero"/>
        <c:auto val="1"/>
        <c:lblAlgn val="ctr"/>
        <c:lblOffset val="100"/>
        <c:tickLblSkip val="1"/>
        <c:tickMarkSkip val="1"/>
        <c:noMultiLvlLbl val="0"/>
      </c:catAx>
      <c:valAx>
        <c:axId val="460920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092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{FC51344C-FD1F-404E-B0EC-9053D8927C89}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DAF-45BC-B7C5-416D9F00A4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{DFE60F28-CBF0-4002-9C2B-5E340DB310F2}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AF-45BC-B7C5-416D9F00A4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{A27335C8-56F5-479A-9C76-470E450E942B}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AF-45BC-B7C5-416D9F00A4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{781FFBF5-F44F-443B-9FE8-DA83E6232C0A}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AF-45BC-B7C5-416D9F00A4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{CD44BA77-59BF-4275-9623-F1B949F90DF9}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AF-45BC-B7C5-416D9F00A43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{E6AFEA10-0F9A-42FA-B2B2-A6BA73785576}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DAF-45BC-B7C5-416D9F00A43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{3DCBCBBE-3EE7-4744-A537-75FBEFBA146A}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DAF-45BC-B7C5-416D9F00A43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{4A44F562-E6DE-473B-B77D-65E7677918CC}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DAF-45BC-B7C5-416D9F00A43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{1B88390C-C5DB-4D37-830E-9A6A68B102DF}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DAF-45BC-B7C5-416D9F00A4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49.2</c:v>
                </c:pt>
                <c:pt idx="8">
                  <c:v>50</c:v>
                </c:pt>
                <c:pt idx="16">
                  <c:v>49.8</c:v>
                </c:pt>
                <c:pt idx="24">
                  <c:v>51.2</c:v>
                </c:pt>
                <c:pt idx="32">
                  <c:v>51.8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DAF-45BC-B7C5-416D9F00A43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{D60EC3F9-2037-44D0-915A-831949FEAD3A}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DAF-45BC-B7C5-416D9F00A43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{F63F5383-A4F4-4442-B717-07DF26E343B0}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AF-45BC-B7C5-416D9F00A4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{60D4F922-CC4A-433A-9F7F-0CC6A0A2982E}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AF-45BC-B7C5-416D9F00A4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{04356874-2987-4AEF-BB8E-31C0BBFFF633}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AF-45BC-B7C5-416D9F00A4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{E5AFE4CE-0C49-4B1A-8310-45CD9E7F0C5E}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AF-45BC-B7C5-416D9F00A43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{95A7CD36-2F43-4077-8475-EE71CCBB9022}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DAF-45BC-B7C5-416D9F00A43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{6731F94F-B243-4644-9625-0D70037C6184}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DAF-45BC-B7C5-416D9F00A43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{C80A3D5C-8E89-4CDD-B99C-25DDB18E8A1C}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DAF-45BC-B7C5-416D9F00A43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{701EA7F7-AE64-47B2-AEE9-973C61CBE283}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DAF-45BC-B7C5-416D9F00A4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CDAF-45BC-B7C5-416D9F00A439}"/>
            </c:ext>
          </c:extLst>
        </c:ser>
        <c:dLbls>
          <c:showLegendKey val="0"/>
          <c:showVal val="1"/>
          <c:showCatName val="0"/>
          <c:showSerName val="0"/>
          <c:showPercent val="0"/>
          <c:showBubbleSize val="0"/>
        </c:dLbls>
        <c:axId val="431368960"/>
        <c:axId val="431369352"/>
      </c:scatterChart>
      <c:valAx>
        <c:axId val="431368960"/>
        <c:scaling>
          <c:orientation val="minMax"/>
          <c:max val="61.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1369352"/>
        <c:crosses val="autoZero"/>
        <c:crossBetween val="midCat"/>
      </c:valAx>
      <c:valAx>
        <c:axId val="431369352"/>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1368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{BD90CB38-C47E-4C9F-91CC-F8DF06F44765}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CFA-4C15-BF71-CD9B79041D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{99A9C500-AA1E-4519-86A8-3A3C5CB73CA0}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FA-4C15-BF71-CD9B79041D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{B8B6E4D6-417C-47EC-843F-31D944B0012B}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FA-4C15-BF71-CD9B79041D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{CE7AAC1C-3D7F-44FC-8E40-4560E2E21EE2}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FA-4C15-BF71-CD9B79041D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{63DAD15A-8F4A-4910-BD23-8E20883FE179}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FA-4C15-BF71-CD9B79041D2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{98E5F37C-27E2-4AF4-B173-B896EBA3B8BD}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CFA-4C15-BF71-CD9B79041D2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{C581D8A2-B432-4D2D-9BB6-A0BD917DE5F9}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CFA-4C15-BF71-CD9B79041D2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{39B70F48-E915-4745-99A0-6FC3C9F125A2}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CFA-4C15-BF71-CD9B79041D2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{FEDF876C-650F-4043-9C2D-4A7FC9C8CE8F}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CFA-4C15-BF71-CD9B79041D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5.6</c:v>
                </c:pt>
                <c:pt idx="16">
                  <c:v>4.3</c:v>
                </c:pt>
                <c:pt idx="24">
                  <c:v>3.3</c:v>
                </c:pt>
                <c:pt idx="32">
                  <c:v>3.5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CFA-4C15-BF71-CD9B79041D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{623B1742-3DEC-4301-A77C-882D2D849391}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CFA-4C15-BF71-CD9B79041D2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{A931C91E-D465-455B-866A-1BB9145D9F1D}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FA-4C15-BF71-CD9B79041D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{8626CD41-9CC1-4136-B3C7-200EE9A33702}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FA-4C15-BF71-CD9B79041D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{43AC1CC5-96D9-4EBB-8C2D-7189F736895D}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FA-4C15-BF71-CD9B79041D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{3B71FD37-1C0F-41B3-A0CA-C8BF3D9FCF66}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FA-4C15-BF71-CD9B79041D2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{BC8170E2-F3A6-4ECA-B480-BCF6BDC89B5E}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CFA-4C15-BF71-CD9B79041D2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{228EFDE1-6375-4E24-9C62-83329D1524B4}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CFA-4C15-BF71-CD9B79041D2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{EA765127-91EE-4799-B8E6-730A6161A92B}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CFA-4C15-BF71-CD9B79041D2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{A2F9E2AF-355B-4C91-BDA7-059CB7F7F6C2}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CFA-4C15-BF71-CD9B79041D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ECFA-4C15-BF71-CD9B79041D2C}"/>
            </c:ext>
          </c:extLst>
        </c:ser>
        <c:dLbls>
          <c:showLegendKey val="0"/>
          <c:showVal val="1"/>
          <c:showCatName val="0"/>
          <c:showSerName val="0"/>
          <c:showPercent val="0"/>
          <c:showBubbleSize val="0"/>
        </c:dLbls>
        <c:axId val="96368376"/>
        <c:axId val="96370728"/>
      </c:scatterChart>
      <c:valAx>
        <c:axId val="96368376"/>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370728"/>
        <c:crosses val="autoZero"/>
        <c:crossBetween val="midCat"/>
      </c:valAx>
      <c:valAx>
        <c:axId val="96370728"/>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3683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元年度について、学校施設耐震化事業で発行した地方債の一部について、元金償還が始まり、元利償還金は増加に転じた。それに伴い、算入公債費等も増加したが、元利償還金の増加の方が大きく比率は上昇した。</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今後、臨時財政対策債や学校施設耐震化事業の元利償還金が増加していくことや庁舎整備事業に対する町債発行により、公債費の増加と、それに伴う比率の上昇が懸念される。そのため、利率の状況を勘案し、基金の取崩しと起債抑制のバランスを見極めつつ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令和元年度は、地方債残高が増加したものの、公営企業債等繰入見込額が減少したことから、将来負担額が減少した。また、基準財政需要額算入見込額が減少したことから、充当可能財源等が減少した。</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将来負担額、充当可能財源等がともに減少したが、充当可能財源等の減少幅が大きかったことから将来負担比率の分子が増え、比率が</a:t>
          </a:r>
          <a:r>
            <a:rPr kumimoji="1" lang="en-US" altLang="ja-JP" sz="1400">
              <a:solidFill>
                <a:srgbClr val="000000"/>
              </a:solidFill>
              <a:latin typeface="ＭＳ ゴシック" pitchFamily="49" charset="-128"/>
              <a:ea typeface="ＭＳ ゴシック" pitchFamily="49" charset="-128"/>
            </a:rPr>
            <a:t>2.2</a:t>
          </a:r>
          <a:r>
            <a:rPr kumimoji="1" lang="ja-JP" altLang="en-US" sz="1400">
              <a:solidFill>
                <a:srgbClr val="000000"/>
              </a:solidFill>
              <a:latin typeface="ＭＳ ゴシック" pitchFamily="49" charset="-128"/>
              <a:ea typeface="ＭＳ ゴシック" pitchFamily="49" charset="-128"/>
            </a:rPr>
            <a:t>ポイント悪化した。</a:t>
          </a:r>
        </a:p>
        <a:p>
          <a:r>
            <a:rPr kumimoji="1" lang="ja-JP" altLang="en-US" sz="1400">
              <a:solidFill>
                <a:srgbClr val="000000"/>
              </a:solidFill>
              <a:latin typeface="ＭＳ ゴシック" pitchFamily="49" charset="-128"/>
              <a:ea typeface="ＭＳ ゴシック" pitchFamily="49" charset="-128"/>
            </a:rPr>
            <a:t>　今後も利率の状況を勘案し、基金の取り崩しと起債の抑制のバランスを見極めつつ、公債費負担の軽減に努める。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大阪府島本町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令和元年度は、決算収支により財政調整基金を取り崩したほか、公共施設整備積立基金では町債の償還や公共施設解体撤去の財源として取り崩したことから減少した。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災害への備えや開発が続く町内の人口増加に伴う需要等に対応するため、収支状況を勘案しつつ積立て及び取崩しを行う。</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・公共施設整備積立基金：公共施設整備並びに町債及び建て替え先行建設に係る償還</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・総合スポーツセンター建設積立基金：総合スポーツセンター建設事業に充当</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・森林保全整備基金：森林の保全、整備又はその利用促進に必要な土地の取得等</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・地域福祉基金：運用益を地域福祉及び在宅福祉事業に充当</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・職員退職手当積立基金：退職手当の財源に不足が生じたときに充当</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・公共施設整備積立基金：し尿処理施設の解体撤去等の費用として、取り崩したことから基金残高が減少した。</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・森林保全整備基金：森林環境譲与税の全額を当該基金に積み立てたことから、基金残高が増加した。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・公共施設整備積立基金：収支状況を勘案し、清掃工場改修、道路整備、学校施設改修、庁舎整備等のため積立て及び取り崩し予定</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決算剰余金の積立金額より、決算収支による取崩額が上回ったことから、財政調整基金残高は減少した。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災害への備えや開発が続く町内の人口増加に伴う需要等に対応するため、現在の積立額を維持していくことを目標とするが、収支状況を勘案しつつ積立て及び取り崩しを行う。</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町営住宅の建設時に借り入れた町債の償還の財源として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百万円取崩したことから減債基金残高は減少した。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町営住宅の建設時に借り入れた町債の償還の財源として、収支状況を勘案し取り崩しを行う。</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31,642
31,423
16.81
11,487,884
11,145,893
60,872
6,762,481
11,501,222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年度においては類似団体内平均値と大きな差はない。</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今後、町内の開発に伴う校舎の増築工事、待機児童対策のための施設整備や耐震事業などにより類似団体内平均値と比較して</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低い状況が続く見込みである。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施設整備については多額の費用を要するため、基金の取り崩しと起債の抑制のバランスを見極めつつ、公債費負担の軽減に努めながら整備を進める。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3" name="直線コネクタ 72"/>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4"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5" name="直線コネクタ 74"/>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6"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7" name="直線コネクタ 76"/>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78" name="有形固定資産減価償却率平均値テキスト"/>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9" name="フローチャート: 判断 78"/>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80" name="フローチャート: 判断 79"/>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81" name="フローチャート: 判断 80"/>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2" name="フローチャート: 判断 81"/>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83" name="フローチャート: 判断 82"/>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16637</xdr:rowOff>
    </xdr:from>
    <xdr:to>
      <xdr:col>23</xdr:col>
      <xdr:colOff>136525</xdr:colOff>
      <xdr:row>28</xdr:row>
      <xdr:rowOff>118237</xdr:rowOff>
    </xdr:to>
    <xdr:sp macro="" textlink="">
      <xdr:nvSpPr>
        <xdr:cNvPr id="89" name="楕円 88"/>
        <xdr:cNvSpPr/>
      </xdr:nvSpPr>
      <xdr:spPr>
        <a:xfrm>
          <a:off x="4711700" y="558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39514</xdr:rowOff>
    </xdr:from>
    <xdr:ext cx="405111" cy="259045"/>
    <xdr:sp macro="" textlink="">
      <xdr:nvSpPr>
        <xdr:cNvPr id="90" name="有形固定資産減価償却率該当値テキスト"/>
        <xdr:cNvSpPr txBox="1"/>
      </xdr:nvSpPr>
      <xdr:spPr>
        <a:xfrm>
          <a:off x="4813300" y="5440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3683</xdr:rowOff>
    </xdr:from>
    <xdr:to>
      <xdr:col>19</xdr:col>
      <xdr:colOff>187325</xdr:colOff>
      <xdr:row>28</xdr:row>
      <xdr:rowOff>105283</xdr:rowOff>
    </xdr:to>
    <xdr:sp macro="" textlink="">
      <xdr:nvSpPr>
        <xdr:cNvPr id="91" name="楕円 90"/>
        <xdr:cNvSpPr/>
      </xdr:nvSpPr>
      <xdr:spPr>
        <a:xfrm>
          <a:off x="4000500" y="557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54483</xdr:rowOff>
    </xdr:from>
    <xdr:to>
      <xdr:col>23</xdr:col>
      <xdr:colOff>85725</xdr:colOff>
      <xdr:row>28</xdr:row>
      <xdr:rowOff>67437</xdr:rowOff>
    </xdr:to>
    <xdr:cxnSp macro="">
      <xdr:nvCxnSpPr>
        <xdr:cNvPr id="92" name="直線コネクタ 91"/>
        <xdr:cNvCxnSpPr/>
      </xdr:nvCxnSpPr>
      <xdr:spPr>
        <a:xfrm>
          <a:off x="4051300" y="5626608"/>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144907</xdr:rowOff>
    </xdr:from>
    <xdr:to>
      <xdr:col>15</xdr:col>
      <xdr:colOff>187325</xdr:colOff>
      <xdr:row>28</xdr:row>
      <xdr:rowOff>75057</xdr:rowOff>
    </xdr:to>
    <xdr:sp macro="" textlink="">
      <xdr:nvSpPr>
        <xdr:cNvPr id="93" name="楕円 92"/>
        <xdr:cNvSpPr/>
      </xdr:nvSpPr>
      <xdr:spPr>
        <a:xfrm>
          <a:off x="3238500" y="55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24257</xdr:rowOff>
    </xdr:from>
    <xdr:to>
      <xdr:col>19</xdr:col>
      <xdr:colOff>136525</xdr:colOff>
      <xdr:row>28</xdr:row>
      <xdr:rowOff>54483</xdr:rowOff>
    </xdr:to>
    <xdr:cxnSp macro="">
      <xdr:nvCxnSpPr>
        <xdr:cNvPr id="94" name="直線コネクタ 93"/>
        <xdr:cNvCxnSpPr/>
      </xdr:nvCxnSpPr>
      <xdr:spPr>
        <a:xfrm>
          <a:off x="3289300" y="5596382"/>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149225</xdr:rowOff>
    </xdr:from>
    <xdr:to>
      <xdr:col>11</xdr:col>
      <xdr:colOff>187325</xdr:colOff>
      <xdr:row>28</xdr:row>
      <xdr:rowOff>79375</xdr:rowOff>
    </xdr:to>
    <xdr:sp macro="" textlink="">
      <xdr:nvSpPr>
        <xdr:cNvPr id="95" name="楕円 94"/>
        <xdr:cNvSpPr/>
      </xdr:nvSpPr>
      <xdr:spPr>
        <a:xfrm>
          <a:off x="2476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24257</xdr:rowOff>
    </xdr:from>
    <xdr:to>
      <xdr:col>15</xdr:col>
      <xdr:colOff>136525</xdr:colOff>
      <xdr:row>28</xdr:row>
      <xdr:rowOff>28575</xdr:rowOff>
    </xdr:to>
    <xdr:cxnSp macro="">
      <xdr:nvCxnSpPr>
        <xdr:cNvPr id="96" name="直線コネクタ 95"/>
        <xdr:cNvCxnSpPr/>
      </xdr:nvCxnSpPr>
      <xdr:spPr>
        <a:xfrm flipV="1">
          <a:off x="2527300" y="5596382"/>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131953</xdr:rowOff>
    </xdr:from>
    <xdr:to>
      <xdr:col>7</xdr:col>
      <xdr:colOff>187325</xdr:colOff>
      <xdr:row>28</xdr:row>
      <xdr:rowOff>62103</xdr:rowOff>
    </xdr:to>
    <xdr:sp macro="" textlink="">
      <xdr:nvSpPr>
        <xdr:cNvPr id="97" name="楕円 96"/>
        <xdr:cNvSpPr/>
      </xdr:nvSpPr>
      <xdr:spPr>
        <a:xfrm>
          <a:off x="1714500" y="55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11303</xdr:rowOff>
    </xdr:from>
    <xdr:to>
      <xdr:col>11</xdr:col>
      <xdr:colOff>136525</xdr:colOff>
      <xdr:row>28</xdr:row>
      <xdr:rowOff>28575</xdr:rowOff>
    </xdr:to>
    <xdr:cxnSp macro="">
      <xdr:nvCxnSpPr>
        <xdr:cNvPr id="98" name="直線コネクタ 97"/>
        <xdr:cNvCxnSpPr/>
      </xdr:nvCxnSpPr>
      <xdr:spPr>
        <a:xfrm>
          <a:off x="1765300" y="5583428"/>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99" name="n_1aveValue有形固定資産減価償却率"/>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100" name="n_2aveValue有形固定資産減価償却率"/>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101" name="n_3aveValue有形固定資産減価償却率"/>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143908</xdr:rowOff>
    </xdr:from>
    <xdr:ext cx="405111" cy="259045"/>
    <xdr:sp macro="" textlink="">
      <xdr:nvSpPr>
        <xdr:cNvPr id="102" name="n_4aveValue有形固定資産減価償却率"/>
        <xdr:cNvSpPr txBox="1"/>
      </xdr:nvSpPr>
      <xdr:spPr>
        <a:xfrm>
          <a:off x="1562744" y="571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121810</xdr:rowOff>
    </xdr:from>
    <xdr:ext cx="405111" cy="259045"/>
    <xdr:sp macro="" textlink="">
      <xdr:nvSpPr>
        <xdr:cNvPr id="103" name="n_1mainValue有形固定資産減価償却率"/>
        <xdr:cNvSpPr txBox="1"/>
      </xdr:nvSpPr>
      <xdr:spPr>
        <a:xfrm>
          <a:off x="3836044" y="535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91584</xdr:rowOff>
    </xdr:from>
    <xdr:ext cx="405111" cy="259045"/>
    <xdr:sp macro="" textlink="">
      <xdr:nvSpPr>
        <xdr:cNvPr id="104" name="n_2mainValue有形固定資産減価償却率"/>
        <xdr:cNvSpPr txBox="1"/>
      </xdr:nvSpPr>
      <xdr:spPr>
        <a:xfrm>
          <a:off x="3086744" y="5320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95902</xdr:rowOff>
    </xdr:from>
    <xdr:ext cx="405111" cy="259045"/>
    <xdr:sp macro="" textlink="">
      <xdr:nvSpPr>
        <xdr:cNvPr id="105" name="n_3mainValue有形固定資産減価償却率"/>
        <xdr:cNvSpPr txBox="1"/>
      </xdr:nvSpPr>
      <xdr:spPr>
        <a:xfrm>
          <a:off x="2324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78630</xdr:rowOff>
    </xdr:from>
    <xdr:ext cx="405111" cy="259045"/>
    <xdr:sp macro="" textlink="">
      <xdr:nvSpPr>
        <xdr:cNvPr id="106" name="n_4mainValue有形固定資産減価償却率"/>
        <xdr:cNvSpPr txBox="1"/>
      </xdr:nvSpPr>
      <xdr:spPr>
        <a:xfrm>
          <a:off x="1562744" y="5307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年度については、町民税法人税割の</a:t>
          </a:r>
          <a:r>
            <a:rPr kumimoji="1"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や普通交付税額の</a:t>
          </a:r>
          <a:r>
            <a:rPr kumimoji="1"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等により、債務償還比率の分母が</a:t>
          </a:r>
          <a:r>
            <a:rPr kumimoji="1"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なり、比率が</a:t>
          </a:r>
          <a:r>
            <a:rPr kumimoji="1"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低下</a:t>
          </a:r>
          <a:r>
            <a:rPr kumimoji="1"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した。</a:t>
          </a:r>
          <a:endParaRPr lang="ja-JP" altLang="ja-JP" sz="10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　今後、町内の開発に伴う校舎の増築工事、待機児童対策のための施設整備や耐震事業などにより債務償還比率が高くなる見込みである。</a:t>
          </a:r>
          <a:endParaRPr lang="ja-JP" altLang="ja-JP" sz="10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　施設整備については多額の費用を要するため、基金の取り崩しと起債の抑制のバランスを見極めつつ、公債費負担の軽減に努めながら整備を進める。</a:t>
          </a:r>
          <a:endParaRPr lang="ja-JP" altLang="ja-JP" sz="10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5" name="直線コネクタ 134"/>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6"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7" name="直線コネクタ 136"/>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40" name="債務償還比率平均値テキスト"/>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41" name="フローチャート: 判断 140"/>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42" name="フローチャート: 判断 141"/>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43" name="フローチャート: 判断 142"/>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4" name="フローチャート: 判断 143"/>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5" name="フローチャート: 判断 144"/>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63559</xdr:rowOff>
    </xdr:from>
    <xdr:to>
      <xdr:col>76</xdr:col>
      <xdr:colOff>73025</xdr:colOff>
      <xdr:row>28</xdr:row>
      <xdr:rowOff>165159</xdr:rowOff>
    </xdr:to>
    <xdr:sp macro="" textlink="">
      <xdr:nvSpPr>
        <xdr:cNvPr id="151" name="楕円 150"/>
        <xdr:cNvSpPr/>
      </xdr:nvSpPr>
      <xdr:spPr>
        <a:xfrm>
          <a:off x="14744700" y="563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86436</xdr:rowOff>
    </xdr:from>
    <xdr:ext cx="469744" cy="259045"/>
    <xdr:sp macro="" textlink="">
      <xdr:nvSpPr>
        <xdr:cNvPr id="152" name="債務償還比率該当値テキスト"/>
        <xdr:cNvSpPr txBox="1"/>
      </xdr:nvSpPr>
      <xdr:spPr>
        <a:xfrm>
          <a:off x="14846300" y="548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39281</xdr:rowOff>
    </xdr:from>
    <xdr:to>
      <xdr:col>72</xdr:col>
      <xdr:colOff>123825</xdr:colOff>
      <xdr:row>29</xdr:row>
      <xdr:rowOff>140881</xdr:rowOff>
    </xdr:to>
    <xdr:sp macro="" textlink="">
      <xdr:nvSpPr>
        <xdr:cNvPr id="153" name="楕円 152"/>
        <xdr:cNvSpPr/>
      </xdr:nvSpPr>
      <xdr:spPr>
        <a:xfrm>
          <a:off x="14033500" y="578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114359</xdr:rowOff>
    </xdr:from>
    <xdr:to>
      <xdr:col>76</xdr:col>
      <xdr:colOff>22225</xdr:colOff>
      <xdr:row>29</xdr:row>
      <xdr:rowOff>90081</xdr:rowOff>
    </xdr:to>
    <xdr:cxnSp macro="">
      <xdr:nvCxnSpPr>
        <xdr:cNvPr id="154" name="直線コネクタ 153"/>
        <xdr:cNvCxnSpPr/>
      </xdr:nvCxnSpPr>
      <xdr:spPr>
        <a:xfrm flipV="1">
          <a:off x="14084300" y="5686484"/>
          <a:ext cx="711200" cy="14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8433</xdr:rowOff>
    </xdr:from>
    <xdr:to>
      <xdr:col>68</xdr:col>
      <xdr:colOff>123825</xdr:colOff>
      <xdr:row>28</xdr:row>
      <xdr:rowOff>110033</xdr:rowOff>
    </xdr:to>
    <xdr:sp macro="" textlink="">
      <xdr:nvSpPr>
        <xdr:cNvPr id="155" name="楕円 154"/>
        <xdr:cNvSpPr/>
      </xdr:nvSpPr>
      <xdr:spPr>
        <a:xfrm>
          <a:off x="13271500" y="558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59233</xdr:rowOff>
    </xdr:from>
    <xdr:to>
      <xdr:col>72</xdr:col>
      <xdr:colOff>73025</xdr:colOff>
      <xdr:row>29</xdr:row>
      <xdr:rowOff>90081</xdr:rowOff>
    </xdr:to>
    <xdr:cxnSp macro="">
      <xdr:nvCxnSpPr>
        <xdr:cNvPr id="156" name="直線コネクタ 155"/>
        <xdr:cNvCxnSpPr/>
      </xdr:nvCxnSpPr>
      <xdr:spPr>
        <a:xfrm>
          <a:off x="13322300" y="5631358"/>
          <a:ext cx="762000" cy="20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104365</xdr:rowOff>
    </xdr:from>
    <xdr:to>
      <xdr:col>64</xdr:col>
      <xdr:colOff>123825</xdr:colOff>
      <xdr:row>29</xdr:row>
      <xdr:rowOff>34515</xdr:rowOff>
    </xdr:to>
    <xdr:sp macro="" textlink="">
      <xdr:nvSpPr>
        <xdr:cNvPr id="157" name="楕円 156"/>
        <xdr:cNvSpPr/>
      </xdr:nvSpPr>
      <xdr:spPr>
        <a:xfrm>
          <a:off x="12509500" y="56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59233</xdr:rowOff>
    </xdr:from>
    <xdr:to>
      <xdr:col>68</xdr:col>
      <xdr:colOff>73025</xdr:colOff>
      <xdr:row>28</xdr:row>
      <xdr:rowOff>155165</xdr:rowOff>
    </xdr:to>
    <xdr:cxnSp macro="">
      <xdr:nvCxnSpPr>
        <xdr:cNvPr id="158" name="直線コネクタ 157"/>
        <xdr:cNvCxnSpPr/>
      </xdr:nvCxnSpPr>
      <xdr:spPr>
        <a:xfrm flipV="1">
          <a:off x="12560300" y="5631358"/>
          <a:ext cx="762000" cy="9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26640</xdr:rowOff>
    </xdr:from>
    <xdr:to>
      <xdr:col>60</xdr:col>
      <xdr:colOff>123825</xdr:colOff>
      <xdr:row>28</xdr:row>
      <xdr:rowOff>128240</xdr:rowOff>
    </xdr:to>
    <xdr:sp macro="" textlink="">
      <xdr:nvSpPr>
        <xdr:cNvPr id="159" name="楕円 158"/>
        <xdr:cNvSpPr/>
      </xdr:nvSpPr>
      <xdr:spPr>
        <a:xfrm>
          <a:off x="11747500" y="559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77440</xdr:rowOff>
    </xdr:from>
    <xdr:to>
      <xdr:col>64</xdr:col>
      <xdr:colOff>73025</xdr:colOff>
      <xdr:row>28</xdr:row>
      <xdr:rowOff>155165</xdr:rowOff>
    </xdr:to>
    <xdr:cxnSp macro="">
      <xdr:nvCxnSpPr>
        <xdr:cNvPr id="160" name="直線コネクタ 159"/>
        <xdr:cNvCxnSpPr/>
      </xdr:nvCxnSpPr>
      <xdr:spPr>
        <a:xfrm>
          <a:off x="11798300" y="5649565"/>
          <a:ext cx="762000" cy="7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61" name="n_1aveValue債務償還比率"/>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62" name="n_2aveValue債務償還比率"/>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63" name="n_3aveValue債務償還比率"/>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64" name="n_4aveValue債務償還比率"/>
        <xdr:cNvSpPr txBox="1"/>
      </xdr:nvSpPr>
      <xdr:spPr>
        <a:xfrm>
          <a:off x="11563427" y="57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132008</xdr:rowOff>
    </xdr:from>
    <xdr:ext cx="469744" cy="259045"/>
    <xdr:sp macro="" textlink="">
      <xdr:nvSpPr>
        <xdr:cNvPr id="165" name="n_1mainValue債務償還比率"/>
        <xdr:cNvSpPr txBox="1"/>
      </xdr:nvSpPr>
      <xdr:spPr>
        <a:xfrm>
          <a:off x="13836727" y="587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126560</xdr:rowOff>
    </xdr:from>
    <xdr:ext cx="469744" cy="259045"/>
    <xdr:sp macro="" textlink="">
      <xdr:nvSpPr>
        <xdr:cNvPr id="166" name="n_2mainValue債務償還比率"/>
        <xdr:cNvSpPr txBox="1"/>
      </xdr:nvSpPr>
      <xdr:spPr>
        <a:xfrm>
          <a:off x="13087427" y="535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51042</xdr:rowOff>
    </xdr:from>
    <xdr:ext cx="469744" cy="259045"/>
    <xdr:sp macro="" textlink="">
      <xdr:nvSpPr>
        <xdr:cNvPr id="167" name="n_3mainValue債務償還比率"/>
        <xdr:cNvSpPr txBox="1"/>
      </xdr:nvSpPr>
      <xdr:spPr>
        <a:xfrm>
          <a:off x="12325427" y="545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144767</xdr:rowOff>
    </xdr:from>
    <xdr:ext cx="469744" cy="259045"/>
    <xdr:sp macro="" textlink="">
      <xdr:nvSpPr>
        <xdr:cNvPr id="168" name="n_4mainValue債務償還比率"/>
        <xdr:cNvSpPr txBox="1"/>
      </xdr:nvSpPr>
      <xdr:spPr>
        <a:xfrm>
          <a:off x="11563427" y="537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31,642
31,423
16.81
11,487,884
11,145,893
60,872
6,762,481
11,501,222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73" name="楕円 72"/>
        <xdr:cNvSpPr/>
      </xdr:nvSpPr>
      <xdr:spPr>
        <a:xfrm>
          <a:off x="4584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139717</xdr:rowOff>
    </xdr:from>
    <xdr:ext cx="405111" cy="259045"/>
    <xdr:sp macro="" textlink="">
      <xdr:nvSpPr>
        <xdr:cNvPr id="74" name="【道路】&#10;有形固定資産減価償却率該当値テキスト"/>
        <xdr:cNvSpPr txBox="1"/>
      </xdr:nvSpPr>
      <xdr:spPr>
        <a:xfrm>
          <a:off x="46736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71120</xdr:rowOff>
    </xdr:from>
    <xdr:to>
      <xdr:col>20</xdr:col>
      <xdr:colOff>38100</xdr:colOff>
      <xdr:row>37</xdr:row>
      <xdr:rowOff>1270</xdr:rowOff>
    </xdr:to>
    <xdr:sp macro="" textlink="">
      <xdr:nvSpPr>
        <xdr:cNvPr id="75" name="楕円 74"/>
        <xdr:cNvSpPr/>
      </xdr:nvSpPr>
      <xdr:spPr>
        <a:xfrm>
          <a:off x="3746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121920</xdr:rowOff>
    </xdr:from>
    <xdr:to>
      <xdr:col>24</xdr:col>
      <xdr:colOff>63500</xdr:colOff>
      <xdr:row>36</xdr:row>
      <xdr:rowOff>167640</xdr:rowOff>
    </xdr:to>
    <xdr:cxnSp macro="">
      <xdr:nvCxnSpPr>
        <xdr:cNvPr id="76" name="直線コネクタ 75"/>
        <xdr:cNvCxnSpPr/>
      </xdr:nvCxnSpPr>
      <xdr:spPr>
        <a:xfrm>
          <a:off x="3797300" y="6294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57785</xdr:rowOff>
    </xdr:from>
    <xdr:to>
      <xdr:col>15</xdr:col>
      <xdr:colOff>101600</xdr:colOff>
      <xdr:row>36</xdr:row>
      <xdr:rowOff>159385</xdr:rowOff>
    </xdr:to>
    <xdr:sp macro="" textlink="">
      <xdr:nvSpPr>
        <xdr:cNvPr id="77" name="楕円 76"/>
        <xdr:cNvSpPr/>
      </xdr:nvSpPr>
      <xdr:spPr>
        <a:xfrm>
          <a:off x="2857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108585</xdr:rowOff>
    </xdr:from>
    <xdr:to>
      <xdr:col>19</xdr:col>
      <xdr:colOff>177800</xdr:colOff>
      <xdr:row>36</xdr:row>
      <xdr:rowOff>121920</xdr:rowOff>
    </xdr:to>
    <xdr:cxnSp macro="">
      <xdr:nvCxnSpPr>
        <xdr:cNvPr id="78" name="直線コネクタ 77"/>
        <xdr:cNvCxnSpPr/>
      </xdr:nvCxnSpPr>
      <xdr:spPr>
        <a:xfrm>
          <a:off x="2908300" y="62807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34925</xdr:rowOff>
    </xdr:from>
    <xdr:to>
      <xdr:col>10</xdr:col>
      <xdr:colOff>165100</xdr:colOff>
      <xdr:row>36</xdr:row>
      <xdr:rowOff>136525</xdr:rowOff>
    </xdr:to>
    <xdr:sp macro="" textlink="">
      <xdr:nvSpPr>
        <xdr:cNvPr id="79" name="楕円 78"/>
        <xdr:cNvSpPr/>
      </xdr:nvSpPr>
      <xdr:spPr>
        <a:xfrm>
          <a:off x="1968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85725</xdr:rowOff>
    </xdr:from>
    <xdr:to>
      <xdr:col>15</xdr:col>
      <xdr:colOff>50800</xdr:colOff>
      <xdr:row>36</xdr:row>
      <xdr:rowOff>108585</xdr:rowOff>
    </xdr:to>
    <xdr:cxnSp macro="">
      <xdr:nvCxnSpPr>
        <xdr:cNvPr id="80" name="直線コネクタ 79"/>
        <xdr:cNvCxnSpPr/>
      </xdr:nvCxnSpPr>
      <xdr:spPr>
        <a:xfrm>
          <a:off x="2019300" y="62579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15875</xdr:rowOff>
    </xdr:from>
    <xdr:to>
      <xdr:col>6</xdr:col>
      <xdr:colOff>38100</xdr:colOff>
      <xdr:row>36</xdr:row>
      <xdr:rowOff>117475</xdr:rowOff>
    </xdr:to>
    <xdr:sp macro="" textlink="">
      <xdr:nvSpPr>
        <xdr:cNvPr id="81" name="楕円 80"/>
        <xdr:cNvSpPr/>
      </xdr:nvSpPr>
      <xdr:spPr>
        <a:xfrm>
          <a:off x="1079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66675</xdr:rowOff>
    </xdr:from>
    <xdr:to>
      <xdr:col>10</xdr:col>
      <xdr:colOff>114300</xdr:colOff>
      <xdr:row>36</xdr:row>
      <xdr:rowOff>85725</xdr:rowOff>
    </xdr:to>
    <xdr:cxnSp macro="">
      <xdr:nvCxnSpPr>
        <xdr:cNvPr id="82" name="直線コネクタ 81"/>
        <xdr:cNvCxnSpPr/>
      </xdr:nvCxnSpPr>
      <xdr:spPr>
        <a:xfrm>
          <a:off x="1130300" y="62388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6" name="n_4aveValue【道路】&#10;有形固定資産減価償却率"/>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17797</xdr:rowOff>
    </xdr:from>
    <xdr:ext cx="405111" cy="259045"/>
    <xdr:sp macro="" textlink="">
      <xdr:nvSpPr>
        <xdr:cNvPr id="87" name="n_1mainValue【道路】&#10;有形固定資産減価償却率"/>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4462</xdr:rowOff>
    </xdr:from>
    <xdr:ext cx="405111" cy="259045"/>
    <xdr:sp macro="" textlink="">
      <xdr:nvSpPr>
        <xdr:cNvPr id="88" name="n_2mainValue【道路】&#10;有形固定資産減価償却率"/>
        <xdr:cNvSpPr txBox="1"/>
      </xdr:nvSpPr>
      <xdr:spPr>
        <a:xfrm>
          <a:off x="2705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153052</xdr:rowOff>
    </xdr:from>
    <xdr:ext cx="405111" cy="259045"/>
    <xdr:sp macro="" textlink="">
      <xdr:nvSpPr>
        <xdr:cNvPr id="89" name="n_3mainValue【道路】&#10;有形固定資産減価償却率"/>
        <xdr:cNvSpPr txBox="1"/>
      </xdr:nvSpPr>
      <xdr:spPr>
        <a:xfrm>
          <a:off x="1816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134002</xdr:rowOff>
    </xdr:from>
    <xdr:ext cx="405111" cy="259045"/>
    <xdr:sp macro="" textlink="">
      <xdr:nvSpPr>
        <xdr:cNvPr id="90" name="n_4mainValue【道路】&#10;有形固定資産減価償却率"/>
        <xdr:cNvSpPr txBox="1"/>
      </xdr:nvSpPr>
      <xdr:spPr>
        <a:xfrm>
          <a:off x="9277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72530</xdr:rowOff>
    </xdr:from>
    <xdr:to>
      <xdr:col>55</xdr:col>
      <xdr:colOff>50800</xdr:colOff>
      <xdr:row>42</xdr:row>
      <xdr:rowOff>2680</xdr:rowOff>
    </xdr:to>
    <xdr:sp macro="" textlink="">
      <xdr:nvSpPr>
        <xdr:cNvPr id="130" name="楕円 129"/>
        <xdr:cNvSpPr/>
      </xdr:nvSpPr>
      <xdr:spPr>
        <a:xfrm>
          <a:off x="10426700" y="71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158907</xdr:rowOff>
    </xdr:from>
    <xdr:ext cx="469744" cy="259045"/>
    <xdr:sp macro="" textlink="">
      <xdr:nvSpPr>
        <xdr:cNvPr id="131" name="【道路】&#10;一人当たり延長該当値テキスト"/>
        <xdr:cNvSpPr txBox="1"/>
      </xdr:nvSpPr>
      <xdr:spPr>
        <a:xfrm>
          <a:off x="10515600" y="70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70434</xdr:rowOff>
    </xdr:from>
    <xdr:to>
      <xdr:col>50</xdr:col>
      <xdr:colOff>165100</xdr:colOff>
      <xdr:row>42</xdr:row>
      <xdr:rowOff>584</xdr:rowOff>
    </xdr:to>
    <xdr:sp macro="" textlink="">
      <xdr:nvSpPr>
        <xdr:cNvPr id="132" name="楕円 131"/>
        <xdr:cNvSpPr/>
      </xdr:nvSpPr>
      <xdr:spPr>
        <a:xfrm>
          <a:off x="9588500" y="70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121234</xdr:rowOff>
    </xdr:from>
    <xdr:to>
      <xdr:col>55</xdr:col>
      <xdr:colOff>0</xdr:colOff>
      <xdr:row>41</xdr:row>
      <xdr:rowOff>123330</xdr:rowOff>
    </xdr:to>
    <xdr:cxnSp macro="">
      <xdr:nvCxnSpPr>
        <xdr:cNvPr id="133" name="直線コネクタ 132"/>
        <xdr:cNvCxnSpPr/>
      </xdr:nvCxnSpPr>
      <xdr:spPr>
        <a:xfrm>
          <a:off x="9639300" y="7150684"/>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70244</xdr:rowOff>
    </xdr:from>
    <xdr:to>
      <xdr:col>46</xdr:col>
      <xdr:colOff>38100</xdr:colOff>
      <xdr:row>42</xdr:row>
      <xdr:rowOff>394</xdr:rowOff>
    </xdr:to>
    <xdr:sp macro="" textlink="">
      <xdr:nvSpPr>
        <xdr:cNvPr id="134" name="楕円 133"/>
        <xdr:cNvSpPr/>
      </xdr:nvSpPr>
      <xdr:spPr>
        <a:xfrm>
          <a:off x="8699500" y="70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121044</xdr:rowOff>
    </xdr:from>
    <xdr:to>
      <xdr:col>50</xdr:col>
      <xdr:colOff>114300</xdr:colOff>
      <xdr:row>41</xdr:row>
      <xdr:rowOff>121234</xdr:rowOff>
    </xdr:to>
    <xdr:cxnSp macro="">
      <xdr:nvCxnSpPr>
        <xdr:cNvPr id="135" name="直線コネクタ 134"/>
        <xdr:cNvCxnSpPr/>
      </xdr:nvCxnSpPr>
      <xdr:spPr>
        <a:xfrm>
          <a:off x="8750300" y="7150494"/>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70739</xdr:rowOff>
    </xdr:from>
    <xdr:to>
      <xdr:col>41</xdr:col>
      <xdr:colOff>101600</xdr:colOff>
      <xdr:row>42</xdr:row>
      <xdr:rowOff>889</xdr:rowOff>
    </xdr:to>
    <xdr:sp macro="" textlink="">
      <xdr:nvSpPr>
        <xdr:cNvPr id="136" name="楕円 135"/>
        <xdr:cNvSpPr/>
      </xdr:nvSpPr>
      <xdr:spPr>
        <a:xfrm>
          <a:off x="7810500" y="71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121044</xdr:rowOff>
    </xdr:from>
    <xdr:to>
      <xdr:col>45</xdr:col>
      <xdr:colOff>177800</xdr:colOff>
      <xdr:row>41</xdr:row>
      <xdr:rowOff>121539</xdr:rowOff>
    </xdr:to>
    <xdr:cxnSp macro="">
      <xdr:nvCxnSpPr>
        <xdr:cNvPr id="137" name="直線コネクタ 136"/>
        <xdr:cNvCxnSpPr/>
      </xdr:nvCxnSpPr>
      <xdr:spPr>
        <a:xfrm flipV="1">
          <a:off x="7861300" y="7150494"/>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71196</xdr:rowOff>
    </xdr:from>
    <xdr:to>
      <xdr:col>36</xdr:col>
      <xdr:colOff>165100</xdr:colOff>
      <xdr:row>42</xdr:row>
      <xdr:rowOff>1346</xdr:rowOff>
    </xdr:to>
    <xdr:sp macro="" textlink="">
      <xdr:nvSpPr>
        <xdr:cNvPr id="138" name="楕円 137"/>
        <xdr:cNvSpPr/>
      </xdr:nvSpPr>
      <xdr:spPr>
        <a:xfrm>
          <a:off x="6921500" y="710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121539</xdr:rowOff>
    </xdr:from>
    <xdr:to>
      <xdr:col>41</xdr:col>
      <xdr:colOff>50800</xdr:colOff>
      <xdr:row>41</xdr:row>
      <xdr:rowOff>121996</xdr:rowOff>
    </xdr:to>
    <xdr:cxnSp macro="">
      <xdr:nvCxnSpPr>
        <xdr:cNvPr id="139" name="直線コネクタ 138"/>
        <xdr:cNvCxnSpPr/>
      </xdr:nvCxnSpPr>
      <xdr:spPr>
        <a:xfrm flipV="1">
          <a:off x="6972300" y="715098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163161</xdr:rowOff>
    </xdr:from>
    <xdr:ext cx="469744" cy="259045"/>
    <xdr:sp macro="" textlink="">
      <xdr:nvSpPr>
        <xdr:cNvPr id="144" name="n_1mainValue【道路】&#10;一人当たり延長"/>
        <xdr:cNvSpPr txBox="1"/>
      </xdr:nvSpPr>
      <xdr:spPr>
        <a:xfrm>
          <a:off x="9391727" y="719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162971</xdr:rowOff>
    </xdr:from>
    <xdr:ext cx="469744" cy="259045"/>
    <xdr:sp macro="" textlink="">
      <xdr:nvSpPr>
        <xdr:cNvPr id="145" name="n_2mainValue【道路】&#10;一人当たり延長"/>
        <xdr:cNvSpPr txBox="1"/>
      </xdr:nvSpPr>
      <xdr:spPr>
        <a:xfrm>
          <a:off x="8515427" y="71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163466</xdr:rowOff>
    </xdr:from>
    <xdr:ext cx="469744" cy="259045"/>
    <xdr:sp macro="" textlink="">
      <xdr:nvSpPr>
        <xdr:cNvPr id="146" name="n_3mainValue【道路】&#10;一人当たり延長"/>
        <xdr:cNvSpPr txBox="1"/>
      </xdr:nvSpPr>
      <xdr:spPr>
        <a:xfrm>
          <a:off x="7626427" y="719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163923</xdr:rowOff>
    </xdr:from>
    <xdr:ext cx="469744" cy="259045"/>
    <xdr:sp macro="" textlink="">
      <xdr:nvSpPr>
        <xdr:cNvPr id="147" name="n_4mainValue【道路】&#10;一人当たり延長"/>
        <xdr:cNvSpPr txBox="1"/>
      </xdr:nvSpPr>
      <xdr:spPr>
        <a:xfrm>
          <a:off x="6737427" y="719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8" name="【橋りょう・トンネル】&#10;有形固定資産減価償却率平均値テキスト"/>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7983</xdr:rowOff>
    </xdr:from>
    <xdr:to>
      <xdr:col>24</xdr:col>
      <xdr:colOff>114300</xdr:colOff>
      <xdr:row>57</xdr:row>
      <xdr:rowOff>109583</xdr:rowOff>
    </xdr:to>
    <xdr:sp macro="" textlink="">
      <xdr:nvSpPr>
        <xdr:cNvPr id="189" name="楕円 188"/>
        <xdr:cNvSpPr/>
      </xdr:nvSpPr>
      <xdr:spPr>
        <a:xfrm>
          <a:off x="4584700" y="97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30860</xdr:rowOff>
    </xdr:from>
    <xdr:ext cx="405111" cy="259045"/>
    <xdr:sp macro="" textlink="">
      <xdr:nvSpPr>
        <xdr:cNvPr id="190" name="【橋りょう・トンネル】&#10;有形固定資産減価償却率該当値テキスト"/>
        <xdr:cNvSpPr txBox="1"/>
      </xdr:nvSpPr>
      <xdr:spPr>
        <a:xfrm>
          <a:off x="4673600" y="963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161472</xdr:rowOff>
    </xdr:from>
    <xdr:to>
      <xdr:col>20</xdr:col>
      <xdr:colOff>38100</xdr:colOff>
      <xdr:row>57</xdr:row>
      <xdr:rowOff>91622</xdr:rowOff>
    </xdr:to>
    <xdr:sp macro="" textlink="">
      <xdr:nvSpPr>
        <xdr:cNvPr id="191" name="楕円 190"/>
        <xdr:cNvSpPr/>
      </xdr:nvSpPr>
      <xdr:spPr>
        <a:xfrm>
          <a:off x="37465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40822</xdr:rowOff>
    </xdr:from>
    <xdr:to>
      <xdr:col>24</xdr:col>
      <xdr:colOff>63500</xdr:colOff>
      <xdr:row>57</xdr:row>
      <xdr:rowOff>58783</xdr:rowOff>
    </xdr:to>
    <xdr:cxnSp macro="">
      <xdr:nvCxnSpPr>
        <xdr:cNvPr id="192" name="直線コネクタ 191"/>
        <xdr:cNvCxnSpPr/>
      </xdr:nvCxnSpPr>
      <xdr:spPr>
        <a:xfrm>
          <a:off x="3797300" y="981347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151674</xdr:rowOff>
    </xdr:from>
    <xdr:to>
      <xdr:col>15</xdr:col>
      <xdr:colOff>101600</xdr:colOff>
      <xdr:row>57</xdr:row>
      <xdr:rowOff>81824</xdr:rowOff>
    </xdr:to>
    <xdr:sp macro="" textlink="">
      <xdr:nvSpPr>
        <xdr:cNvPr id="193" name="楕円 192"/>
        <xdr:cNvSpPr/>
      </xdr:nvSpPr>
      <xdr:spPr>
        <a:xfrm>
          <a:off x="2857500" y="97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31024</xdr:rowOff>
    </xdr:from>
    <xdr:to>
      <xdr:col>19</xdr:col>
      <xdr:colOff>177800</xdr:colOff>
      <xdr:row>57</xdr:row>
      <xdr:rowOff>40822</xdr:rowOff>
    </xdr:to>
    <xdr:cxnSp macro="">
      <xdr:nvCxnSpPr>
        <xdr:cNvPr id="194" name="直線コネクタ 193"/>
        <xdr:cNvCxnSpPr/>
      </xdr:nvCxnSpPr>
      <xdr:spPr>
        <a:xfrm>
          <a:off x="2908300" y="980367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53703</xdr:rowOff>
    </xdr:from>
    <xdr:to>
      <xdr:col>10</xdr:col>
      <xdr:colOff>165100</xdr:colOff>
      <xdr:row>57</xdr:row>
      <xdr:rowOff>155303</xdr:rowOff>
    </xdr:to>
    <xdr:sp macro="" textlink="">
      <xdr:nvSpPr>
        <xdr:cNvPr id="195" name="楕円 194"/>
        <xdr:cNvSpPr/>
      </xdr:nvSpPr>
      <xdr:spPr>
        <a:xfrm>
          <a:off x="1968500" y="98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31024</xdr:rowOff>
    </xdr:from>
    <xdr:to>
      <xdr:col>15</xdr:col>
      <xdr:colOff>50800</xdr:colOff>
      <xdr:row>57</xdr:row>
      <xdr:rowOff>104503</xdr:rowOff>
    </xdr:to>
    <xdr:cxnSp macro="">
      <xdr:nvCxnSpPr>
        <xdr:cNvPr id="196" name="直線コネクタ 195"/>
        <xdr:cNvCxnSpPr/>
      </xdr:nvCxnSpPr>
      <xdr:spPr>
        <a:xfrm flipV="1">
          <a:off x="2019300" y="9803674"/>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158206</xdr:rowOff>
    </xdr:from>
    <xdr:to>
      <xdr:col>6</xdr:col>
      <xdr:colOff>38100</xdr:colOff>
      <xdr:row>58</xdr:row>
      <xdr:rowOff>88356</xdr:rowOff>
    </xdr:to>
    <xdr:sp macro="" textlink="">
      <xdr:nvSpPr>
        <xdr:cNvPr id="197" name="楕円 196"/>
        <xdr:cNvSpPr/>
      </xdr:nvSpPr>
      <xdr:spPr>
        <a:xfrm>
          <a:off x="10795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104503</xdr:rowOff>
    </xdr:from>
    <xdr:to>
      <xdr:col>10</xdr:col>
      <xdr:colOff>114300</xdr:colOff>
      <xdr:row>58</xdr:row>
      <xdr:rowOff>37556</xdr:rowOff>
    </xdr:to>
    <xdr:cxnSp macro="">
      <xdr:nvCxnSpPr>
        <xdr:cNvPr id="198" name="直線コネクタ 197"/>
        <xdr:cNvCxnSpPr/>
      </xdr:nvCxnSpPr>
      <xdr:spPr>
        <a:xfrm flipV="1">
          <a:off x="1130300" y="987715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9" name="n_1aveValue【橋りょう・トンネル】&#10;有形固定資産減価償却率"/>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200" name="n_2aveValue【橋りょう・トンネル】&#10;有形固定資産減価償却率"/>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201"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86014</xdr:rowOff>
    </xdr:from>
    <xdr:ext cx="405111" cy="259045"/>
    <xdr:sp macro="" textlink="">
      <xdr:nvSpPr>
        <xdr:cNvPr id="202" name="n_4aveValue【橋りょう・トンネル】&#10;有形固定資産減価償却率"/>
        <xdr:cNvSpPr txBox="1"/>
      </xdr:nvSpPr>
      <xdr:spPr>
        <a:xfrm>
          <a:off x="927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108149</xdr:rowOff>
    </xdr:from>
    <xdr:ext cx="405111" cy="259045"/>
    <xdr:sp macro="" textlink="">
      <xdr:nvSpPr>
        <xdr:cNvPr id="203" name="n_1mainValue【橋りょう・トンネル】&#10;有形固定資産減価償却率"/>
        <xdr:cNvSpPr txBox="1"/>
      </xdr:nvSpPr>
      <xdr:spPr>
        <a:xfrm>
          <a:off x="3582044" y="953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98351</xdr:rowOff>
    </xdr:from>
    <xdr:ext cx="405111" cy="259045"/>
    <xdr:sp macro="" textlink="">
      <xdr:nvSpPr>
        <xdr:cNvPr id="204" name="n_2mainValue【橋りょう・トンネル】&#10;有形固定資産減価償却率"/>
        <xdr:cNvSpPr txBox="1"/>
      </xdr:nvSpPr>
      <xdr:spPr>
        <a:xfrm>
          <a:off x="2705744" y="952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380</xdr:rowOff>
    </xdr:from>
    <xdr:ext cx="405111" cy="259045"/>
    <xdr:sp macro="" textlink="">
      <xdr:nvSpPr>
        <xdr:cNvPr id="205" name="n_3mainValue【橋りょう・トンネル】&#10;有形固定資産減価償却率"/>
        <xdr:cNvSpPr txBox="1"/>
      </xdr:nvSpPr>
      <xdr:spPr>
        <a:xfrm>
          <a:off x="1816744" y="960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104883</xdr:rowOff>
    </xdr:from>
    <xdr:ext cx="405111" cy="259045"/>
    <xdr:sp macro="" textlink="">
      <xdr:nvSpPr>
        <xdr:cNvPr id="206" name="n_4mainValue【橋りょう・トンネル】&#10;有形固定資産減価償却率"/>
        <xdr:cNvSpPr txBox="1"/>
      </xdr:nvSpPr>
      <xdr:spPr>
        <a:xfrm>
          <a:off x="92774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4,553,811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70387</xdr:rowOff>
    </xdr:from>
    <xdr:to>
      <xdr:col>55</xdr:col>
      <xdr:colOff>50800</xdr:colOff>
      <xdr:row>65</xdr:row>
      <xdr:rowOff>537</xdr:rowOff>
    </xdr:to>
    <xdr:sp macro="" textlink="">
      <xdr:nvSpPr>
        <xdr:cNvPr id="248" name="楕円 247"/>
        <xdr:cNvSpPr/>
      </xdr:nvSpPr>
      <xdr:spPr>
        <a:xfrm>
          <a:off x="10426700" y="110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34377" cy="259045"/>
    <xdr:sp macro="" textlink="">
      <xdr:nvSpPr>
        <xdr:cNvPr id="249" name="【橋りょう・トンネル】&#10;一人当たり有形固定資産（償却資産）額該当値テキスト"/>
        <xdr:cNvSpPr txBox="1"/>
      </xdr:nvSpPr>
      <xdr:spPr>
        <a:xfrm>
          <a:off x="10515600" y="109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70484</xdr:rowOff>
    </xdr:from>
    <xdr:to>
      <xdr:col>50</xdr:col>
      <xdr:colOff>165100</xdr:colOff>
      <xdr:row>65</xdr:row>
      <xdr:rowOff>634</xdr:rowOff>
    </xdr:to>
    <xdr:sp macro="" textlink="">
      <xdr:nvSpPr>
        <xdr:cNvPr id="250" name="楕円 249"/>
        <xdr:cNvSpPr/>
      </xdr:nvSpPr>
      <xdr:spPr>
        <a:xfrm>
          <a:off x="9588500" y="1104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121187</xdr:rowOff>
    </xdr:from>
    <xdr:to>
      <xdr:col>55</xdr:col>
      <xdr:colOff>0</xdr:colOff>
      <xdr:row>64</xdr:row>
      <xdr:rowOff>121284</xdr:rowOff>
    </xdr:to>
    <xdr:cxnSp macro="">
      <xdr:nvCxnSpPr>
        <xdr:cNvPr id="251" name="直線コネクタ 250"/>
        <xdr:cNvCxnSpPr/>
      </xdr:nvCxnSpPr>
      <xdr:spPr>
        <a:xfrm flipV="1">
          <a:off x="9639300" y="11093987"/>
          <a:ext cx="8382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70938</xdr:rowOff>
    </xdr:from>
    <xdr:to>
      <xdr:col>46</xdr:col>
      <xdr:colOff>38100</xdr:colOff>
      <xdr:row>65</xdr:row>
      <xdr:rowOff>1088</xdr:rowOff>
    </xdr:to>
    <xdr:sp macro="" textlink="">
      <xdr:nvSpPr>
        <xdr:cNvPr id="252" name="楕円 251"/>
        <xdr:cNvSpPr/>
      </xdr:nvSpPr>
      <xdr:spPr>
        <a:xfrm>
          <a:off x="8699500" y="1104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121284</xdr:rowOff>
    </xdr:from>
    <xdr:to>
      <xdr:col>50</xdr:col>
      <xdr:colOff>114300</xdr:colOff>
      <xdr:row>64</xdr:row>
      <xdr:rowOff>121738</xdr:rowOff>
    </xdr:to>
    <xdr:cxnSp macro="">
      <xdr:nvCxnSpPr>
        <xdr:cNvPr id="253" name="直線コネクタ 252"/>
        <xdr:cNvCxnSpPr/>
      </xdr:nvCxnSpPr>
      <xdr:spPr>
        <a:xfrm flipV="1">
          <a:off x="8750300" y="11094084"/>
          <a:ext cx="889000" cy="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73018</xdr:rowOff>
    </xdr:from>
    <xdr:to>
      <xdr:col>41</xdr:col>
      <xdr:colOff>101600</xdr:colOff>
      <xdr:row>65</xdr:row>
      <xdr:rowOff>3168</xdr:rowOff>
    </xdr:to>
    <xdr:sp macro="" textlink="">
      <xdr:nvSpPr>
        <xdr:cNvPr id="254" name="楕円 253"/>
        <xdr:cNvSpPr/>
      </xdr:nvSpPr>
      <xdr:spPr>
        <a:xfrm>
          <a:off x="7810500" y="1104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121738</xdr:rowOff>
    </xdr:from>
    <xdr:to>
      <xdr:col>45</xdr:col>
      <xdr:colOff>177800</xdr:colOff>
      <xdr:row>64</xdr:row>
      <xdr:rowOff>123818</xdr:rowOff>
    </xdr:to>
    <xdr:cxnSp macro="">
      <xdr:nvCxnSpPr>
        <xdr:cNvPr id="255" name="直線コネクタ 254"/>
        <xdr:cNvCxnSpPr/>
      </xdr:nvCxnSpPr>
      <xdr:spPr>
        <a:xfrm flipV="1">
          <a:off x="7861300" y="11094538"/>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74710</xdr:rowOff>
    </xdr:from>
    <xdr:to>
      <xdr:col>36</xdr:col>
      <xdr:colOff>165100</xdr:colOff>
      <xdr:row>65</xdr:row>
      <xdr:rowOff>4860</xdr:rowOff>
    </xdr:to>
    <xdr:sp macro="" textlink="">
      <xdr:nvSpPr>
        <xdr:cNvPr id="256" name="楕円 255"/>
        <xdr:cNvSpPr/>
      </xdr:nvSpPr>
      <xdr:spPr>
        <a:xfrm>
          <a:off x="6921500" y="110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123818</xdr:rowOff>
    </xdr:from>
    <xdr:to>
      <xdr:col>41</xdr:col>
      <xdr:colOff>50800</xdr:colOff>
      <xdr:row>64</xdr:row>
      <xdr:rowOff>125510</xdr:rowOff>
    </xdr:to>
    <xdr:cxnSp macro="">
      <xdr:nvCxnSpPr>
        <xdr:cNvPr id="257" name="直線コネクタ 256"/>
        <xdr:cNvCxnSpPr/>
      </xdr:nvCxnSpPr>
      <xdr:spPr>
        <a:xfrm flipV="1">
          <a:off x="6972300" y="11096618"/>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163211</xdr:rowOff>
    </xdr:from>
    <xdr:ext cx="534377" cy="259045"/>
    <xdr:sp macro="" textlink="">
      <xdr:nvSpPr>
        <xdr:cNvPr id="262" name="n_1mainValue【橋りょう・トンネル】&#10;一人当たり有形固定資産（償却資産）額"/>
        <xdr:cNvSpPr txBox="1"/>
      </xdr:nvSpPr>
      <xdr:spPr>
        <a:xfrm>
          <a:off x="9359411" y="1113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163665</xdr:rowOff>
    </xdr:from>
    <xdr:ext cx="534377" cy="259045"/>
    <xdr:sp macro="" textlink="">
      <xdr:nvSpPr>
        <xdr:cNvPr id="263" name="n_2mainValue【橋りょう・トンネル】&#10;一人当たり有形固定資産（償却資産）額"/>
        <xdr:cNvSpPr txBox="1"/>
      </xdr:nvSpPr>
      <xdr:spPr>
        <a:xfrm>
          <a:off x="8483111" y="111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165745</xdr:rowOff>
    </xdr:from>
    <xdr:ext cx="534377" cy="259045"/>
    <xdr:sp macro="" textlink="">
      <xdr:nvSpPr>
        <xdr:cNvPr id="264" name="n_3mainValue【橋りょう・トンネル】&#10;一人当たり有形固定資産（償却資産）額"/>
        <xdr:cNvSpPr txBox="1"/>
      </xdr:nvSpPr>
      <xdr:spPr>
        <a:xfrm>
          <a:off x="7594111" y="1113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167437</xdr:rowOff>
    </xdr:from>
    <xdr:ext cx="534377" cy="259045"/>
    <xdr:sp macro="" textlink="">
      <xdr:nvSpPr>
        <xdr:cNvPr id="265" name="n_4mainValue【橋りょう・トンネル】&#10;一人当たり有形固定資産（償却資産）額"/>
        <xdr:cNvSpPr txBox="1"/>
      </xdr:nvSpPr>
      <xdr:spPr>
        <a:xfrm>
          <a:off x="6705111" y="111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96" name="【公営住宅】&#10;有形固定資産減価償却率平均値テキスト"/>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137523</xdr:rowOff>
    </xdr:from>
    <xdr:to>
      <xdr:col>24</xdr:col>
      <xdr:colOff>114300</xdr:colOff>
      <xdr:row>81</xdr:row>
      <xdr:rowOff>67673</xdr:rowOff>
    </xdr:to>
    <xdr:sp macro="" textlink="">
      <xdr:nvSpPr>
        <xdr:cNvPr id="307" name="楕円 306"/>
        <xdr:cNvSpPr/>
      </xdr:nvSpPr>
      <xdr:spPr>
        <a:xfrm>
          <a:off x="45847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160400</xdr:rowOff>
    </xdr:from>
    <xdr:ext cx="405111" cy="259045"/>
    <xdr:sp macro="" textlink="">
      <xdr:nvSpPr>
        <xdr:cNvPr id="308" name="【公営住宅】&#10;有形固定資産減価償却率該当値テキスト"/>
        <xdr:cNvSpPr txBox="1"/>
      </xdr:nvSpPr>
      <xdr:spPr>
        <a:xfrm>
          <a:off x="4673600" y="1370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114663</xdr:rowOff>
    </xdr:from>
    <xdr:to>
      <xdr:col>20</xdr:col>
      <xdr:colOff>38100</xdr:colOff>
      <xdr:row>81</xdr:row>
      <xdr:rowOff>44813</xdr:rowOff>
    </xdr:to>
    <xdr:sp macro="" textlink="">
      <xdr:nvSpPr>
        <xdr:cNvPr id="309" name="楕円 308"/>
        <xdr:cNvSpPr/>
      </xdr:nvSpPr>
      <xdr:spPr>
        <a:xfrm>
          <a:off x="3746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165463</xdr:rowOff>
    </xdr:from>
    <xdr:to>
      <xdr:col>24</xdr:col>
      <xdr:colOff>63500</xdr:colOff>
      <xdr:row>81</xdr:row>
      <xdr:rowOff>16873</xdr:rowOff>
    </xdr:to>
    <xdr:cxnSp macro="">
      <xdr:nvCxnSpPr>
        <xdr:cNvPr id="310" name="直線コネクタ 309"/>
        <xdr:cNvCxnSpPr/>
      </xdr:nvCxnSpPr>
      <xdr:spPr>
        <a:xfrm>
          <a:off x="3797300" y="1388146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78739</xdr:rowOff>
    </xdr:from>
    <xdr:to>
      <xdr:col>15</xdr:col>
      <xdr:colOff>101600</xdr:colOff>
      <xdr:row>81</xdr:row>
      <xdr:rowOff>8889</xdr:rowOff>
    </xdr:to>
    <xdr:sp macro="" textlink="">
      <xdr:nvSpPr>
        <xdr:cNvPr id="311" name="楕円 310"/>
        <xdr:cNvSpPr/>
      </xdr:nvSpPr>
      <xdr:spPr>
        <a:xfrm>
          <a:off x="2857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80</xdr:row>
      <xdr:rowOff>165463</xdr:rowOff>
    </xdr:to>
    <xdr:cxnSp macro="">
      <xdr:nvCxnSpPr>
        <xdr:cNvPr id="312" name="直線コネクタ 311"/>
        <xdr:cNvCxnSpPr/>
      </xdr:nvCxnSpPr>
      <xdr:spPr>
        <a:xfrm>
          <a:off x="2908300" y="138455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42818</xdr:rowOff>
    </xdr:from>
    <xdr:to>
      <xdr:col>10</xdr:col>
      <xdr:colOff>165100</xdr:colOff>
      <xdr:row>80</xdr:row>
      <xdr:rowOff>144418</xdr:rowOff>
    </xdr:to>
    <xdr:sp macro="" textlink="">
      <xdr:nvSpPr>
        <xdr:cNvPr id="313" name="楕円 312"/>
        <xdr:cNvSpPr/>
      </xdr:nvSpPr>
      <xdr:spPr>
        <a:xfrm>
          <a:off x="1968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93618</xdr:rowOff>
    </xdr:from>
    <xdr:to>
      <xdr:col>15</xdr:col>
      <xdr:colOff>50800</xdr:colOff>
      <xdr:row>80</xdr:row>
      <xdr:rowOff>129539</xdr:rowOff>
    </xdr:to>
    <xdr:cxnSp macro="">
      <xdr:nvCxnSpPr>
        <xdr:cNvPr id="314" name="直線コネクタ 313"/>
        <xdr:cNvCxnSpPr/>
      </xdr:nvCxnSpPr>
      <xdr:spPr>
        <a:xfrm>
          <a:off x="2019300" y="138096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6894</xdr:rowOff>
    </xdr:from>
    <xdr:to>
      <xdr:col>6</xdr:col>
      <xdr:colOff>38100</xdr:colOff>
      <xdr:row>80</xdr:row>
      <xdr:rowOff>108494</xdr:rowOff>
    </xdr:to>
    <xdr:sp macro="" textlink="">
      <xdr:nvSpPr>
        <xdr:cNvPr id="315" name="楕円 314"/>
        <xdr:cNvSpPr/>
      </xdr:nvSpPr>
      <xdr:spPr>
        <a:xfrm>
          <a:off x="1079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57694</xdr:rowOff>
    </xdr:from>
    <xdr:to>
      <xdr:col>10</xdr:col>
      <xdr:colOff>114300</xdr:colOff>
      <xdr:row>80</xdr:row>
      <xdr:rowOff>93618</xdr:rowOff>
    </xdr:to>
    <xdr:cxnSp macro="">
      <xdr:nvCxnSpPr>
        <xdr:cNvPr id="316" name="直線コネクタ 315"/>
        <xdr:cNvCxnSpPr/>
      </xdr:nvCxnSpPr>
      <xdr:spPr>
        <a:xfrm>
          <a:off x="1130300" y="137736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317" name="n_1aveValue【公営住宅】&#10;有形固定資産減価償却率"/>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318" name="n_2aveValue【公営住宅】&#10;有形固定資産減価償却率"/>
        <xdr:cNvSpPr txBox="1"/>
      </xdr:nvSpPr>
      <xdr:spPr>
        <a:xfrm>
          <a:off x="2705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19" name="n_3aveValue【公営住宅】&#10;有形固定資産減価償却率"/>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320" name="n_4aveValue【公営住宅】&#10;有形固定資産減価償却率"/>
        <xdr:cNvSpPr txBox="1"/>
      </xdr:nvSpPr>
      <xdr:spPr>
        <a:xfrm>
          <a:off x="927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61340</xdr:rowOff>
    </xdr:from>
    <xdr:ext cx="405111" cy="259045"/>
    <xdr:sp macro="" textlink="">
      <xdr:nvSpPr>
        <xdr:cNvPr id="321" name="n_1mainValue【公営住宅】&#10;有形固定資産減価償却率"/>
        <xdr:cNvSpPr txBox="1"/>
      </xdr:nvSpPr>
      <xdr:spPr>
        <a:xfrm>
          <a:off x="35820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25416</xdr:rowOff>
    </xdr:from>
    <xdr:ext cx="405111" cy="259045"/>
    <xdr:sp macro="" textlink="">
      <xdr:nvSpPr>
        <xdr:cNvPr id="322" name="n_2mainValue【公営住宅】&#10;有形固定資産減価償却率"/>
        <xdr:cNvSpPr txBox="1"/>
      </xdr:nvSpPr>
      <xdr:spPr>
        <a:xfrm>
          <a:off x="2705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160945</xdr:rowOff>
    </xdr:from>
    <xdr:ext cx="405111" cy="259045"/>
    <xdr:sp macro="" textlink="">
      <xdr:nvSpPr>
        <xdr:cNvPr id="323" name="n_3mainValue【公営住宅】&#10;有形固定資産減価償却率"/>
        <xdr:cNvSpPr txBox="1"/>
      </xdr:nvSpPr>
      <xdr:spPr>
        <a:xfrm>
          <a:off x="1816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125021</xdr:rowOff>
    </xdr:from>
    <xdr:ext cx="405111" cy="259045"/>
    <xdr:sp macro="" textlink="">
      <xdr:nvSpPr>
        <xdr:cNvPr id="324" name="n_4mainValue【公営住宅】&#10;有形固定資産減価償却率"/>
        <xdr:cNvSpPr txBox="1"/>
      </xdr:nvSpPr>
      <xdr:spPr>
        <a:xfrm>
          <a:off x="927744"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51" name="【公営住宅】&#10;一人当たり面積平均値テキスト"/>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78969</xdr:rowOff>
    </xdr:from>
    <xdr:to>
      <xdr:col>55</xdr:col>
      <xdr:colOff>50800</xdr:colOff>
      <xdr:row>86</xdr:row>
      <xdr:rowOff>9119</xdr:rowOff>
    </xdr:to>
    <xdr:sp macro="" textlink="">
      <xdr:nvSpPr>
        <xdr:cNvPr id="362" name="楕円 361"/>
        <xdr:cNvSpPr/>
      </xdr:nvSpPr>
      <xdr:spPr>
        <a:xfrm>
          <a:off x="10426700" y="1465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165346</xdr:rowOff>
    </xdr:from>
    <xdr:ext cx="469744" cy="259045"/>
    <xdr:sp macro="" textlink="">
      <xdr:nvSpPr>
        <xdr:cNvPr id="363" name="【公営住宅】&#10;一人当たり面積該当値テキスト"/>
        <xdr:cNvSpPr txBox="1"/>
      </xdr:nvSpPr>
      <xdr:spPr>
        <a:xfrm>
          <a:off x="10515600" y="1456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77139</xdr:rowOff>
    </xdr:from>
    <xdr:to>
      <xdr:col>50</xdr:col>
      <xdr:colOff>165100</xdr:colOff>
      <xdr:row>86</xdr:row>
      <xdr:rowOff>7289</xdr:rowOff>
    </xdr:to>
    <xdr:sp macro="" textlink="">
      <xdr:nvSpPr>
        <xdr:cNvPr id="364" name="楕円 363"/>
        <xdr:cNvSpPr/>
      </xdr:nvSpPr>
      <xdr:spPr>
        <a:xfrm>
          <a:off x="9588500" y="1465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127939</xdr:rowOff>
    </xdr:from>
    <xdr:to>
      <xdr:col>55</xdr:col>
      <xdr:colOff>0</xdr:colOff>
      <xdr:row>85</xdr:row>
      <xdr:rowOff>129769</xdr:rowOff>
    </xdr:to>
    <xdr:cxnSp macro="">
      <xdr:nvCxnSpPr>
        <xdr:cNvPr id="365" name="直線コネクタ 364"/>
        <xdr:cNvCxnSpPr/>
      </xdr:nvCxnSpPr>
      <xdr:spPr>
        <a:xfrm>
          <a:off x="9639300" y="14701189"/>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76225</xdr:rowOff>
    </xdr:from>
    <xdr:to>
      <xdr:col>46</xdr:col>
      <xdr:colOff>38100</xdr:colOff>
      <xdr:row>86</xdr:row>
      <xdr:rowOff>6375</xdr:rowOff>
    </xdr:to>
    <xdr:sp macro="" textlink="">
      <xdr:nvSpPr>
        <xdr:cNvPr id="366" name="楕円 365"/>
        <xdr:cNvSpPr/>
      </xdr:nvSpPr>
      <xdr:spPr>
        <a:xfrm>
          <a:off x="8699500" y="146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127025</xdr:rowOff>
    </xdr:from>
    <xdr:to>
      <xdr:col>50</xdr:col>
      <xdr:colOff>114300</xdr:colOff>
      <xdr:row>85</xdr:row>
      <xdr:rowOff>127939</xdr:rowOff>
    </xdr:to>
    <xdr:cxnSp macro="">
      <xdr:nvCxnSpPr>
        <xdr:cNvPr id="367" name="直線コネクタ 366"/>
        <xdr:cNvCxnSpPr/>
      </xdr:nvCxnSpPr>
      <xdr:spPr>
        <a:xfrm>
          <a:off x="8750300" y="1470027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76454</xdr:rowOff>
    </xdr:from>
    <xdr:to>
      <xdr:col>41</xdr:col>
      <xdr:colOff>101600</xdr:colOff>
      <xdr:row>86</xdr:row>
      <xdr:rowOff>6604</xdr:rowOff>
    </xdr:to>
    <xdr:sp macro="" textlink="">
      <xdr:nvSpPr>
        <xdr:cNvPr id="368" name="楕円 367"/>
        <xdr:cNvSpPr/>
      </xdr:nvSpPr>
      <xdr:spPr>
        <a:xfrm>
          <a:off x="7810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127025</xdr:rowOff>
    </xdr:from>
    <xdr:to>
      <xdr:col>45</xdr:col>
      <xdr:colOff>177800</xdr:colOff>
      <xdr:row>85</xdr:row>
      <xdr:rowOff>127254</xdr:rowOff>
    </xdr:to>
    <xdr:cxnSp macro="">
      <xdr:nvCxnSpPr>
        <xdr:cNvPr id="369" name="直線コネクタ 368"/>
        <xdr:cNvCxnSpPr/>
      </xdr:nvCxnSpPr>
      <xdr:spPr>
        <a:xfrm flipV="1">
          <a:off x="7861300" y="1470027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76454</xdr:rowOff>
    </xdr:from>
    <xdr:to>
      <xdr:col>36</xdr:col>
      <xdr:colOff>165100</xdr:colOff>
      <xdr:row>86</xdr:row>
      <xdr:rowOff>6604</xdr:rowOff>
    </xdr:to>
    <xdr:sp macro="" textlink="">
      <xdr:nvSpPr>
        <xdr:cNvPr id="370" name="楕円 369"/>
        <xdr:cNvSpPr/>
      </xdr:nvSpPr>
      <xdr:spPr>
        <a:xfrm>
          <a:off x="6921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127254</xdr:rowOff>
    </xdr:from>
    <xdr:to>
      <xdr:col>41</xdr:col>
      <xdr:colOff>50800</xdr:colOff>
      <xdr:row>85</xdr:row>
      <xdr:rowOff>127254</xdr:rowOff>
    </xdr:to>
    <xdr:cxnSp macro="">
      <xdr:nvCxnSpPr>
        <xdr:cNvPr id="371" name="直線コネクタ 370"/>
        <xdr:cNvCxnSpPr/>
      </xdr:nvCxnSpPr>
      <xdr:spPr>
        <a:xfrm>
          <a:off x="6972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72" name="n_1aveValue【公営住宅】&#10;一人当たり面積"/>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73" name="n_2aveValue【公営住宅】&#10;一人当たり面積"/>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74" name="n_3aveValue【公営住宅】&#10;一人当たり面積"/>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75" name="n_4aveValue【公営住宅】&#10;一人当たり面積"/>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169866</xdr:rowOff>
    </xdr:from>
    <xdr:ext cx="469744" cy="259045"/>
    <xdr:sp macro="" textlink="">
      <xdr:nvSpPr>
        <xdr:cNvPr id="376" name="n_1mainValue【公営住宅】&#10;一人当たり面積"/>
        <xdr:cNvSpPr txBox="1"/>
      </xdr:nvSpPr>
      <xdr:spPr>
        <a:xfrm>
          <a:off x="9391727" y="1474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168952</xdr:rowOff>
    </xdr:from>
    <xdr:ext cx="469744" cy="259045"/>
    <xdr:sp macro="" textlink="">
      <xdr:nvSpPr>
        <xdr:cNvPr id="377" name="n_2mainValue【公営住宅】&#10;一人当たり面積"/>
        <xdr:cNvSpPr txBox="1"/>
      </xdr:nvSpPr>
      <xdr:spPr>
        <a:xfrm>
          <a:off x="8515427" y="1474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169181</xdr:rowOff>
    </xdr:from>
    <xdr:ext cx="469744" cy="259045"/>
    <xdr:sp macro="" textlink="">
      <xdr:nvSpPr>
        <xdr:cNvPr id="378" name="n_3mainValue【公営住宅】&#10;一人当たり面積"/>
        <xdr:cNvSpPr txBox="1"/>
      </xdr:nvSpPr>
      <xdr:spPr>
        <a:xfrm>
          <a:off x="7626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169181</xdr:rowOff>
    </xdr:from>
    <xdr:ext cx="469744" cy="259045"/>
    <xdr:sp macro="" textlink="">
      <xdr:nvSpPr>
        <xdr:cNvPr id="379" name="n_4mainValue【公営住宅】&#10;一人当たり面積"/>
        <xdr:cNvSpPr txBox="1"/>
      </xdr:nvSpPr>
      <xdr:spPr>
        <a:xfrm>
          <a:off x="6737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6"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61323</xdr:rowOff>
    </xdr:from>
    <xdr:to>
      <xdr:col>85</xdr:col>
      <xdr:colOff>177800</xdr:colOff>
      <xdr:row>38</xdr:row>
      <xdr:rowOff>162923</xdr:rowOff>
    </xdr:to>
    <xdr:sp macro="" textlink="">
      <xdr:nvSpPr>
        <xdr:cNvPr id="437" name="楕円 436"/>
        <xdr:cNvSpPr/>
      </xdr:nvSpPr>
      <xdr:spPr>
        <a:xfrm>
          <a:off x="162687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39750</xdr:rowOff>
    </xdr:from>
    <xdr:ext cx="405111" cy="259045"/>
    <xdr:sp macro="" textlink="">
      <xdr:nvSpPr>
        <xdr:cNvPr id="438" name="【認定こども園・幼稚園・保育所】&#10;有形固定資産減価償却率該当値テキスト"/>
        <xdr:cNvSpPr txBox="1"/>
      </xdr:nvSpPr>
      <xdr:spPr>
        <a:xfrm>
          <a:off x="16357600"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103777</xdr:rowOff>
    </xdr:from>
    <xdr:to>
      <xdr:col>81</xdr:col>
      <xdr:colOff>101600</xdr:colOff>
      <xdr:row>39</xdr:row>
      <xdr:rowOff>33927</xdr:rowOff>
    </xdr:to>
    <xdr:sp macro="" textlink="">
      <xdr:nvSpPr>
        <xdr:cNvPr id="439" name="楕円 438"/>
        <xdr:cNvSpPr/>
      </xdr:nvSpPr>
      <xdr:spPr>
        <a:xfrm>
          <a:off x="15430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112123</xdr:rowOff>
    </xdr:from>
    <xdr:to>
      <xdr:col>85</xdr:col>
      <xdr:colOff>127000</xdr:colOff>
      <xdr:row>38</xdr:row>
      <xdr:rowOff>154577</xdr:rowOff>
    </xdr:to>
    <xdr:cxnSp macro="">
      <xdr:nvCxnSpPr>
        <xdr:cNvPr id="440" name="直線コネクタ 439"/>
        <xdr:cNvCxnSpPr/>
      </xdr:nvCxnSpPr>
      <xdr:spPr>
        <a:xfrm flipV="1">
          <a:off x="15481300" y="662722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97246</xdr:rowOff>
    </xdr:from>
    <xdr:to>
      <xdr:col>76</xdr:col>
      <xdr:colOff>165100</xdr:colOff>
      <xdr:row>39</xdr:row>
      <xdr:rowOff>27396</xdr:rowOff>
    </xdr:to>
    <xdr:sp macro="" textlink="">
      <xdr:nvSpPr>
        <xdr:cNvPr id="441" name="楕円 440"/>
        <xdr:cNvSpPr/>
      </xdr:nvSpPr>
      <xdr:spPr>
        <a:xfrm>
          <a:off x="14541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148046</xdr:rowOff>
    </xdr:from>
    <xdr:to>
      <xdr:col>81</xdr:col>
      <xdr:colOff>50800</xdr:colOff>
      <xdr:row>38</xdr:row>
      <xdr:rowOff>154577</xdr:rowOff>
    </xdr:to>
    <xdr:cxnSp macro="">
      <xdr:nvCxnSpPr>
        <xdr:cNvPr id="442" name="直線コネクタ 441"/>
        <xdr:cNvCxnSpPr/>
      </xdr:nvCxnSpPr>
      <xdr:spPr>
        <a:xfrm>
          <a:off x="14592300" y="66631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87449</xdr:rowOff>
    </xdr:from>
    <xdr:to>
      <xdr:col>72</xdr:col>
      <xdr:colOff>38100</xdr:colOff>
      <xdr:row>39</xdr:row>
      <xdr:rowOff>17599</xdr:rowOff>
    </xdr:to>
    <xdr:sp macro="" textlink="">
      <xdr:nvSpPr>
        <xdr:cNvPr id="443" name="楕円 442"/>
        <xdr:cNvSpPr/>
      </xdr:nvSpPr>
      <xdr:spPr>
        <a:xfrm>
          <a:off x="13652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138249</xdr:rowOff>
    </xdr:from>
    <xdr:to>
      <xdr:col>76</xdr:col>
      <xdr:colOff>114300</xdr:colOff>
      <xdr:row>38</xdr:row>
      <xdr:rowOff>148046</xdr:rowOff>
    </xdr:to>
    <xdr:cxnSp macro="">
      <xdr:nvCxnSpPr>
        <xdr:cNvPr id="444" name="直線コネクタ 443"/>
        <xdr:cNvCxnSpPr/>
      </xdr:nvCxnSpPr>
      <xdr:spPr>
        <a:xfrm>
          <a:off x="13703300" y="665334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74385</xdr:rowOff>
    </xdr:from>
    <xdr:to>
      <xdr:col>67</xdr:col>
      <xdr:colOff>101600</xdr:colOff>
      <xdr:row>39</xdr:row>
      <xdr:rowOff>4535</xdr:rowOff>
    </xdr:to>
    <xdr:sp macro="" textlink="">
      <xdr:nvSpPr>
        <xdr:cNvPr id="445" name="楕円 444"/>
        <xdr:cNvSpPr/>
      </xdr:nvSpPr>
      <xdr:spPr>
        <a:xfrm>
          <a:off x="12763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125185</xdr:rowOff>
    </xdr:from>
    <xdr:to>
      <xdr:col>71</xdr:col>
      <xdr:colOff>177800</xdr:colOff>
      <xdr:row>38</xdr:row>
      <xdr:rowOff>138249</xdr:rowOff>
    </xdr:to>
    <xdr:cxnSp macro="">
      <xdr:nvCxnSpPr>
        <xdr:cNvPr id="446" name="直線コネクタ 445"/>
        <xdr:cNvCxnSpPr/>
      </xdr:nvCxnSpPr>
      <xdr:spPr>
        <a:xfrm>
          <a:off x="12814300" y="664028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447" name="n_1aveValue【認定こども園・幼稚園・保育所】&#10;有形固定資産減価償却率"/>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48" name="n_2aveValue【認定こども園・幼稚園・保育所】&#10;有形固定資産減価償却率"/>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49" name="n_3aveValue【認定こども園・幼稚園・保育所】&#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25054</xdr:rowOff>
    </xdr:from>
    <xdr:ext cx="405111" cy="259045"/>
    <xdr:sp macro="" textlink="">
      <xdr:nvSpPr>
        <xdr:cNvPr id="451" name="n_1mainValue【認定こども園・幼稚園・保育所】&#10;有形固定資産減価償却率"/>
        <xdr:cNvSpPr txBox="1"/>
      </xdr:nvSpPr>
      <xdr:spPr>
        <a:xfrm>
          <a:off x="152660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18523</xdr:rowOff>
    </xdr:from>
    <xdr:ext cx="405111" cy="259045"/>
    <xdr:sp macro="" textlink="">
      <xdr:nvSpPr>
        <xdr:cNvPr id="452" name="n_2mainValue【認定こども園・幼稚園・保育所】&#10;有形固定資産減価償却率"/>
        <xdr:cNvSpPr txBox="1"/>
      </xdr:nvSpPr>
      <xdr:spPr>
        <a:xfrm>
          <a:off x="143897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8726</xdr:rowOff>
    </xdr:from>
    <xdr:ext cx="405111" cy="259045"/>
    <xdr:sp macro="" textlink="">
      <xdr:nvSpPr>
        <xdr:cNvPr id="453" name="n_3mainValue【認定こども園・幼稚園・保育所】&#10;有形固定資産減価償却率"/>
        <xdr:cNvSpPr txBox="1"/>
      </xdr:nvSpPr>
      <xdr:spPr>
        <a:xfrm>
          <a:off x="13500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167112</xdr:rowOff>
    </xdr:from>
    <xdr:ext cx="405111" cy="259045"/>
    <xdr:sp macro="" textlink="">
      <xdr:nvSpPr>
        <xdr:cNvPr id="454" name="n_4mainValue【認定こども園・幼稚園・保育所】&#10;有形固定資産減価償却率"/>
        <xdr:cNvSpPr txBox="1"/>
      </xdr:nvSpPr>
      <xdr:spPr>
        <a:xfrm>
          <a:off x="12611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481" name="【認定こども園・幼稚園・保育所】&#10;一人当たり面積平均値テキスト"/>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71120</xdr:rowOff>
    </xdr:from>
    <xdr:to>
      <xdr:col>116</xdr:col>
      <xdr:colOff>114300</xdr:colOff>
      <xdr:row>40</xdr:row>
      <xdr:rowOff>1270</xdr:rowOff>
    </xdr:to>
    <xdr:sp macro="" textlink="">
      <xdr:nvSpPr>
        <xdr:cNvPr id="492" name="楕円 491"/>
        <xdr:cNvSpPr/>
      </xdr:nvSpPr>
      <xdr:spPr>
        <a:xfrm>
          <a:off x="22110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93997</xdr:rowOff>
    </xdr:from>
    <xdr:ext cx="469744" cy="259045"/>
    <xdr:sp macro="" textlink="">
      <xdr:nvSpPr>
        <xdr:cNvPr id="493" name="【認定こども園・幼稚園・保育所】&#10;一人当たり面積該当値テキスト"/>
        <xdr:cNvSpPr txBox="1"/>
      </xdr:nvSpPr>
      <xdr:spPr>
        <a:xfrm>
          <a:off x="22199600"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61976</xdr:rowOff>
    </xdr:from>
    <xdr:to>
      <xdr:col>112</xdr:col>
      <xdr:colOff>38100</xdr:colOff>
      <xdr:row>39</xdr:row>
      <xdr:rowOff>163576</xdr:rowOff>
    </xdr:to>
    <xdr:sp macro="" textlink="">
      <xdr:nvSpPr>
        <xdr:cNvPr id="494" name="楕円 493"/>
        <xdr:cNvSpPr/>
      </xdr:nvSpPr>
      <xdr:spPr>
        <a:xfrm>
          <a:off x="212725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112776</xdr:rowOff>
    </xdr:from>
    <xdr:to>
      <xdr:col>116</xdr:col>
      <xdr:colOff>63500</xdr:colOff>
      <xdr:row>39</xdr:row>
      <xdr:rowOff>121920</xdr:rowOff>
    </xdr:to>
    <xdr:cxnSp macro="">
      <xdr:nvCxnSpPr>
        <xdr:cNvPr id="495" name="直線コネクタ 494"/>
        <xdr:cNvCxnSpPr/>
      </xdr:nvCxnSpPr>
      <xdr:spPr>
        <a:xfrm>
          <a:off x="21323300" y="679932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59690</xdr:rowOff>
    </xdr:from>
    <xdr:to>
      <xdr:col>107</xdr:col>
      <xdr:colOff>101600</xdr:colOff>
      <xdr:row>39</xdr:row>
      <xdr:rowOff>161290</xdr:rowOff>
    </xdr:to>
    <xdr:sp macro="" textlink="">
      <xdr:nvSpPr>
        <xdr:cNvPr id="496" name="楕円 495"/>
        <xdr:cNvSpPr/>
      </xdr:nvSpPr>
      <xdr:spPr>
        <a:xfrm>
          <a:off x="2038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110490</xdr:rowOff>
    </xdr:from>
    <xdr:to>
      <xdr:col>111</xdr:col>
      <xdr:colOff>177800</xdr:colOff>
      <xdr:row>39</xdr:row>
      <xdr:rowOff>112776</xdr:rowOff>
    </xdr:to>
    <xdr:cxnSp macro="">
      <xdr:nvCxnSpPr>
        <xdr:cNvPr id="497" name="直線コネクタ 496"/>
        <xdr:cNvCxnSpPr/>
      </xdr:nvCxnSpPr>
      <xdr:spPr>
        <a:xfrm>
          <a:off x="20434300" y="67970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98" name="楕円 497"/>
        <xdr:cNvSpPr/>
      </xdr:nvSpPr>
      <xdr:spPr>
        <a:xfrm>
          <a:off x="19494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110490</xdr:rowOff>
    </xdr:from>
    <xdr:to>
      <xdr:col>107</xdr:col>
      <xdr:colOff>50800</xdr:colOff>
      <xdr:row>39</xdr:row>
      <xdr:rowOff>110490</xdr:rowOff>
    </xdr:to>
    <xdr:cxnSp macro="">
      <xdr:nvCxnSpPr>
        <xdr:cNvPr id="499" name="直線コネクタ 498"/>
        <xdr:cNvCxnSpPr/>
      </xdr:nvCxnSpPr>
      <xdr:spPr>
        <a:xfrm>
          <a:off x="19545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59690</xdr:rowOff>
    </xdr:from>
    <xdr:to>
      <xdr:col>98</xdr:col>
      <xdr:colOff>38100</xdr:colOff>
      <xdr:row>39</xdr:row>
      <xdr:rowOff>161290</xdr:rowOff>
    </xdr:to>
    <xdr:sp macro="" textlink="">
      <xdr:nvSpPr>
        <xdr:cNvPr id="500" name="楕円 499"/>
        <xdr:cNvSpPr/>
      </xdr:nvSpPr>
      <xdr:spPr>
        <a:xfrm>
          <a:off x="18605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110490</xdr:rowOff>
    </xdr:from>
    <xdr:to>
      <xdr:col>102</xdr:col>
      <xdr:colOff>114300</xdr:colOff>
      <xdr:row>39</xdr:row>
      <xdr:rowOff>110490</xdr:rowOff>
    </xdr:to>
    <xdr:cxnSp macro="">
      <xdr:nvCxnSpPr>
        <xdr:cNvPr id="501" name="直線コネクタ 500"/>
        <xdr:cNvCxnSpPr/>
      </xdr:nvCxnSpPr>
      <xdr:spPr>
        <a:xfrm>
          <a:off x="18656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502" name="n_1aveValue【認定こども園・幼稚園・保育所】&#10;一人当たり面積"/>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503" name="n_2aveValue【認定こども園・幼稚園・保育所】&#10;一人当たり面積"/>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504" name="n_3aveValue【認定こども園・幼稚園・保育所】&#10;一人当たり面積"/>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505" name="n_4aveValue【認定こども園・幼稚園・保育所】&#10;一人当たり面積"/>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8653</xdr:rowOff>
    </xdr:from>
    <xdr:ext cx="469744" cy="259045"/>
    <xdr:sp macro="" textlink="">
      <xdr:nvSpPr>
        <xdr:cNvPr id="506" name="n_1mainValue【認定こども園・幼稚園・保育所】&#10;一人当たり面積"/>
        <xdr:cNvSpPr txBox="1"/>
      </xdr:nvSpPr>
      <xdr:spPr>
        <a:xfrm>
          <a:off x="21075727" y="65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507" name="n_2main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6367</xdr:rowOff>
    </xdr:from>
    <xdr:ext cx="469744" cy="259045"/>
    <xdr:sp macro="" textlink="">
      <xdr:nvSpPr>
        <xdr:cNvPr id="508" name="n_3mainValue【認定こども園・幼稚園・保育所】&#10;一人当たり面積"/>
        <xdr:cNvSpPr txBox="1"/>
      </xdr:nvSpPr>
      <xdr:spPr>
        <a:xfrm>
          <a:off x="19310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6367</xdr:rowOff>
    </xdr:from>
    <xdr:ext cx="469744" cy="259045"/>
    <xdr:sp macro="" textlink="">
      <xdr:nvSpPr>
        <xdr:cNvPr id="509" name="n_4mainValue【認定こども園・幼稚園・保育所】&#10;一人当たり面積"/>
        <xdr:cNvSpPr txBox="1"/>
      </xdr:nvSpPr>
      <xdr:spPr>
        <a:xfrm>
          <a:off x="18421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39" name="【学校施設】&#10;有形固定資産減価償却率平均値テキスト"/>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139700</xdr:rowOff>
    </xdr:from>
    <xdr:to>
      <xdr:col>85</xdr:col>
      <xdr:colOff>177800</xdr:colOff>
      <xdr:row>59</xdr:row>
      <xdr:rowOff>69850</xdr:rowOff>
    </xdr:to>
    <xdr:sp macro="" textlink="">
      <xdr:nvSpPr>
        <xdr:cNvPr id="550" name="楕円 549"/>
        <xdr:cNvSpPr/>
      </xdr:nvSpPr>
      <xdr:spPr>
        <a:xfrm>
          <a:off x="16268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162577</xdr:rowOff>
    </xdr:from>
    <xdr:ext cx="405111" cy="259045"/>
    <xdr:sp macro="" textlink="">
      <xdr:nvSpPr>
        <xdr:cNvPr id="551" name="【学校施設】&#10;有形固定資産減価償却率該当値テキスト"/>
        <xdr:cNvSpPr txBox="1"/>
      </xdr:nvSpPr>
      <xdr:spPr>
        <a:xfrm>
          <a:off x="1635760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113030</xdr:rowOff>
    </xdr:from>
    <xdr:to>
      <xdr:col>81</xdr:col>
      <xdr:colOff>101600</xdr:colOff>
      <xdr:row>59</xdr:row>
      <xdr:rowOff>43180</xdr:rowOff>
    </xdr:to>
    <xdr:sp macro="" textlink="">
      <xdr:nvSpPr>
        <xdr:cNvPr id="552" name="楕円 551"/>
        <xdr:cNvSpPr/>
      </xdr:nvSpPr>
      <xdr:spPr>
        <a:xfrm>
          <a:off x="15430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163830</xdr:rowOff>
    </xdr:from>
    <xdr:to>
      <xdr:col>85</xdr:col>
      <xdr:colOff>127000</xdr:colOff>
      <xdr:row>59</xdr:row>
      <xdr:rowOff>19050</xdr:rowOff>
    </xdr:to>
    <xdr:cxnSp macro="">
      <xdr:nvCxnSpPr>
        <xdr:cNvPr id="553" name="直線コネクタ 552"/>
        <xdr:cNvCxnSpPr/>
      </xdr:nvCxnSpPr>
      <xdr:spPr>
        <a:xfrm>
          <a:off x="15481300" y="101079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90170</xdr:rowOff>
    </xdr:from>
    <xdr:to>
      <xdr:col>76</xdr:col>
      <xdr:colOff>165100</xdr:colOff>
      <xdr:row>59</xdr:row>
      <xdr:rowOff>20320</xdr:rowOff>
    </xdr:to>
    <xdr:sp macro="" textlink="">
      <xdr:nvSpPr>
        <xdr:cNvPr id="554" name="楕円 553"/>
        <xdr:cNvSpPr/>
      </xdr:nvSpPr>
      <xdr:spPr>
        <a:xfrm>
          <a:off x="14541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140970</xdr:rowOff>
    </xdr:from>
    <xdr:to>
      <xdr:col>81</xdr:col>
      <xdr:colOff>50800</xdr:colOff>
      <xdr:row>58</xdr:row>
      <xdr:rowOff>163830</xdr:rowOff>
    </xdr:to>
    <xdr:cxnSp macro="">
      <xdr:nvCxnSpPr>
        <xdr:cNvPr id="555" name="直線コネクタ 554"/>
        <xdr:cNvCxnSpPr/>
      </xdr:nvCxnSpPr>
      <xdr:spPr>
        <a:xfrm>
          <a:off x="14592300" y="100850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143510</xdr:rowOff>
    </xdr:from>
    <xdr:to>
      <xdr:col>72</xdr:col>
      <xdr:colOff>38100</xdr:colOff>
      <xdr:row>59</xdr:row>
      <xdr:rowOff>73660</xdr:rowOff>
    </xdr:to>
    <xdr:sp macro="" textlink="">
      <xdr:nvSpPr>
        <xdr:cNvPr id="556" name="楕円 555"/>
        <xdr:cNvSpPr/>
      </xdr:nvSpPr>
      <xdr:spPr>
        <a:xfrm>
          <a:off x="13652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140970</xdr:rowOff>
    </xdr:from>
    <xdr:to>
      <xdr:col>76</xdr:col>
      <xdr:colOff>114300</xdr:colOff>
      <xdr:row>59</xdr:row>
      <xdr:rowOff>22860</xdr:rowOff>
    </xdr:to>
    <xdr:cxnSp macro="">
      <xdr:nvCxnSpPr>
        <xdr:cNvPr id="557" name="直線コネクタ 556"/>
        <xdr:cNvCxnSpPr/>
      </xdr:nvCxnSpPr>
      <xdr:spPr>
        <a:xfrm flipV="1">
          <a:off x="13703300" y="100850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145415</xdr:rowOff>
    </xdr:from>
    <xdr:to>
      <xdr:col>67</xdr:col>
      <xdr:colOff>101600</xdr:colOff>
      <xdr:row>59</xdr:row>
      <xdr:rowOff>75565</xdr:rowOff>
    </xdr:to>
    <xdr:sp macro="" textlink="">
      <xdr:nvSpPr>
        <xdr:cNvPr id="558" name="楕円 557"/>
        <xdr:cNvSpPr/>
      </xdr:nvSpPr>
      <xdr:spPr>
        <a:xfrm>
          <a:off x="12763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22860</xdr:rowOff>
    </xdr:from>
    <xdr:to>
      <xdr:col>71</xdr:col>
      <xdr:colOff>177800</xdr:colOff>
      <xdr:row>59</xdr:row>
      <xdr:rowOff>24765</xdr:rowOff>
    </xdr:to>
    <xdr:cxnSp macro="">
      <xdr:nvCxnSpPr>
        <xdr:cNvPr id="559" name="直線コネクタ 558"/>
        <xdr:cNvCxnSpPr/>
      </xdr:nvCxnSpPr>
      <xdr:spPr>
        <a:xfrm flipV="1">
          <a:off x="12814300" y="101384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560"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561" name="n_2aveValue【学校施設】&#10;有形固定資産減価償却率"/>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62" name="n_3aveValue【学校施設】&#10;有形固定資産減価償却率"/>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563" name="n_4aveValue【学校施設】&#10;有形固定資産減価償却率"/>
        <xdr:cNvSpPr txBox="1"/>
      </xdr:nvSpPr>
      <xdr:spPr>
        <a:xfrm>
          <a:off x="12611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59707</xdr:rowOff>
    </xdr:from>
    <xdr:ext cx="405111" cy="259045"/>
    <xdr:sp macro="" textlink="">
      <xdr:nvSpPr>
        <xdr:cNvPr id="564" name="n_1mainValue【学校施設】&#10;有形固定資産減価償却率"/>
        <xdr:cNvSpPr txBox="1"/>
      </xdr:nvSpPr>
      <xdr:spPr>
        <a:xfrm>
          <a:off x="15266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565" name="n_2mainValue【学校施設】&#10;有形固定資産減価償却率"/>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90187</xdr:rowOff>
    </xdr:from>
    <xdr:ext cx="405111" cy="259045"/>
    <xdr:sp macro="" textlink="">
      <xdr:nvSpPr>
        <xdr:cNvPr id="566" name="n_3mainValue【学校施設】&#10;有形固定資産減価償却率"/>
        <xdr:cNvSpPr txBox="1"/>
      </xdr:nvSpPr>
      <xdr:spPr>
        <a:xfrm>
          <a:off x="13500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92092</xdr:rowOff>
    </xdr:from>
    <xdr:ext cx="405111" cy="259045"/>
    <xdr:sp macro="" textlink="">
      <xdr:nvSpPr>
        <xdr:cNvPr id="567" name="n_4mainValue【学校施設】&#10;有形固定資産減価償却率"/>
        <xdr:cNvSpPr txBox="1"/>
      </xdr:nvSpPr>
      <xdr:spPr>
        <a:xfrm>
          <a:off x="12611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95" name="【学校施設】&#10;一人当たり面積平均値テキスト"/>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20980</xdr:rowOff>
    </xdr:from>
    <xdr:to>
      <xdr:col>116</xdr:col>
      <xdr:colOff>114300</xdr:colOff>
      <xdr:row>63</xdr:row>
      <xdr:rowOff>122580</xdr:rowOff>
    </xdr:to>
    <xdr:sp macro="" textlink="">
      <xdr:nvSpPr>
        <xdr:cNvPr id="606" name="楕円 605"/>
        <xdr:cNvSpPr/>
      </xdr:nvSpPr>
      <xdr:spPr>
        <a:xfrm>
          <a:off x="22110700" y="108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170857</xdr:rowOff>
    </xdr:from>
    <xdr:ext cx="469744" cy="259045"/>
    <xdr:sp macro="" textlink="">
      <xdr:nvSpPr>
        <xdr:cNvPr id="607" name="【学校施設】&#10;一人当たり面積該当値テキスト"/>
        <xdr:cNvSpPr txBox="1"/>
      </xdr:nvSpPr>
      <xdr:spPr>
        <a:xfrm>
          <a:off x="22199600" y="1080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7265</xdr:rowOff>
    </xdr:from>
    <xdr:to>
      <xdr:col>112</xdr:col>
      <xdr:colOff>38100</xdr:colOff>
      <xdr:row>63</xdr:row>
      <xdr:rowOff>108865</xdr:rowOff>
    </xdr:to>
    <xdr:sp macro="" textlink="">
      <xdr:nvSpPr>
        <xdr:cNvPr id="608" name="楕円 607"/>
        <xdr:cNvSpPr/>
      </xdr:nvSpPr>
      <xdr:spPr>
        <a:xfrm>
          <a:off x="21272500" y="108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58065</xdr:rowOff>
    </xdr:from>
    <xdr:to>
      <xdr:col>116</xdr:col>
      <xdr:colOff>63500</xdr:colOff>
      <xdr:row>63</xdr:row>
      <xdr:rowOff>71780</xdr:rowOff>
    </xdr:to>
    <xdr:cxnSp macro="">
      <xdr:nvCxnSpPr>
        <xdr:cNvPr id="609" name="直線コネクタ 608"/>
        <xdr:cNvCxnSpPr/>
      </xdr:nvCxnSpPr>
      <xdr:spPr>
        <a:xfrm>
          <a:off x="21323300" y="1085941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xdr:rowOff>
    </xdr:from>
    <xdr:to>
      <xdr:col>107</xdr:col>
      <xdr:colOff>101600</xdr:colOff>
      <xdr:row>63</xdr:row>
      <xdr:rowOff>103378</xdr:rowOff>
    </xdr:to>
    <xdr:sp macro="" textlink="">
      <xdr:nvSpPr>
        <xdr:cNvPr id="610" name="楕円 609"/>
        <xdr:cNvSpPr/>
      </xdr:nvSpPr>
      <xdr:spPr>
        <a:xfrm>
          <a:off x="20383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52578</xdr:rowOff>
    </xdr:from>
    <xdr:to>
      <xdr:col>111</xdr:col>
      <xdr:colOff>177800</xdr:colOff>
      <xdr:row>63</xdr:row>
      <xdr:rowOff>58065</xdr:rowOff>
    </xdr:to>
    <xdr:cxnSp macro="">
      <xdr:nvCxnSpPr>
        <xdr:cNvPr id="611" name="直線コネクタ 610"/>
        <xdr:cNvCxnSpPr/>
      </xdr:nvCxnSpPr>
      <xdr:spPr>
        <a:xfrm>
          <a:off x="20434300" y="1085392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170028</xdr:rowOff>
    </xdr:from>
    <xdr:to>
      <xdr:col>102</xdr:col>
      <xdr:colOff>165100</xdr:colOff>
      <xdr:row>63</xdr:row>
      <xdr:rowOff>100178</xdr:rowOff>
    </xdr:to>
    <xdr:sp macro="" textlink="">
      <xdr:nvSpPr>
        <xdr:cNvPr id="612" name="楕円 611"/>
        <xdr:cNvSpPr/>
      </xdr:nvSpPr>
      <xdr:spPr>
        <a:xfrm>
          <a:off x="19494500" y="1079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49378</xdr:rowOff>
    </xdr:from>
    <xdr:to>
      <xdr:col>107</xdr:col>
      <xdr:colOff>50800</xdr:colOff>
      <xdr:row>63</xdr:row>
      <xdr:rowOff>52578</xdr:rowOff>
    </xdr:to>
    <xdr:cxnSp macro="">
      <xdr:nvCxnSpPr>
        <xdr:cNvPr id="613" name="直線コネクタ 612"/>
        <xdr:cNvCxnSpPr/>
      </xdr:nvCxnSpPr>
      <xdr:spPr>
        <a:xfrm>
          <a:off x="19545300" y="1085072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170485</xdr:rowOff>
    </xdr:from>
    <xdr:to>
      <xdr:col>98</xdr:col>
      <xdr:colOff>38100</xdr:colOff>
      <xdr:row>63</xdr:row>
      <xdr:rowOff>100635</xdr:rowOff>
    </xdr:to>
    <xdr:sp macro="" textlink="">
      <xdr:nvSpPr>
        <xdr:cNvPr id="614" name="楕円 613"/>
        <xdr:cNvSpPr/>
      </xdr:nvSpPr>
      <xdr:spPr>
        <a:xfrm>
          <a:off x="18605500" y="108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49378</xdr:rowOff>
    </xdr:from>
    <xdr:to>
      <xdr:col>102</xdr:col>
      <xdr:colOff>114300</xdr:colOff>
      <xdr:row>63</xdr:row>
      <xdr:rowOff>49835</xdr:rowOff>
    </xdr:to>
    <xdr:cxnSp macro="">
      <xdr:nvCxnSpPr>
        <xdr:cNvPr id="615" name="直線コネクタ 614"/>
        <xdr:cNvCxnSpPr/>
      </xdr:nvCxnSpPr>
      <xdr:spPr>
        <a:xfrm flipV="1">
          <a:off x="18656300" y="1085072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616" name="n_1aveValue【学校施設】&#10;一人当たり面積"/>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617"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618"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619" name="n_4aveValue【学校施設】&#10;一人当たり面積"/>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99992</xdr:rowOff>
    </xdr:from>
    <xdr:ext cx="469744" cy="259045"/>
    <xdr:sp macro="" textlink="">
      <xdr:nvSpPr>
        <xdr:cNvPr id="620" name="n_1mainValue【学校施設】&#10;一人当たり面積"/>
        <xdr:cNvSpPr txBox="1"/>
      </xdr:nvSpPr>
      <xdr:spPr>
        <a:xfrm>
          <a:off x="21075727" y="1090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94505</xdr:rowOff>
    </xdr:from>
    <xdr:ext cx="469744" cy="259045"/>
    <xdr:sp macro="" textlink="">
      <xdr:nvSpPr>
        <xdr:cNvPr id="621" name="n_2mainValue【学校施設】&#10;一人当たり面積"/>
        <xdr:cNvSpPr txBox="1"/>
      </xdr:nvSpPr>
      <xdr:spPr>
        <a:xfrm>
          <a:off x="20199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91305</xdr:rowOff>
    </xdr:from>
    <xdr:ext cx="469744" cy="259045"/>
    <xdr:sp macro="" textlink="">
      <xdr:nvSpPr>
        <xdr:cNvPr id="622" name="n_3mainValue【学校施設】&#10;一人当たり面積"/>
        <xdr:cNvSpPr txBox="1"/>
      </xdr:nvSpPr>
      <xdr:spPr>
        <a:xfrm>
          <a:off x="19310427" y="1089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91762</xdr:rowOff>
    </xdr:from>
    <xdr:ext cx="469744" cy="259045"/>
    <xdr:sp macro="" textlink="">
      <xdr:nvSpPr>
        <xdr:cNvPr id="623" name="n_4mainValue【学校施設】&#10;一人当たり面積"/>
        <xdr:cNvSpPr txBox="1"/>
      </xdr:nvSpPr>
      <xdr:spPr>
        <a:xfrm>
          <a:off x="18421427" y="1089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本町は町域の約</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70</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％が山岳丘陵で占められており、残りの平坦地に市街地が集まっていることから、一人当たりの延長や資産額などインフラ施設の量が類似団体内平均値と比較して小さくなっているものと思われる。</a:t>
          </a:r>
        </a:p>
        <a:p>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近年、橋梁長寿命化計画に基づき、桜井跨線橋等の長寿命化工事を行っており、橋りょうに係る有形固定資産減価償却率が低くなっている。</a:t>
          </a:r>
        </a:p>
        <a:p>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町営住宅については、緑地公園住宅が平成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15</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年建設と比較的新しいことから有形固定資産減価償却率が低くなっている。</a:t>
          </a:r>
        </a:p>
        <a:p>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今後も、島本町公共施設等総合管理計画等に基づき、施設の適切な管理等を行っていく。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31,642
31,423
16.81
11,487,884
11,145,893
60,872
6,762,481
11,501,222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3" name="【図書館】&#10;有形固定資産減価償却率平均値テキスト"/>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74" name="楕円 73"/>
        <xdr:cNvSpPr/>
      </xdr:nvSpPr>
      <xdr:spPr>
        <a:xfrm>
          <a:off x="45847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22151</xdr:rowOff>
    </xdr:from>
    <xdr:ext cx="405111" cy="259045"/>
    <xdr:sp macro="" textlink="">
      <xdr:nvSpPr>
        <xdr:cNvPr id="75" name="【図書館】&#10;有形固定資産減価償却率該当値テキスト"/>
        <xdr:cNvSpPr txBox="1"/>
      </xdr:nvSpPr>
      <xdr:spPr>
        <a:xfrm>
          <a:off x="4673600" y="619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136434</xdr:rowOff>
    </xdr:from>
    <xdr:to>
      <xdr:col>20</xdr:col>
      <xdr:colOff>38100</xdr:colOff>
      <xdr:row>37</xdr:row>
      <xdr:rowOff>66584</xdr:rowOff>
    </xdr:to>
    <xdr:sp macro="" textlink="">
      <xdr:nvSpPr>
        <xdr:cNvPr id="76" name="楕円 75"/>
        <xdr:cNvSpPr/>
      </xdr:nvSpPr>
      <xdr:spPr>
        <a:xfrm>
          <a:off x="3746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15784</xdr:rowOff>
    </xdr:from>
    <xdr:to>
      <xdr:col>24</xdr:col>
      <xdr:colOff>63500</xdr:colOff>
      <xdr:row>37</xdr:row>
      <xdr:rowOff>50074</xdr:rowOff>
    </xdr:to>
    <xdr:cxnSp macro="">
      <xdr:nvCxnSpPr>
        <xdr:cNvPr id="77" name="直線コネクタ 76"/>
        <xdr:cNvCxnSpPr/>
      </xdr:nvCxnSpPr>
      <xdr:spPr>
        <a:xfrm>
          <a:off x="3797300" y="635943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102144</xdr:rowOff>
    </xdr:from>
    <xdr:to>
      <xdr:col>15</xdr:col>
      <xdr:colOff>101600</xdr:colOff>
      <xdr:row>37</xdr:row>
      <xdr:rowOff>32294</xdr:rowOff>
    </xdr:to>
    <xdr:sp macro="" textlink="">
      <xdr:nvSpPr>
        <xdr:cNvPr id="78" name="楕円 77"/>
        <xdr:cNvSpPr/>
      </xdr:nvSpPr>
      <xdr:spPr>
        <a:xfrm>
          <a:off x="2857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152944</xdr:rowOff>
    </xdr:from>
    <xdr:to>
      <xdr:col>19</xdr:col>
      <xdr:colOff>177800</xdr:colOff>
      <xdr:row>37</xdr:row>
      <xdr:rowOff>15784</xdr:rowOff>
    </xdr:to>
    <xdr:cxnSp macro="">
      <xdr:nvCxnSpPr>
        <xdr:cNvPr id="79" name="直線コネクタ 78"/>
        <xdr:cNvCxnSpPr/>
      </xdr:nvCxnSpPr>
      <xdr:spPr>
        <a:xfrm>
          <a:off x="2908300" y="63251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80917</xdr:rowOff>
    </xdr:from>
    <xdr:to>
      <xdr:col>10</xdr:col>
      <xdr:colOff>165100</xdr:colOff>
      <xdr:row>37</xdr:row>
      <xdr:rowOff>11067</xdr:rowOff>
    </xdr:to>
    <xdr:sp macro="" textlink="">
      <xdr:nvSpPr>
        <xdr:cNvPr id="80" name="楕円 79"/>
        <xdr:cNvSpPr/>
      </xdr:nvSpPr>
      <xdr:spPr>
        <a:xfrm>
          <a:off x="1968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131717</xdr:rowOff>
    </xdr:from>
    <xdr:to>
      <xdr:col>15</xdr:col>
      <xdr:colOff>50800</xdr:colOff>
      <xdr:row>36</xdr:row>
      <xdr:rowOff>152944</xdr:rowOff>
    </xdr:to>
    <xdr:cxnSp macro="">
      <xdr:nvCxnSpPr>
        <xdr:cNvPr id="81" name="直線コネクタ 80"/>
        <xdr:cNvCxnSpPr/>
      </xdr:nvCxnSpPr>
      <xdr:spPr>
        <a:xfrm>
          <a:off x="2019300" y="630391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48260</xdr:rowOff>
    </xdr:from>
    <xdr:to>
      <xdr:col>6</xdr:col>
      <xdr:colOff>38100</xdr:colOff>
      <xdr:row>36</xdr:row>
      <xdr:rowOff>149860</xdr:rowOff>
    </xdr:to>
    <xdr:sp macro="" textlink="">
      <xdr:nvSpPr>
        <xdr:cNvPr id="82" name="楕円 81"/>
        <xdr:cNvSpPr/>
      </xdr:nvSpPr>
      <xdr:spPr>
        <a:xfrm>
          <a:off x="1079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99060</xdr:rowOff>
    </xdr:from>
    <xdr:to>
      <xdr:col>10</xdr:col>
      <xdr:colOff>114300</xdr:colOff>
      <xdr:row>36</xdr:row>
      <xdr:rowOff>131717</xdr:rowOff>
    </xdr:to>
    <xdr:cxnSp macro="">
      <xdr:nvCxnSpPr>
        <xdr:cNvPr id="83" name="直線コネクタ 82"/>
        <xdr:cNvCxnSpPr/>
      </xdr:nvCxnSpPr>
      <xdr:spPr>
        <a:xfrm>
          <a:off x="1130300" y="62712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103431</xdr:rowOff>
    </xdr:from>
    <xdr:ext cx="405111" cy="259045"/>
    <xdr:sp macro="" textlink="">
      <xdr:nvSpPr>
        <xdr:cNvPr id="84" name="n_1aveValue【図書館】&#10;有形固定資産減価償却率"/>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5" name="n_2ave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41383</xdr:rowOff>
    </xdr:from>
    <xdr:ext cx="405111" cy="259045"/>
    <xdr:sp macro="" textlink="">
      <xdr:nvSpPr>
        <xdr:cNvPr id="86" name="n_3aveValue【図書館】&#10;有形固定資産減価償却率"/>
        <xdr:cNvSpPr txBox="1"/>
      </xdr:nvSpPr>
      <xdr:spPr>
        <a:xfrm>
          <a:off x="1816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83111</xdr:rowOff>
    </xdr:from>
    <xdr:ext cx="405111" cy="259045"/>
    <xdr:sp macro="" textlink="">
      <xdr:nvSpPr>
        <xdr:cNvPr id="88" name="n_1mainValue【図書館】&#10;有形固定資産減価償却率"/>
        <xdr:cNvSpPr txBox="1"/>
      </xdr:nvSpPr>
      <xdr:spPr>
        <a:xfrm>
          <a:off x="35820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48821</xdr:rowOff>
    </xdr:from>
    <xdr:ext cx="405111" cy="259045"/>
    <xdr:sp macro="" textlink="">
      <xdr:nvSpPr>
        <xdr:cNvPr id="89" name="n_2mainValue【図書館】&#10;有形固定資産減価償却率"/>
        <xdr:cNvSpPr txBox="1"/>
      </xdr:nvSpPr>
      <xdr:spPr>
        <a:xfrm>
          <a:off x="2705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27594</xdr:rowOff>
    </xdr:from>
    <xdr:ext cx="405111" cy="259045"/>
    <xdr:sp macro="" textlink="">
      <xdr:nvSpPr>
        <xdr:cNvPr id="90" name="n_3mainValue【図書館】&#10;有形固定資産減価償却率"/>
        <xdr:cNvSpPr txBox="1"/>
      </xdr:nvSpPr>
      <xdr:spPr>
        <a:xfrm>
          <a:off x="1816744"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166387</xdr:rowOff>
    </xdr:from>
    <xdr:ext cx="405111" cy="259045"/>
    <xdr:sp macro="" textlink="">
      <xdr:nvSpPr>
        <xdr:cNvPr id="91" name="n_4mainValue【図書館】&#10;有形固定資産減価償却率"/>
        <xdr:cNvSpPr txBox="1"/>
      </xdr:nvSpPr>
      <xdr:spPr>
        <a:xfrm>
          <a:off x="927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6" name="【図書館】&#10;一人当たり面積平均値テキスト"/>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139700</xdr:rowOff>
    </xdr:from>
    <xdr:to>
      <xdr:col>55</xdr:col>
      <xdr:colOff>50800</xdr:colOff>
      <xdr:row>40</xdr:row>
      <xdr:rowOff>69850</xdr:rowOff>
    </xdr:to>
    <xdr:sp macro="" textlink="">
      <xdr:nvSpPr>
        <xdr:cNvPr id="127" name="楕円 126"/>
        <xdr:cNvSpPr/>
      </xdr:nvSpPr>
      <xdr:spPr>
        <a:xfrm>
          <a:off x="10426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118127</xdr:rowOff>
    </xdr:from>
    <xdr:ext cx="469744" cy="259045"/>
    <xdr:sp macro="" textlink="">
      <xdr:nvSpPr>
        <xdr:cNvPr id="128" name="【図書館】&#10;一人当たり面積該当値テキスト"/>
        <xdr:cNvSpPr txBox="1"/>
      </xdr:nvSpPr>
      <xdr:spPr>
        <a:xfrm>
          <a:off x="10515600"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133985</xdr:rowOff>
    </xdr:from>
    <xdr:to>
      <xdr:col>50</xdr:col>
      <xdr:colOff>165100</xdr:colOff>
      <xdr:row>40</xdr:row>
      <xdr:rowOff>64135</xdr:rowOff>
    </xdr:to>
    <xdr:sp macro="" textlink="">
      <xdr:nvSpPr>
        <xdr:cNvPr id="129" name="楕円 128"/>
        <xdr:cNvSpPr/>
      </xdr:nvSpPr>
      <xdr:spPr>
        <a:xfrm>
          <a:off x="9588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xdr:rowOff>
    </xdr:from>
    <xdr:to>
      <xdr:col>55</xdr:col>
      <xdr:colOff>0</xdr:colOff>
      <xdr:row>40</xdr:row>
      <xdr:rowOff>19050</xdr:rowOff>
    </xdr:to>
    <xdr:cxnSp macro="">
      <xdr:nvCxnSpPr>
        <xdr:cNvPr id="130" name="直線コネクタ 129"/>
        <xdr:cNvCxnSpPr/>
      </xdr:nvCxnSpPr>
      <xdr:spPr>
        <a:xfrm>
          <a:off x="9639300" y="68713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133985</xdr:rowOff>
    </xdr:from>
    <xdr:to>
      <xdr:col>46</xdr:col>
      <xdr:colOff>38100</xdr:colOff>
      <xdr:row>40</xdr:row>
      <xdr:rowOff>64135</xdr:rowOff>
    </xdr:to>
    <xdr:sp macro="" textlink="">
      <xdr:nvSpPr>
        <xdr:cNvPr id="131" name="楕円 130"/>
        <xdr:cNvSpPr/>
      </xdr:nvSpPr>
      <xdr:spPr>
        <a:xfrm>
          <a:off x="8699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xdr:rowOff>
    </xdr:from>
    <xdr:to>
      <xdr:col>50</xdr:col>
      <xdr:colOff>114300</xdr:colOff>
      <xdr:row>40</xdr:row>
      <xdr:rowOff>13335</xdr:rowOff>
    </xdr:to>
    <xdr:cxnSp macro="">
      <xdr:nvCxnSpPr>
        <xdr:cNvPr id="132" name="直線コネクタ 131"/>
        <xdr:cNvCxnSpPr/>
      </xdr:nvCxnSpPr>
      <xdr:spPr>
        <a:xfrm>
          <a:off x="8750300" y="6871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133985</xdr:rowOff>
    </xdr:from>
    <xdr:to>
      <xdr:col>41</xdr:col>
      <xdr:colOff>101600</xdr:colOff>
      <xdr:row>40</xdr:row>
      <xdr:rowOff>64135</xdr:rowOff>
    </xdr:to>
    <xdr:sp macro="" textlink="">
      <xdr:nvSpPr>
        <xdr:cNvPr id="133" name="楕円 132"/>
        <xdr:cNvSpPr/>
      </xdr:nvSpPr>
      <xdr:spPr>
        <a:xfrm>
          <a:off x="7810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13335</xdr:rowOff>
    </xdr:from>
    <xdr:to>
      <xdr:col>45</xdr:col>
      <xdr:colOff>177800</xdr:colOff>
      <xdr:row>40</xdr:row>
      <xdr:rowOff>13335</xdr:rowOff>
    </xdr:to>
    <xdr:cxnSp macro="">
      <xdr:nvCxnSpPr>
        <xdr:cNvPr id="134" name="直線コネクタ 133"/>
        <xdr:cNvCxnSpPr/>
      </xdr:nvCxnSpPr>
      <xdr:spPr>
        <a:xfrm>
          <a:off x="7861300" y="6871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133985</xdr:rowOff>
    </xdr:from>
    <xdr:to>
      <xdr:col>36</xdr:col>
      <xdr:colOff>165100</xdr:colOff>
      <xdr:row>40</xdr:row>
      <xdr:rowOff>64135</xdr:rowOff>
    </xdr:to>
    <xdr:sp macro="" textlink="">
      <xdr:nvSpPr>
        <xdr:cNvPr id="135" name="楕円 134"/>
        <xdr:cNvSpPr/>
      </xdr:nvSpPr>
      <xdr:spPr>
        <a:xfrm>
          <a:off x="6921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13335</xdr:rowOff>
    </xdr:from>
    <xdr:to>
      <xdr:col>41</xdr:col>
      <xdr:colOff>50800</xdr:colOff>
      <xdr:row>40</xdr:row>
      <xdr:rowOff>13335</xdr:rowOff>
    </xdr:to>
    <xdr:cxnSp macro="">
      <xdr:nvCxnSpPr>
        <xdr:cNvPr id="136" name="直線コネクタ 135"/>
        <xdr:cNvCxnSpPr/>
      </xdr:nvCxnSpPr>
      <xdr:spPr>
        <a:xfrm>
          <a:off x="6972300" y="6871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7" name="n_1aveValue【図書館】&#10;一人当たり面積"/>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8" name="n_2aveValue【図書館】&#10;一人当たり面積"/>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9" name="n_3aveValue【図書館】&#10;一人当たり面積"/>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40" name="n_4ave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55262</xdr:rowOff>
    </xdr:from>
    <xdr:ext cx="469744" cy="259045"/>
    <xdr:sp macro="" textlink="">
      <xdr:nvSpPr>
        <xdr:cNvPr id="141" name="n_1mainValue【図書館】&#10;一人当たり面積"/>
        <xdr:cNvSpPr txBox="1"/>
      </xdr:nvSpPr>
      <xdr:spPr>
        <a:xfrm>
          <a:off x="93917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55262</xdr:rowOff>
    </xdr:from>
    <xdr:ext cx="469744" cy="259045"/>
    <xdr:sp macro="" textlink="">
      <xdr:nvSpPr>
        <xdr:cNvPr id="142" name="n_2mainValue【図書館】&#10;一人当たり面積"/>
        <xdr:cNvSpPr txBox="1"/>
      </xdr:nvSpPr>
      <xdr:spPr>
        <a:xfrm>
          <a:off x="85154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55262</xdr:rowOff>
    </xdr:from>
    <xdr:ext cx="469744" cy="259045"/>
    <xdr:sp macro="" textlink="">
      <xdr:nvSpPr>
        <xdr:cNvPr id="143" name="n_3mainValue【図書館】&#10;一人当たり面積"/>
        <xdr:cNvSpPr txBox="1"/>
      </xdr:nvSpPr>
      <xdr:spPr>
        <a:xfrm>
          <a:off x="76264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55262</xdr:rowOff>
    </xdr:from>
    <xdr:ext cx="469744" cy="259045"/>
    <xdr:sp macro="" textlink="">
      <xdr:nvSpPr>
        <xdr:cNvPr id="144" name="n_4mainValue【図書館】&#10;一人当たり面積"/>
        <xdr:cNvSpPr txBox="1"/>
      </xdr:nvSpPr>
      <xdr:spPr>
        <a:xfrm>
          <a:off x="67374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107950</xdr:rowOff>
    </xdr:from>
    <xdr:to>
      <xdr:col>24</xdr:col>
      <xdr:colOff>114300</xdr:colOff>
      <xdr:row>61</xdr:row>
      <xdr:rowOff>38100</xdr:rowOff>
    </xdr:to>
    <xdr:sp macro="" textlink="">
      <xdr:nvSpPr>
        <xdr:cNvPr id="184" name="楕円 183"/>
        <xdr:cNvSpPr/>
      </xdr:nvSpPr>
      <xdr:spPr>
        <a:xfrm>
          <a:off x="4584700" y="103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86377</xdr:rowOff>
    </xdr:from>
    <xdr:ext cx="405111" cy="259045"/>
    <xdr:sp macro="" textlink="">
      <xdr:nvSpPr>
        <xdr:cNvPr id="185" name="【体育館・プール】&#10;有形固定資産減価償却率該当値テキスト"/>
        <xdr:cNvSpPr txBox="1"/>
      </xdr:nvSpPr>
      <xdr:spPr>
        <a:xfrm>
          <a:off x="4673600" y="1037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80010</xdr:rowOff>
    </xdr:from>
    <xdr:to>
      <xdr:col>20</xdr:col>
      <xdr:colOff>38100</xdr:colOff>
      <xdr:row>61</xdr:row>
      <xdr:rowOff>10160</xdr:rowOff>
    </xdr:to>
    <xdr:sp macro="" textlink="">
      <xdr:nvSpPr>
        <xdr:cNvPr id="186" name="楕円 185"/>
        <xdr:cNvSpPr/>
      </xdr:nvSpPr>
      <xdr:spPr>
        <a:xfrm>
          <a:off x="3746500" y="1036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130810</xdr:rowOff>
    </xdr:from>
    <xdr:to>
      <xdr:col>24</xdr:col>
      <xdr:colOff>63500</xdr:colOff>
      <xdr:row>60</xdr:row>
      <xdr:rowOff>158750</xdr:rowOff>
    </xdr:to>
    <xdr:cxnSp macro="">
      <xdr:nvCxnSpPr>
        <xdr:cNvPr id="187" name="直線コネクタ 186"/>
        <xdr:cNvCxnSpPr/>
      </xdr:nvCxnSpPr>
      <xdr:spPr>
        <a:xfrm>
          <a:off x="3797300" y="1041781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50800</xdr:rowOff>
    </xdr:from>
    <xdr:to>
      <xdr:col>15</xdr:col>
      <xdr:colOff>101600</xdr:colOff>
      <xdr:row>60</xdr:row>
      <xdr:rowOff>152400</xdr:rowOff>
    </xdr:to>
    <xdr:sp macro="" textlink="">
      <xdr:nvSpPr>
        <xdr:cNvPr id="188" name="楕円 187"/>
        <xdr:cNvSpPr/>
      </xdr:nvSpPr>
      <xdr:spPr>
        <a:xfrm>
          <a:off x="28575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101600</xdr:rowOff>
    </xdr:from>
    <xdr:to>
      <xdr:col>19</xdr:col>
      <xdr:colOff>177800</xdr:colOff>
      <xdr:row>60</xdr:row>
      <xdr:rowOff>130810</xdr:rowOff>
    </xdr:to>
    <xdr:cxnSp macro="">
      <xdr:nvCxnSpPr>
        <xdr:cNvPr id="189" name="直線コネクタ 188"/>
        <xdr:cNvCxnSpPr/>
      </xdr:nvCxnSpPr>
      <xdr:spPr>
        <a:xfrm>
          <a:off x="2908300" y="1038860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27940</xdr:rowOff>
    </xdr:from>
    <xdr:to>
      <xdr:col>10</xdr:col>
      <xdr:colOff>165100</xdr:colOff>
      <xdr:row>60</xdr:row>
      <xdr:rowOff>129540</xdr:rowOff>
    </xdr:to>
    <xdr:sp macro="" textlink="">
      <xdr:nvSpPr>
        <xdr:cNvPr id="190" name="楕円 189"/>
        <xdr:cNvSpPr/>
      </xdr:nvSpPr>
      <xdr:spPr>
        <a:xfrm>
          <a:off x="1968500" y="1031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78740</xdr:rowOff>
    </xdr:from>
    <xdr:to>
      <xdr:col>15</xdr:col>
      <xdr:colOff>50800</xdr:colOff>
      <xdr:row>60</xdr:row>
      <xdr:rowOff>101600</xdr:rowOff>
    </xdr:to>
    <xdr:cxnSp macro="">
      <xdr:nvCxnSpPr>
        <xdr:cNvPr id="191" name="直線コネクタ 190"/>
        <xdr:cNvCxnSpPr/>
      </xdr:nvCxnSpPr>
      <xdr:spPr>
        <a:xfrm>
          <a:off x="2019300" y="10365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0</xdr:rowOff>
    </xdr:from>
    <xdr:to>
      <xdr:col>6</xdr:col>
      <xdr:colOff>38100</xdr:colOff>
      <xdr:row>60</xdr:row>
      <xdr:rowOff>101600</xdr:rowOff>
    </xdr:to>
    <xdr:sp macro="" textlink="">
      <xdr:nvSpPr>
        <xdr:cNvPr id="192" name="楕円 191"/>
        <xdr:cNvSpPr/>
      </xdr:nvSpPr>
      <xdr:spPr>
        <a:xfrm>
          <a:off x="10795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50800</xdr:rowOff>
    </xdr:from>
    <xdr:to>
      <xdr:col>10</xdr:col>
      <xdr:colOff>114300</xdr:colOff>
      <xdr:row>60</xdr:row>
      <xdr:rowOff>78740</xdr:rowOff>
    </xdr:to>
    <xdr:cxnSp macro="">
      <xdr:nvCxnSpPr>
        <xdr:cNvPr id="193" name="直線コネクタ 192"/>
        <xdr:cNvCxnSpPr/>
      </xdr:nvCxnSpPr>
      <xdr:spPr>
        <a:xfrm>
          <a:off x="1130300" y="103378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94"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6"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97"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1287</xdr:rowOff>
    </xdr:from>
    <xdr:ext cx="405111" cy="259045"/>
    <xdr:sp macro="" textlink="">
      <xdr:nvSpPr>
        <xdr:cNvPr id="198" name="n_1mainValue【体育館・プール】&#10;有形固定資産減価償却率"/>
        <xdr:cNvSpPr txBox="1"/>
      </xdr:nvSpPr>
      <xdr:spPr>
        <a:xfrm>
          <a:off x="3582044" y="1045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143527</xdr:rowOff>
    </xdr:from>
    <xdr:ext cx="405111" cy="259045"/>
    <xdr:sp macro="" textlink="">
      <xdr:nvSpPr>
        <xdr:cNvPr id="199" name="n_2mainValue【体育館・プール】&#10;有形固定資産減価償却率"/>
        <xdr:cNvSpPr txBox="1"/>
      </xdr:nvSpPr>
      <xdr:spPr>
        <a:xfrm>
          <a:off x="2705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120667</xdr:rowOff>
    </xdr:from>
    <xdr:ext cx="405111" cy="259045"/>
    <xdr:sp macro="" textlink="">
      <xdr:nvSpPr>
        <xdr:cNvPr id="200" name="n_3mainValue【体育館・プール】&#10;有形固定資産減価償却率"/>
        <xdr:cNvSpPr txBox="1"/>
      </xdr:nvSpPr>
      <xdr:spPr>
        <a:xfrm>
          <a:off x="1816744"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92727</xdr:rowOff>
    </xdr:from>
    <xdr:ext cx="405111" cy="259045"/>
    <xdr:sp macro="" textlink="">
      <xdr:nvSpPr>
        <xdr:cNvPr id="201" name="n_4mainValue【体育館・プール】&#10;有形固定資産減価償却率"/>
        <xdr:cNvSpPr txBox="1"/>
      </xdr:nvSpPr>
      <xdr:spPr>
        <a:xfrm>
          <a:off x="927744" y="1037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30" name="【体育館・プール】&#10;一人当たり面積平均値テキスト"/>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118745</xdr:rowOff>
    </xdr:from>
    <xdr:to>
      <xdr:col>55</xdr:col>
      <xdr:colOff>50800</xdr:colOff>
      <xdr:row>64</xdr:row>
      <xdr:rowOff>48895</xdr:rowOff>
    </xdr:to>
    <xdr:sp macro="" textlink="">
      <xdr:nvSpPr>
        <xdr:cNvPr id="241" name="楕円 240"/>
        <xdr:cNvSpPr/>
      </xdr:nvSpPr>
      <xdr:spPr>
        <a:xfrm>
          <a:off x="10426700" y="109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33672</xdr:rowOff>
    </xdr:from>
    <xdr:ext cx="469744" cy="259045"/>
    <xdr:sp macro="" textlink="">
      <xdr:nvSpPr>
        <xdr:cNvPr id="242" name="【体育館・プール】&#10;一人当たり面積該当値テキスト"/>
        <xdr:cNvSpPr txBox="1"/>
      </xdr:nvSpPr>
      <xdr:spPr>
        <a:xfrm>
          <a:off x="10515600" y="1083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116840</xdr:rowOff>
    </xdr:from>
    <xdr:to>
      <xdr:col>50</xdr:col>
      <xdr:colOff>165100</xdr:colOff>
      <xdr:row>64</xdr:row>
      <xdr:rowOff>46990</xdr:rowOff>
    </xdr:to>
    <xdr:sp macro="" textlink="">
      <xdr:nvSpPr>
        <xdr:cNvPr id="243" name="楕円 242"/>
        <xdr:cNvSpPr/>
      </xdr:nvSpPr>
      <xdr:spPr>
        <a:xfrm>
          <a:off x="9588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167640</xdr:rowOff>
    </xdr:from>
    <xdr:to>
      <xdr:col>55</xdr:col>
      <xdr:colOff>0</xdr:colOff>
      <xdr:row>63</xdr:row>
      <xdr:rowOff>169545</xdr:rowOff>
    </xdr:to>
    <xdr:cxnSp macro="">
      <xdr:nvCxnSpPr>
        <xdr:cNvPr id="244" name="直線コネクタ 243"/>
        <xdr:cNvCxnSpPr/>
      </xdr:nvCxnSpPr>
      <xdr:spPr>
        <a:xfrm>
          <a:off x="9639300" y="1096899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116840</xdr:rowOff>
    </xdr:from>
    <xdr:to>
      <xdr:col>46</xdr:col>
      <xdr:colOff>38100</xdr:colOff>
      <xdr:row>64</xdr:row>
      <xdr:rowOff>46990</xdr:rowOff>
    </xdr:to>
    <xdr:sp macro="" textlink="">
      <xdr:nvSpPr>
        <xdr:cNvPr id="245" name="楕円 244"/>
        <xdr:cNvSpPr/>
      </xdr:nvSpPr>
      <xdr:spPr>
        <a:xfrm>
          <a:off x="8699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167640</xdr:rowOff>
    </xdr:from>
    <xdr:to>
      <xdr:col>50</xdr:col>
      <xdr:colOff>114300</xdr:colOff>
      <xdr:row>63</xdr:row>
      <xdr:rowOff>167640</xdr:rowOff>
    </xdr:to>
    <xdr:cxnSp macro="">
      <xdr:nvCxnSpPr>
        <xdr:cNvPr id="246" name="直線コネクタ 245"/>
        <xdr:cNvCxnSpPr/>
      </xdr:nvCxnSpPr>
      <xdr:spPr>
        <a:xfrm>
          <a:off x="8750300" y="1096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116840</xdr:rowOff>
    </xdr:from>
    <xdr:to>
      <xdr:col>41</xdr:col>
      <xdr:colOff>101600</xdr:colOff>
      <xdr:row>64</xdr:row>
      <xdr:rowOff>46990</xdr:rowOff>
    </xdr:to>
    <xdr:sp macro="" textlink="">
      <xdr:nvSpPr>
        <xdr:cNvPr id="247" name="楕円 246"/>
        <xdr:cNvSpPr/>
      </xdr:nvSpPr>
      <xdr:spPr>
        <a:xfrm>
          <a:off x="7810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167640</xdr:rowOff>
    </xdr:from>
    <xdr:to>
      <xdr:col>45</xdr:col>
      <xdr:colOff>177800</xdr:colOff>
      <xdr:row>63</xdr:row>
      <xdr:rowOff>167640</xdr:rowOff>
    </xdr:to>
    <xdr:cxnSp macro="">
      <xdr:nvCxnSpPr>
        <xdr:cNvPr id="248" name="直線コネクタ 247"/>
        <xdr:cNvCxnSpPr/>
      </xdr:nvCxnSpPr>
      <xdr:spPr>
        <a:xfrm>
          <a:off x="7861300" y="1096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116840</xdr:rowOff>
    </xdr:from>
    <xdr:to>
      <xdr:col>36</xdr:col>
      <xdr:colOff>165100</xdr:colOff>
      <xdr:row>64</xdr:row>
      <xdr:rowOff>46990</xdr:rowOff>
    </xdr:to>
    <xdr:sp macro="" textlink="">
      <xdr:nvSpPr>
        <xdr:cNvPr id="249" name="楕円 248"/>
        <xdr:cNvSpPr/>
      </xdr:nvSpPr>
      <xdr:spPr>
        <a:xfrm>
          <a:off x="6921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167640</xdr:rowOff>
    </xdr:from>
    <xdr:to>
      <xdr:col>41</xdr:col>
      <xdr:colOff>50800</xdr:colOff>
      <xdr:row>63</xdr:row>
      <xdr:rowOff>167640</xdr:rowOff>
    </xdr:to>
    <xdr:cxnSp macro="">
      <xdr:nvCxnSpPr>
        <xdr:cNvPr id="250" name="直線コネクタ 249"/>
        <xdr:cNvCxnSpPr/>
      </xdr:nvCxnSpPr>
      <xdr:spPr>
        <a:xfrm>
          <a:off x="6972300" y="1096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51" name="n_1aveValue【体育館・プール】&#10;一人当たり面積"/>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52" name="n_2aveValue【体育館・プール】&#10;一人当たり面積"/>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3"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54" name="n_4aveValue【体育館・プール】&#10;一人当たり面積"/>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38117</xdr:rowOff>
    </xdr:from>
    <xdr:ext cx="469744" cy="259045"/>
    <xdr:sp macro="" textlink="">
      <xdr:nvSpPr>
        <xdr:cNvPr id="255" name="n_1mainValue【体育館・プール】&#10;一人当たり面積"/>
        <xdr:cNvSpPr txBox="1"/>
      </xdr:nvSpPr>
      <xdr:spPr>
        <a:xfrm>
          <a:off x="93917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38117</xdr:rowOff>
    </xdr:from>
    <xdr:ext cx="469744" cy="259045"/>
    <xdr:sp macro="" textlink="">
      <xdr:nvSpPr>
        <xdr:cNvPr id="256" name="n_2mainValue【体育館・プール】&#10;一人当たり面積"/>
        <xdr:cNvSpPr txBox="1"/>
      </xdr:nvSpPr>
      <xdr:spPr>
        <a:xfrm>
          <a:off x="8515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38117</xdr:rowOff>
    </xdr:from>
    <xdr:ext cx="469744" cy="259045"/>
    <xdr:sp macro="" textlink="">
      <xdr:nvSpPr>
        <xdr:cNvPr id="257" name="n_3mainValue【体育館・プール】&#10;一人当たり面積"/>
        <xdr:cNvSpPr txBox="1"/>
      </xdr:nvSpPr>
      <xdr:spPr>
        <a:xfrm>
          <a:off x="7626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38117</xdr:rowOff>
    </xdr:from>
    <xdr:ext cx="469744" cy="259045"/>
    <xdr:sp macro="" textlink="">
      <xdr:nvSpPr>
        <xdr:cNvPr id="258" name="n_4mainValue【体育館・プール】&#10;一人当たり面積"/>
        <xdr:cNvSpPr txBox="1"/>
      </xdr:nvSpPr>
      <xdr:spPr>
        <a:xfrm>
          <a:off x="6737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88" name="【福祉施設】&#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99" name="楕円 298"/>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0" name="【福祉施設】&#10;有形固定資産減価償却率該当値テキスト"/>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1" name="楕円 300"/>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2" name="直線コネクタ 301"/>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03" name="楕円 302"/>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04" name="直線コネクタ 303"/>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162561</xdr:rowOff>
    </xdr:from>
    <xdr:to>
      <xdr:col>6</xdr:col>
      <xdr:colOff>38100</xdr:colOff>
      <xdr:row>82</xdr:row>
      <xdr:rowOff>92711</xdr:rowOff>
    </xdr:to>
    <xdr:sp macro="" textlink="">
      <xdr:nvSpPr>
        <xdr:cNvPr id="305" name="楕円 304"/>
        <xdr:cNvSpPr/>
      </xdr:nvSpPr>
      <xdr:spPr>
        <a:xfrm>
          <a:off x="1079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27322</xdr:rowOff>
    </xdr:from>
    <xdr:ext cx="405111" cy="259045"/>
    <xdr:sp macro="" textlink="">
      <xdr:nvSpPr>
        <xdr:cNvPr id="306"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07" name="n_2aveValue【福祉施設】&#10;有形固定資産減価償却率"/>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08" name="n_3aveValue【福祉施設】&#10;有形固定資産減価償却率"/>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09"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0" name="n_1mainValue【福祉施設】&#10;有形固定資産減価償却率"/>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11" name="n_2mainValue【福祉施設】&#10;有形固定資産減価償却率"/>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83838</xdr:rowOff>
    </xdr:from>
    <xdr:ext cx="405111" cy="259045"/>
    <xdr:sp macro="" textlink="">
      <xdr:nvSpPr>
        <xdr:cNvPr id="312" name="n_4mainValue【福祉施設】&#10;有形固定資産減価償却率"/>
        <xdr:cNvSpPr txBox="1"/>
      </xdr:nvSpPr>
      <xdr:spPr>
        <a:xfrm>
          <a:off x="927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4" name="直線コネクタ 333"/>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5"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36" name="直線コネクタ 335"/>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37"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38" name="直線コネクタ 337"/>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339" name="【福祉施設】&#10;一人当たり面積平均値テキスト"/>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0" name="フローチャート: 判断 339"/>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41" name="フローチャート: 判断 340"/>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2" name="フローチャート: 判断 341"/>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3" name="フローチャート: 判断 342"/>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4" name="フローチャート: 判断 343"/>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99313</xdr:rowOff>
    </xdr:from>
    <xdr:to>
      <xdr:col>55</xdr:col>
      <xdr:colOff>50800</xdr:colOff>
      <xdr:row>86</xdr:row>
      <xdr:rowOff>29463</xdr:rowOff>
    </xdr:to>
    <xdr:sp macro="" textlink="">
      <xdr:nvSpPr>
        <xdr:cNvPr id="350" name="楕円 349"/>
        <xdr:cNvSpPr/>
      </xdr:nvSpPr>
      <xdr:spPr>
        <a:xfrm>
          <a:off x="10426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14240</xdr:rowOff>
    </xdr:from>
    <xdr:ext cx="469744" cy="259045"/>
    <xdr:sp macro="" textlink="">
      <xdr:nvSpPr>
        <xdr:cNvPr id="351" name="【福祉施設】&#10;一人当たり面積該当値テキスト"/>
        <xdr:cNvSpPr txBox="1"/>
      </xdr:nvSpPr>
      <xdr:spPr>
        <a:xfrm>
          <a:off x="10515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97028</xdr:rowOff>
    </xdr:from>
    <xdr:to>
      <xdr:col>50</xdr:col>
      <xdr:colOff>165100</xdr:colOff>
      <xdr:row>86</xdr:row>
      <xdr:rowOff>27178</xdr:rowOff>
    </xdr:to>
    <xdr:sp macro="" textlink="">
      <xdr:nvSpPr>
        <xdr:cNvPr id="352" name="楕円 351"/>
        <xdr:cNvSpPr/>
      </xdr:nvSpPr>
      <xdr:spPr>
        <a:xfrm>
          <a:off x="9588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147828</xdr:rowOff>
    </xdr:from>
    <xdr:to>
      <xdr:col>55</xdr:col>
      <xdr:colOff>0</xdr:colOff>
      <xdr:row>85</xdr:row>
      <xdr:rowOff>150113</xdr:rowOff>
    </xdr:to>
    <xdr:cxnSp macro="">
      <xdr:nvCxnSpPr>
        <xdr:cNvPr id="353" name="直線コネクタ 352"/>
        <xdr:cNvCxnSpPr/>
      </xdr:nvCxnSpPr>
      <xdr:spPr>
        <a:xfrm>
          <a:off x="9639300" y="1472107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97028</xdr:rowOff>
    </xdr:from>
    <xdr:to>
      <xdr:col>46</xdr:col>
      <xdr:colOff>38100</xdr:colOff>
      <xdr:row>86</xdr:row>
      <xdr:rowOff>27178</xdr:rowOff>
    </xdr:to>
    <xdr:sp macro="" textlink="">
      <xdr:nvSpPr>
        <xdr:cNvPr id="354" name="楕円 353"/>
        <xdr:cNvSpPr/>
      </xdr:nvSpPr>
      <xdr:spPr>
        <a:xfrm>
          <a:off x="8699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147828</xdr:rowOff>
    </xdr:from>
    <xdr:to>
      <xdr:col>50</xdr:col>
      <xdr:colOff>114300</xdr:colOff>
      <xdr:row>85</xdr:row>
      <xdr:rowOff>147828</xdr:rowOff>
    </xdr:to>
    <xdr:cxnSp macro="">
      <xdr:nvCxnSpPr>
        <xdr:cNvPr id="355" name="直線コネクタ 354"/>
        <xdr:cNvCxnSpPr/>
      </xdr:nvCxnSpPr>
      <xdr:spPr>
        <a:xfrm>
          <a:off x="8750300" y="14721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163322</xdr:rowOff>
    </xdr:from>
    <xdr:to>
      <xdr:col>36</xdr:col>
      <xdr:colOff>165100</xdr:colOff>
      <xdr:row>85</xdr:row>
      <xdr:rowOff>93472</xdr:rowOff>
    </xdr:to>
    <xdr:sp macro="" textlink="">
      <xdr:nvSpPr>
        <xdr:cNvPr id="356" name="楕円 355"/>
        <xdr:cNvSpPr/>
      </xdr:nvSpPr>
      <xdr:spPr>
        <a:xfrm>
          <a:off x="6921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71138</xdr:rowOff>
    </xdr:from>
    <xdr:ext cx="469744" cy="259045"/>
    <xdr:sp macro="" textlink="">
      <xdr:nvSpPr>
        <xdr:cNvPr id="357" name="n_1aveValue【福祉施設】&#10;一人当たり面積"/>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58" name="n_2aveValue【福祉施設】&#10;一人当たり面積"/>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59" name="n_3aveValue【福祉施設】&#10;一人当たり面積"/>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60" name="n_4aveValue【福祉施設】&#10;一人当たり面積"/>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18305</xdr:rowOff>
    </xdr:from>
    <xdr:ext cx="469744" cy="259045"/>
    <xdr:sp macro="" textlink="">
      <xdr:nvSpPr>
        <xdr:cNvPr id="361" name="n_1mainValue【福祉施設】&#10;一人当たり面積"/>
        <xdr:cNvSpPr txBox="1"/>
      </xdr:nvSpPr>
      <xdr:spPr>
        <a:xfrm>
          <a:off x="93917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362" name="n_2mainValue【福祉施設】&#10;一人当たり面積"/>
        <xdr:cNvSpPr txBox="1"/>
      </xdr:nvSpPr>
      <xdr:spPr>
        <a:xfrm>
          <a:off x="8515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84599</xdr:rowOff>
    </xdr:from>
    <xdr:ext cx="469744" cy="259045"/>
    <xdr:sp macro="" textlink="">
      <xdr:nvSpPr>
        <xdr:cNvPr id="363" name="n_4mainValue【福祉施設】&#10;一人当たり面積"/>
        <xdr:cNvSpPr txBox="1"/>
      </xdr:nvSpPr>
      <xdr:spPr>
        <a:xfrm>
          <a:off x="67374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89" name="直線コネクタ 388"/>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1" name="直線コネクタ 39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92" name="【市民会館】&#10;有形固定資産減価償却率最大値テキスト"/>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93" name="直線コネクタ 392"/>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394" name="【市民会館】&#10;有形固定資産減価償却率平均値テキスト"/>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95" name="フローチャート: 判断 394"/>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96" name="フローチャート: 判断 395"/>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97" name="フローチャート: 判断 396"/>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98" name="フローチャート: 判断 397"/>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99" name="フローチャート: 判断 398"/>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113574</xdr:rowOff>
    </xdr:from>
    <xdr:to>
      <xdr:col>24</xdr:col>
      <xdr:colOff>114300</xdr:colOff>
      <xdr:row>104</xdr:row>
      <xdr:rowOff>43724</xdr:rowOff>
    </xdr:to>
    <xdr:sp macro="" textlink="">
      <xdr:nvSpPr>
        <xdr:cNvPr id="405" name="楕円 404"/>
        <xdr:cNvSpPr/>
      </xdr:nvSpPr>
      <xdr:spPr>
        <a:xfrm>
          <a:off x="45847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136451</xdr:rowOff>
    </xdr:from>
    <xdr:ext cx="405111" cy="259045"/>
    <xdr:sp macro="" textlink="">
      <xdr:nvSpPr>
        <xdr:cNvPr id="406" name="【市民会館】&#10;有形固定資産減価償却率該当値テキスト"/>
        <xdr:cNvSpPr txBox="1"/>
      </xdr:nvSpPr>
      <xdr:spPr>
        <a:xfrm>
          <a:off x="4673600" y="1762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79284</xdr:rowOff>
    </xdr:from>
    <xdr:to>
      <xdr:col>20</xdr:col>
      <xdr:colOff>38100</xdr:colOff>
      <xdr:row>104</xdr:row>
      <xdr:rowOff>9434</xdr:rowOff>
    </xdr:to>
    <xdr:sp macro="" textlink="">
      <xdr:nvSpPr>
        <xdr:cNvPr id="407" name="楕円 406"/>
        <xdr:cNvSpPr/>
      </xdr:nvSpPr>
      <xdr:spPr>
        <a:xfrm>
          <a:off x="3746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130084</xdr:rowOff>
    </xdr:from>
    <xdr:to>
      <xdr:col>24</xdr:col>
      <xdr:colOff>63500</xdr:colOff>
      <xdr:row>103</xdr:row>
      <xdr:rowOff>164374</xdr:rowOff>
    </xdr:to>
    <xdr:cxnSp macro="">
      <xdr:nvCxnSpPr>
        <xdr:cNvPr id="408" name="直線コネクタ 407"/>
        <xdr:cNvCxnSpPr/>
      </xdr:nvCxnSpPr>
      <xdr:spPr>
        <a:xfrm>
          <a:off x="3797300" y="1778943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44994</xdr:rowOff>
    </xdr:from>
    <xdr:to>
      <xdr:col>15</xdr:col>
      <xdr:colOff>101600</xdr:colOff>
      <xdr:row>103</xdr:row>
      <xdr:rowOff>146594</xdr:rowOff>
    </xdr:to>
    <xdr:sp macro="" textlink="">
      <xdr:nvSpPr>
        <xdr:cNvPr id="409" name="楕円 408"/>
        <xdr:cNvSpPr/>
      </xdr:nvSpPr>
      <xdr:spPr>
        <a:xfrm>
          <a:off x="2857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95794</xdr:rowOff>
    </xdr:from>
    <xdr:to>
      <xdr:col>19</xdr:col>
      <xdr:colOff>177800</xdr:colOff>
      <xdr:row>103</xdr:row>
      <xdr:rowOff>130084</xdr:rowOff>
    </xdr:to>
    <xdr:cxnSp macro="">
      <xdr:nvCxnSpPr>
        <xdr:cNvPr id="410" name="直線コネクタ 409"/>
        <xdr:cNvCxnSpPr/>
      </xdr:nvCxnSpPr>
      <xdr:spPr>
        <a:xfrm>
          <a:off x="2908300" y="177551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23768</xdr:rowOff>
    </xdr:from>
    <xdr:to>
      <xdr:col>10</xdr:col>
      <xdr:colOff>165100</xdr:colOff>
      <xdr:row>103</xdr:row>
      <xdr:rowOff>125368</xdr:rowOff>
    </xdr:to>
    <xdr:sp macro="" textlink="">
      <xdr:nvSpPr>
        <xdr:cNvPr id="411" name="楕円 410"/>
        <xdr:cNvSpPr/>
      </xdr:nvSpPr>
      <xdr:spPr>
        <a:xfrm>
          <a:off x="1968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74568</xdr:rowOff>
    </xdr:from>
    <xdr:to>
      <xdr:col>15</xdr:col>
      <xdr:colOff>50800</xdr:colOff>
      <xdr:row>103</xdr:row>
      <xdr:rowOff>95794</xdr:rowOff>
    </xdr:to>
    <xdr:cxnSp macro="">
      <xdr:nvCxnSpPr>
        <xdr:cNvPr id="412" name="直線コネクタ 411"/>
        <xdr:cNvCxnSpPr/>
      </xdr:nvCxnSpPr>
      <xdr:spPr>
        <a:xfrm>
          <a:off x="2019300" y="1773391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162561</xdr:rowOff>
    </xdr:from>
    <xdr:to>
      <xdr:col>6</xdr:col>
      <xdr:colOff>38100</xdr:colOff>
      <xdr:row>103</xdr:row>
      <xdr:rowOff>92711</xdr:rowOff>
    </xdr:to>
    <xdr:sp macro="" textlink="">
      <xdr:nvSpPr>
        <xdr:cNvPr id="413" name="楕円 412"/>
        <xdr:cNvSpPr/>
      </xdr:nvSpPr>
      <xdr:spPr>
        <a:xfrm>
          <a:off x="1079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41911</xdr:rowOff>
    </xdr:from>
    <xdr:to>
      <xdr:col>10</xdr:col>
      <xdr:colOff>114300</xdr:colOff>
      <xdr:row>103</xdr:row>
      <xdr:rowOff>74568</xdr:rowOff>
    </xdr:to>
    <xdr:cxnSp macro="">
      <xdr:nvCxnSpPr>
        <xdr:cNvPr id="414" name="直線コネクタ 413"/>
        <xdr:cNvCxnSpPr/>
      </xdr:nvCxnSpPr>
      <xdr:spPr>
        <a:xfrm>
          <a:off x="1130300" y="177012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415" name="n_1aveValue【市民会館】&#10;有形固定資産減価償却率"/>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416" name="n_2aveValue【市民会館】&#10;有形固定資産減価償却率"/>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417" name="n_3aveValue【市民会館】&#10;有形固定資産減価償却率"/>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144253</xdr:rowOff>
    </xdr:from>
    <xdr:ext cx="405111" cy="259045"/>
    <xdr:sp macro="" textlink="">
      <xdr:nvSpPr>
        <xdr:cNvPr id="418" name="n_4aveValue【市民会館】&#10;有形固定資産減価償却率"/>
        <xdr:cNvSpPr txBox="1"/>
      </xdr:nvSpPr>
      <xdr:spPr>
        <a:xfrm>
          <a:off x="927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25961</xdr:rowOff>
    </xdr:from>
    <xdr:ext cx="405111" cy="259045"/>
    <xdr:sp macro="" textlink="">
      <xdr:nvSpPr>
        <xdr:cNvPr id="419" name="n_1mainValue【市民会館】&#10;有形固定資産減価償却率"/>
        <xdr:cNvSpPr txBox="1"/>
      </xdr:nvSpPr>
      <xdr:spPr>
        <a:xfrm>
          <a:off x="35820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163121</xdr:rowOff>
    </xdr:from>
    <xdr:ext cx="405111" cy="259045"/>
    <xdr:sp macro="" textlink="">
      <xdr:nvSpPr>
        <xdr:cNvPr id="420" name="n_2mainValue【市民会館】&#10;有形固定資産減価償却率"/>
        <xdr:cNvSpPr txBox="1"/>
      </xdr:nvSpPr>
      <xdr:spPr>
        <a:xfrm>
          <a:off x="2705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141895</xdr:rowOff>
    </xdr:from>
    <xdr:ext cx="405111" cy="259045"/>
    <xdr:sp macro="" textlink="">
      <xdr:nvSpPr>
        <xdr:cNvPr id="421" name="n_3mainValue【市民会館】&#10;有形固定資産減価償却率"/>
        <xdr:cNvSpPr txBox="1"/>
      </xdr:nvSpPr>
      <xdr:spPr>
        <a:xfrm>
          <a:off x="18167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422" name="n_4mainValue【市民会館】&#10;有形固定資産減価償却率"/>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3" name="正方形/長方形 4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4" name="正方形/長方形 4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5" name="正方形/長方形 4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6" name="正方形/長方形 4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7" name="正方形/長方形 4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8" name="正方形/長方形 4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9" name="正方形/長方形 4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0" name="正方形/長方形 42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1" name="テキスト ボックス 43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2" name="直線コネクタ 43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3" name="直線コネクタ 43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4" name="テキスト ボックス 43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5" name="直線コネクタ 43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6" name="テキスト ボックス 43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7" name="直線コネクタ 43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8" name="テキスト ボックス 43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9" name="直線コネクタ 43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0" name="テキスト ボックス 43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1" name="直線コネクタ 4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2" name="テキスト ボックス 4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44" name="直線コネクタ 443"/>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45"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46" name="直線コネクタ 445"/>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47" name="【市民会館】&#10;一人当たり面積最大値テキスト"/>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48" name="直線コネクタ 447"/>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449" name="【市民会館】&#10;一人当たり面積平均値テキスト"/>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50" name="フローチャート: 判断 449"/>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51" name="フローチャート: 判断 450"/>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52" name="フローチャート: 判断 451"/>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53" name="フローチャート: 判断 452"/>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54" name="フローチャート: 判断 453"/>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5" name="テキスト ボックス 4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6" name="テキスト ボックス 4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7" name="テキスト ボックス 4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8" name="テキスト ボックス 4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9" name="テキスト ボックス 4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125985</xdr:rowOff>
    </xdr:from>
    <xdr:to>
      <xdr:col>55</xdr:col>
      <xdr:colOff>50800</xdr:colOff>
      <xdr:row>108</xdr:row>
      <xdr:rowOff>56135</xdr:rowOff>
    </xdr:to>
    <xdr:sp macro="" textlink="">
      <xdr:nvSpPr>
        <xdr:cNvPr id="460" name="楕円 459"/>
        <xdr:cNvSpPr/>
      </xdr:nvSpPr>
      <xdr:spPr>
        <a:xfrm>
          <a:off x="104267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40912</xdr:rowOff>
    </xdr:from>
    <xdr:ext cx="469744" cy="259045"/>
    <xdr:sp macro="" textlink="">
      <xdr:nvSpPr>
        <xdr:cNvPr id="461" name="【市民会館】&#10;一人当たり面積該当値テキスト"/>
        <xdr:cNvSpPr txBox="1"/>
      </xdr:nvSpPr>
      <xdr:spPr>
        <a:xfrm>
          <a:off x="10515600" y="1838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125985</xdr:rowOff>
    </xdr:from>
    <xdr:to>
      <xdr:col>50</xdr:col>
      <xdr:colOff>165100</xdr:colOff>
      <xdr:row>108</xdr:row>
      <xdr:rowOff>56135</xdr:rowOff>
    </xdr:to>
    <xdr:sp macro="" textlink="">
      <xdr:nvSpPr>
        <xdr:cNvPr id="462" name="楕円 461"/>
        <xdr:cNvSpPr/>
      </xdr:nvSpPr>
      <xdr:spPr>
        <a:xfrm>
          <a:off x="9588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5335</xdr:rowOff>
    </xdr:from>
    <xdr:to>
      <xdr:col>55</xdr:col>
      <xdr:colOff>0</xdr:colOff>
      <xdr:row>108</xdr:row>
      <xdr:rowOff>5335</xdr:rowOff>
    </xdr:to>
    <xdr:cxnSp macro="">
      <xdr:nvCxnSpPr>
        <xdr:cNvPr id="463" name="直線コネクタ 462"/>
        <xdr:cNvCxnSpPr/>
      </xdr:nvCxnSpPr>
      <xdr:spPr>
        <a:xfrm>
          <a:off x="9639300" y="185219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123698</xdr:rowOff>
    </xdr:from>
    <xdr:to>
      <xdr:col>46</xdr:col>
      <xdr:colOff>38100</xdr:colOff>
      <xdr:row>108</xdr:row>
      <xdr:rowOff>53848</xdr:rowOff>
    </xdr:to>
    <xdr:sp macro="" textlink="">
      <xdr:nvSpPr>
        <xdr:cNvPr id="464" name="楕円 463"/>
        <xdr:cNvSpPr/>
      </xdr:nvSpPr>
      <xdr:spPr>
        <a:xfrm>
          <a:off x="8699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3048</xdr:rowOff>
    </xdr:from>
    <xdr:to>
      <xdr:col>50</xdr:col>
      <xdr:colOff>114300</xdr:colOff>
      <xdr:row>108</xdr:row>
      <xdr:rowOff>5335</xdr:rowOff>
    </xdr:to>
    <xdr:cxnSp macro="">
      <xdr:nvCxnSpPr>
        <xdr:cNvPr id="465" name="直線コネクタ 464"/>
        <xdr:cNvCxnSpPr/>
      </xdr:nvCxnSpPr>
      <xdr:spPr>
        <a:xfrm>
          <a:off x="8750300" y="185196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123698</xdr:rowOff>
    </xdr:from>
    <xdr:to>
      <xdr:col>41</xdr:col>
      <xdr:colOff>101600</xdr:colOff>
      <xdr:row>108</xdr:row>
      <xdr:rowOff>53848</xdr:rowOff>
    </xdr:to>
    <xdr:sp macro="" textlink="">
      <xdr:nvSpPr>
        <xdr:cNvPr id="466" name="楕円 465"/>
        <xdr:cNvSpPr/>
      </xdr:nvSpPr>
      <xdr:spPr>
        <a:xfrm>
          <a:off x="7810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3048</xdr:rowOff>
    </xdr:from>
    <xdr:to>
      <xdr:col>45</xdr:col>
      <xdr:colOff>177800</xdr:colOff>
      <xdr:row>108</xdr:row>
      <xdr:rowOff>3048</xdr:rowOff>
    </xdr:to>
    <xdr:cxnSp macro="">
      <xdr:nvCxnSpPr>
        <xdr:cNvPr id="467" name="直線コネクタ 466"/>
        <xdr:cNvCxnSpPr/>
      </xdr:nvCxnSpPr>
      <xdr:spPr>
        <a:xfrm>
          <a:off x="7861300" y="1851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123698</xdr:rowOff>
    </xdr:from>
    <xdr:to>
      <xdr:col>36</xdr:col>
      <xdr:colOff>165100</xdr:colOff>
      <xdr:row>108</xdr:row>
      <xdr:rowOff>53848</xdr:rowOff>
    </xdr:to>
    <xdr:sp macro="" textlink="">
      <xdr:nvSpPr>
        <xdr:cNvPr id="468" name="楕円 467"/>
        <xdr:cNvSpPr/>
      </xdr:nvSpPr>
      <xdr:spPr>
        <a:xfrm>
          <a:off x="6921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3048</xdr:rowOff>
    </xdr:from>
    <xdr:to>
      <xdr:col>41</xdr:col>
      <xdr:colOff>50800</xdr:colOff>
      <xdr:row>108</xdr:row>
      <xdr:rowOff>3048</xdr:rowOff>
    </xdr:to>
    <xdr:cxnSp macro="">
      <xdr:nvCxnSpPr>
        <xdr:cNvPr id="469" name="直線コネクタ 468"/>
        <xdr:cNvCxnSpPr/>
      </xdr:nvCxnSpPr>
      <xdr:spPr>
        <a:xfrm>
          <a:off x="6972300" y="1851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470" name="n_1aveValue【市民会館】&#10;一人当たり面積"/>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71" name="n_2aveValue【市民会館】&#10;一人当たり面積"/>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72" name="n_3aveValue【市民会館】&#10;一人当たり面積"/>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73" name="n_4aveValue【市民会館】&#10;一人当たり面積"/>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47262</xdr:rowOff>
    </xdr:from>
    <xdr:ext cx="469744" cy="259045"/>
    <xdr:sp macro="" textlink="">
      <xdr:nvSpPr>
        <xdr:cNvPr id="474" name="n_1mainValue【市民会館】&#10;一人当たり面積"/>
        <xdr:cNvSpPr txBox="1"/>
      </xdr:nvSpPr>
      <xdr:spPr>
        <a:xfrm>
          <a:off x="93917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44975</xdr:rowOff>
    </xdr:from>
    <xdr:ext cx="469744" cy="259045"/>
    <xdr:sp macro="" textlink="">
      <xdr:nvSpPr>
        <xdr:cNvPr id="475" name="n_2mainValue【市民会館】&#10;一人当たり面積"/>
        <xdr:cNvSpPr txBox="1"/>
      </xdr:nvSpPr>
      <xdr:spPr>
        <a:xfrm>
          <a:off x="8515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44975</xdr:rowOff>
    </xdr:from>
    <xdr:ext cx="469744" cy="259045"/>
    <xdr:sp macro="" textlink="">
      <xdr:nvSpPr>
        <xdr:cNvPr id="476" name="n_3mainValue【市民会館】&#10;一人当たり面積"/>
        <xdr:cNvSpPr txBox="1"/>
      </xdr:nvSpPr>
      <xdr:spPr>
        <a:xfrm>
          <a:off x="7626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44975</xdr:rowOff>
    </xdr:from>
    <xdr:ext cx="469744" cy="259045"/>
    <xdr:sp macro="" textlink="">
      <xdr:nvSpPr>
        <xdr:cNvPr id="477" name="n_4mainValue【市民会館】&#10;一人当たり面積"/>
        <xdr:cNvSpPr txBox="1"/>
      </xdr:nvSpPr>
      <xdr:spPr>
        <a:xfrm>
          <a:off x="6737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8" name="正方形/長方形 4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9" name="正方形/長方形 4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0" name="正方形/長方形 4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1" name="正方形/長方形 4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2" name="正方形/長方形 4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3" name="正方形/長方形 4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4" name="正方形/長方形 4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5" name="正方形/長方形 4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6" name="テキスト ボックス 4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7" name="直線コネクタ 4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8" name="テキスト ボックス 4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9" name="直線コネクタ 4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0" name="テキスト ボックス 4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1" name="直線コネクタ 4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2" name="テキスト ボックス 4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3" name="直線コネクタ 4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4" name="テキスト ボックス 4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5" name="直線コネクタ 4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6" name="テキスト ボックス 4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7" name="直線コネクタ 4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8" name="テキスト ボックス 4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9" name="直線コネクタ 4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0" name="テキスト ボックス 4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1" name="直線コネクタ 5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503" name="直線コネクタ 502"/>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04"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05" name="直線コネクタ 50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6"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7" name="直線コネクタ 506"/>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08" name="【一般廃棄物処理施設】&#10;有形固定資産減価償却率平均値テキスト"/>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09" name="フローチャート: 判断 508"/>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510" name="フローチャート: 判断 509"/>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511" name="フローチャート: 判断 510"/>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512" name="フローチャート: 判断 511"/>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513" name="フローチャート: 判断 512"/>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4" name="テキスト ボックス 5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5" name="テキスト ボックス 5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6" name="テキスト ボックス 5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7" name="テキスト ボックス 5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8" name="テキスト ボックス 5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138067</xdr:rowOff>
    </xdr:from>
    <xdr:to>
      <xdr:col>85</xdr:col>
      <xdr:colOff>177800</xdr:colOff>
      <xdr:row>39</xdr:row>
      <xdr:rowOff>68217</xdr:rowOff>
    </xdr:to>
    <xdr:sp macro="" textlink="">
      <xdr:nvSpPr>
        <xdr:cNvPr id="519" name="楕円 518"/>
        <xdr:cNvSpPr/>
      </xdr:nvSpPr>
      <xdr:spPr>
        <a:xfrm>
          <a:off x="162687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116494</xdr:rowOff>
    </xdr:from>
    <xdr:ext cx="405111" cy="259045"/>
    <xdr:sp macro="" textlink="">
      <xdr:nvSpPr>
        <xdr:cNvPr id="520" name="【一般廃棄物処理施設】&#10;有形固定資産減価償却率該当値テキスト"/>
        <xdr:cNvSpPr txBox="1"/>
      </xdr:nvSpPr>
      <xdr:spPr>
        <a:xfrm>
          <a:off x="16357600"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46627</xdr:rowOff>
    </xdr:from>
    <xdr:to>
      <xdr:col>81</xdr:col>
      <xdr:colOff>101600</xdr:colOff>
      <xdr:row>39</xdr:row>
      <xdr:rowOff>148227</xdr:rowOff>
    </xdr:to>
    <xdr:sp macro="" textlink="">
      <xdr:nvSpPr>
        <xdr:cNvPr id="521" name="楕円 520"/>
        <xdr:cNvSpPr/>
      </xdr:nvSpPr>
      <xdr:spPr>
        <a:xfrm>
          <a:off x="15430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17417</xdr:rowOff>
    </xdr:from>
    <xdr:to>
      <xdr:col>85</xdr:col>
      <xdr:colOff>127000</xdr:colOff>
      <xdr:row>39</xdr:row>
      <xdr:rowOff>97427</xdr:rowOff>
    </xdr:to>
    <xdr:cxnSp macro="">
      <xdr:nvCxnSpPr>
        <xdr:cNvPr id="522" name="直線コネクタ 521"/>
        <xdr:cNvCxnSpPr/>
      </xdr:nvCxnSpPr>
      <xdr:spPr>
        <a:xfrm flipV="1">
          <a:off x="15481300" y="6703967"/>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35197</xdr:rowOff>
    </xdr:from>
    <xdr:to>
      <xdr:col>76</xdr:col>
      <xdr:colOff>165100</xdr:colOff>
      <xdr:row>39</xdr:row>
      <xdr:rowOff>136797</xdr:rowOff>
    </xdr:to>
    <xdr:sp macro="" textlink="">
      <xdr:nvSpPr>
        <xdr:cNvPr id="523" name="楕円 522"/>
        <xdr:cNvSpPr/>
      </xdr:nvSpPr>
      <xdr:spPr>
        <a:xfrm>
          <a:off x="14541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85997</xdr:rowOff>
    </xdr:from>
    <xdr:to>
      <xdr:col>81</xdr:col>
      <xdr:colOff>50800</xdr:colOff>
      <xdr:row>39</xdr:row>
      <xdr:rowOff>97427</xdr:rowOff>
    </xdr:to>
    <xdr:cxnSp macro="">
      <xdr:nvCxnSpPr>
        <xdr:cNvPr id="524" name="直線コネクタ 523"/>
        <xdr:cNvCxnSpPr/>
      </xdr:nvCxnSpPr>
      <xdr:spPr>
        <a:xfrm>
          <a:off x="14592300" y="677254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105410</xdr:rowOff>
    </xdr:from>
    <xdr:to>
      <xdr:col>72</xdr:col>
      <xdr:colOff>38100</xdr:colOff>
      <xdr:row>39</xdr:row>
      <xdr:rowOff>35560</xdr:rowOff>
    </xdr:to>
    <xdr:sp macro="" textlink="">
      <xdr:nvSpPr>
        <xdr:cNvPr id="525" name="楕円 524"/>
        <xdr:cNvSpPr/>
      </xdr:nvSpPr>
      <xdr:spPr>
        <a:xfrm>
          <a:off x="1365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156210</xdr:rowOff>
    </xdr:from>
    <xdr:to>
      <xdr:col>76</xdr:col>
      <xdr:colOff>114300</xdr:colOff>
      <xdr:row>39</xdr:row>
      <xdr:rowOff>85997</xdr:rowOff>
    </xdr:to>
    <xdr:cxnSp macro="">
      <xdr:nvCxnSpPr>
        <xdr:cNvPr id="526" name="直線コネクタ 525"/>
        <xdr:cNvCxnSpPr/>
      </xdr:nvCxnSpPr>
      <xdr:spPr>
        <a:xfrm>
          <a:off x="13703300" y="6671310"/>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61323</xdr:rowOff>
    </xdr:from>
    <xdr:to>
      <xdr:col>67</xdr:col>
      <xdr:colOff>101600</xdr:colOff>
      <xdr:row>38</xdr:row>
      <xdr:rowOff>162923</xdr:rowOff>
    </xdr:to>
    <xdr:sp macro="" textlink="">
      <xdr:nvSpPr>
        <xdr:cNvPr id="527" name="楕円 526"/>
        <xdr:cNvSpPr/>
      </xdr:nvSpPr>
      <xdr:spPr>
        <a:xfrm>
          <a:off x="12763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112123</xdr:rowOff>
    </xdr:from>
    <xdr:to>
      <xdr:col>71</xdr:col>
      <xdr:colOff>177800</xdr:colOff>
      <xdr:row>38</xdr:row>
      <xdr:rowOff>156210</xdr:rowOff>
    </xdr:to>
    <xdr:cxnSp macro="">
      <xdr:nvCxnSpPr>
        <xdr:cNvPr id="528" name="直線コネクタ 527"/>
        <xdr:cNvCxnSpPr/>
      </xdr:nvCxnSpPr>
      <xdr:spPr>
        <a:xfrm>
          <a:off x="12814300" y="662722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529" name="n_1aveValue【一般廃棄物処理施設】&#10;有形固定資産減価償却率"/>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530" name="n_2aveValue【一般廃棄物処理施設】&#10;有形固定資産減価償却率"/>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531" name="n_3aveValue【一般廃棄物処理施設】&#10;有形固定資産減価償却率"/>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32" name="n_4aveValue【一般廃棄物処理施設】&#10;有形固定資産減価償却率"/>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139354</xdr:rowOff>
    </xdr:from>
    <xdr:ext cx="405111" cy="259045"/>
    <xdr:sp macro="" textlink="">
      <xdr:nvSpPr>
        <xdr:cNvPr id="533" name="n_1mainValue【一般廃棄物処理施設】&#10;有形固定資産減価償却率"/>
        <xdr:cNvSpPr txBox="1"/>
      </xdr:nvSpPr>
      <xdr:spPr>
        <a:xfrm>
          <a:off x="152660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127924</xdr:rowOff>
    </xdr:from>
    <xdr:ext cx="405111" cy="259045"/>
    <xdr:sp macro="" textlink="">
      <xdr:nvSpPr>
        <xdr:cNvPr id="534" name="n_2mainValue【一般廃棄物処理施設】&#10;有形固定資産減価償却率"/>
        <xdr:cNvSpPr txBox="1"/>
      </xdr:nvSpPr>
      <xdr:spPr>
        <a:xfrm>
          <a:off x="143897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26687</xdr:rowOff>
    </xdr:from>
    <xdr:ext cx="405111" cy="259045"/>
    <xdr:sp macro="" textlink="">
      <xdr:nvSpPr>
        <xdr:cNvPr id="535" name="n_3mainValue【一般廃棄物処理施設】&#10;有形固定資産減価償却率"/>
        <xdr:cNvSpPr txBox="1"/>
      </xdr:nvSpPr>
      <xdr:spPr>
        <a:xfrm>
          <a:off x="13500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154050</xdr:rowOff>
    </xdr:from>
    <xdr:ext cx="405111" cy="259045"/>
    <xdr:sp macro="" textlink="">
      <xdr:nvSpPr>
        <xdr:cNvPr id="536" name="n_4mainValue【一般廃棄物処理施設】&#10;有形固定資産減価償却率"/>
        <xdr:cNvSpPr txBox="1"/>
      </xdr:nvSpPr>
      <xdr:spPr>
        <a:xfrm>
          <a:off x="12611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7" name="正方形/長方形 5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8" name="正方形/長方形 5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9" name="正方形/長方形 5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0" name="正方形/長方形 5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1" name="正方形/長方形 5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2" name="正方形/長方形 5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3" name="正方形/長方形 5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4" name="正方形/長方形 5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5" name="テキスト ボックス 5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6" name="直線コネクタ 5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47" name="直線コネクタ 54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48" name="テキスト ボックス 547"/>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9" name="直線コネクタ 54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0" name="テキスト ボックス 54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51" name="直線コネクタ 550"/>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52" name="テキスト ボックス 551"/>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3" name="直線コネクタ 5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4" name="テキスト ボックス 55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56" name="直線コネクタ 555"/>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57"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58" name="直線コネクタ 557"/>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59"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60" name="直線コネクタ 559"/>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561" name="【一般廃棄物処理施設】&#10;一人当たり有形固定資産（償却資産）額平均値テキスト"/>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62" name="フローチャート: 判断 561"/>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63" name="フローチャート: 判断 562"/>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64" name="フローチャート: 判断 563"/>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65" name="フローチャート: 判断 564"/>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66" name="フローチャート: 判断 565"/>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7" name="テキスト ボックス 5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8" name="テキスト ボックス 5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9" name="テキスト ボックス 5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0" name="テキスト ボックス 5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1" name="テキスト ボックス 5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30783</xdr:rowOff>
    </xdr:from>
    <xdr:to>
      <xdr:col>116</xdr:col>
      <xdr:colOff>114300</xdr:colOff>
      <xdr:row>37</xdr:row>
      <xdr:rowOff>132383</xdr:rowOff>
    </xdr:to>
    <xdr:sp macro="" textlink="">
      <xdr:nvSpPr>
        <xdr:cNvPr id="572" name="楕円 571"/>
        <xdr:cNvSpPr/>
      </xdr:nvSpPr>
      <xdr:spPr>
        <a:xfrm>
          <a:off x="22110700" y="637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53660</xdr:rowOff>
    </xdr:from>
    <xdr:ext cx="599010" cy="259045"/>
    <xdr:sp macro="" textlink="">
      <xdr:nvSpPr>
        <xdr:cNvPr id="573" name="【一般廃棄物処理施設】&#10;一人当たり有形固定資産（償却資産）額該当値テキスト"/>
        <xdr:cNvSpPr txBox="1"/>
      </xdr:nvSpPr>
      <xdr:spPr>
        <a:xfrm>
          <a:off x="22199600" y="622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108210</xdr:rowOff>
    </xdr:from>
    <xdr:to>
      <xdr:col>112</xdr:col>
      <xdr:colOff>38100</xdr:colOff>
      <xdr:row>37</xdr:row>
      <xdr:rowOff>38360</xdr:rowOff>
    </xdr:to>
    <xdr:sp macro="" textlink="">
      <xdr:nvSpPr>
        <xdr:cNvPr id="574" name="楕円 573"/>
        <xdr:cNvSpPr/>
      </xdr:nvSpPr>
      <xdr:spPr>
        <a:xfrm>
          <a:off x="21272500" y="628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159010</xdr:rowOff>
    </xdr:from>
    <xdr:to>
      <xdr:col>116</xdr:col>
      <xdr:colOff>63500</xdr:colOff>
      <xdr:row>37</xdr:row>
      <xdr:rowOff>81583</xdr:rowOff>
    </xdr:to>
    <xdr:cxnSp macro="">
      <xdr:nvCxnSpPr>
        <xdr:cNvPr id="575" name="直線コネクタ 574"/>
        <xdr:cNvCxnSpPr/>
      </xdr:nvCxnSpPr>
      <xdr:spPr>
        <a:xfrm>
          <a:off x="21323300" y="6331210"/>
          <a:ext cx="838200" cy="9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118194</xdr:rowOff>
    </xdr:from>
    <xdr:to>
      <xdr:col>107</xdr:col>
      <xdr:colOff>101600</xdr:colOff>
      <xdr:row>37</xdr:row>
      <xdr:rowOff>48344</xdr:rowOff>
    </xdr:to>
    <xdr:sp macro="" textlink="">
      <xdr:nvSpPr>
        <xdr:cNvPr id="576" name="楕円 575"/>
        <xdr:cNvSpPr/>
      </xdr:nvSpPr>
      <xdr:spPr>
        <a:xfrm>
          <a:off x="20383500" y="629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159010</xdr:rowOff>
    </xdr:from>
    <xdr:to>
      <xdr:col>111</xdr:col>
      <xdr:colOff>177800</xdr:colOff>
      <xdr:row>36</xdr:row>
      <xdr:rowOff>168994</xdr:rowOff>
    </xdr:to>
    <xdr:cxnSp macro="">
      <xdr:nvCxnSpPr>
        <xdr:cNvPr id="577" name="直線コネクタ 576"/>
        <xdr:cNvCxnSpPr/>
      </xdr:nvCxnSpPr>
      <xdr:spPr>
        <a:xfrm flipV="1">
          <a:off x="20434300" y="6331210"/>
          <a:ext cx="889000" cy="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68805</xdr:rowOff>
    </xdr:from>
    <xdr:to>
      <xdr:col>102</xdr:col>
      <xdr:colOff>165100</xdr:colOff>
      <xdr:row>37</xdr:row>
      <xdr:rowOff>170405</xdr:rowOff>
    </xdr:to>
    <xdr:sp macro="" textlink="">
      <xdr:nvSpPr>
        <xdr:cNvPr id="578" name="楕円 577"/>
        <xdr:cNvSpPr/>
      </xdr:nvSpPr>
      <xdr:spPr>
        <a:xfrm>
          <a:off x="19494500" y="641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168994</xdr:rowOff>
    </xdr:from>
    <xdr:to>
      <xdr:col>107</xdr:col>
      <xdr:colOff>50800</xdr:colOff>
      <xdr:row>37</xdr:row>
      <xdr:rowOff>119605</xdr:rowOff>
    </xdr:to>
    <xdr:cxnSp macro="">
      <xdr:nvCxnSpPr>
        <xdr:cNvPr id="579" name="直線コネクタ 578"/>
        <xdr:cNvCxnSpPr/>
      </xdr:nvCxnSpPr>
      <xdr:spPr>
        <a:xfrm flipV="1">
          <a:off x="19545300" y="6341194"/>
          <a:ext cx="889000" cy="1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69017</xdr:rowOff>
    </xdr:from>
    <xdr:to>
      <xdr:col>98</xdr:col>
      <xdr:colOff>38100</xdr:colOff>
      <xdr:row>37</xdr:row>
      <xdr:rowOff>170617</xdr:rowOff>
    </xdr:to>
    <xdr:sp macro="" textlink="">
      <xdr:nvSpPr>
        <xdr:cNvPr id="580" name="楕円 579"/>
        <xdr:cNvSpPr/>
      </xdr:nvSpPr>
      <xdr:spPr>
        <a:xfrm>
          <a:off x="18605500" y="641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119605</xdr:rowOff>
    </xdr:from>
    <xdr:to>
      <xdr:col>102</xdr:col>
      <xdr:colOff>114300</xdr:colOff>
      <xdr:row>37</xdr:row>
      <xdr:rowOff>119817</xdr:rowOff>
    </xdr:to>
    <xdr:cxnSp macro="">
      <xdr:nvCxnSpPr>
        <xdr:cNvPr id="581" name="直線コネクタ 580"/>
        <xdr:cNvCxnSpPr/>
      </xdr:nvCxnSpPr>
      <xdr:spPr>
        <a:xfrm flipV="1">
          <a:off x="18656300" y="6463255"/>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164750</xdr:rowOff>
    </xdr:from>
    <xdr:ext cx="534377" cy="259045"/>
    <xdr:sp macro="" textlink="">
      <xdr:nvSpPr>
        <xdr:cNvPr id="582" name="n_1aveValue【一般廃棄物処理施設】&#10;一人当たり有形固定資産（償却資産）額"/>
        <xdr:cNvSpPr txBox="1"/>
      </xdr:nvSpPr>
      <xdr:spPr>
        <a:xfrm>
          <a:off x="21043411" y="66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7650</xdr:rowOff>
    </xdr:from>
    <xdr:ext cx="534377" cy="259045"/>
    <xdr:sp macro="" textlink="">
      <xdr:nvSpPr>
        <xdr:cNvPr id="583" name="n_2aveValue【一般廃棄物処理施設】&#10;一人当たり有形固定資産（償却資産）額"/>
        <xdr:cNvSpPr txBox="1"/>
      </xdr:nvSpPr>
      <xdr:spPr>
        <a:xfrm>
          <a:off x="20167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163733</xdr:rowOff>
    </xdr:from>
    <xdr:ext cx="534377" cy="259045"/>
    <xdr:sp macro="" textlink="">
      <xdr:nvSpPr>
        <xdr:cNvPr id="584" name="n_3aveValue【一般廃棄物処理施設】&#10;一人当たり有形固定資産（償却資産）額"/>
        <xdr:cNvSpPr txBox="1"/>
      </xdr:nvSpPr>
      <xdr:spPr>
        <a:xfrm>
          <a:off x="19278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36431</xdr:rowOff>
    </xdr:from>
    <xdr:ext cx="534377" cy="259045"/>
    <xdr:sp macro="" textlink="">
      <xdr:nvSpPr>
        <xdr:cNvPr id="585" name="n_4aveValue【一般廃棄物処理施設】&#10;一人当たり有形固定資産（償却資産）額"/>
        <xdr:cNvSpPr txBox="1"/>
      </xdr:nvSpPr>
      <xdr:spPr>
        <a:xfrm>
          <a:off x="18389111" y="67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54887</xdr:rowOff>
    </xdr:from>
    <xdr:ext cx="599010" cy="259045"/>
    <xdr:sp macro="" textlink="">
      <xdr:nvSpPr>
        <xdr:cNvPr id="586" name="n_1mainValue【一般廃棄物処理施設】&#10;一人当たり有形固定資産（償却資産）額"/>
        <xdr:cNvSpPr txBox="1"/>
      </xdr:nvSpPr>
      <xdr:spPr>
        <a:xfrm>
          <a:off x="21011095" y="605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64871</xdr:rowOff>
    </xdr:from>
    <xdr:ext cx="599010" cy="259045"/>
    <xdr:sp macro="" textlink="">
      <xdr:nvSpPr>
        <xdr:cNvPr id="587" name="n_2mainValue【一般廃棄物処理施設】&#10;一人当たり有形固定資産（償却資産）額"/>
        <xdr:cNvSpPr txBox="1"/>
      </xdr:nvSpPr>
      <xdr:spPr>
        <a:xfrm>
          <a:off x="20134795" y="606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15482</xdr:rowOff>
    </xdr:from>
    <xdr:ext cx="599010" cy="259045"/>
    <xdr:sp macro="" textlink="">
      <xdr:nvSpPr>
        <xdr:cNvPr id="588" name="n_3mainValue【一般廃棄物処理施設】&#10;一人当たり有形固定資産（償却資産）額"/>
        <xdr:cNvSpPr txBox="1"/>
      </xdr:nvSpPr>
      <xdr:spPr>
        <a:xfrm>
          <a:off x="19245795" y="618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15694</xdr:rowOff>
    </xdr:from>
    <xdr:ext cx="599010" cy="259045"/>
    <xdr:sp macro="" textlink="">
      <xdr:nvSpPr>
        <xdr:cNvPr id="589" name="n_4mainValue【一般廃棄物処理施設】&#10;一人当たり有形固定資産（償却資産）額"/>
        <xdr:cNvSpPr txBox="1"/>
      </xdr:nvSpPr>
      <xdr:spPr>
        <a:xfrm>
          <a:off x="18356795" y="618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0" name="正方形/長方形 58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1" name="正方形/長方形 5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2" name="正方形/長方形 5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3" name="正方形/長方形 5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4" name="正方形/長方形 5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5" name="正方形/長方形 5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6" name="正方形/長方形 5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7" name="正方形/長方形 59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98" name="正方形/長方形 5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9" name="正方形/長方形 5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0" name="正方形/長方形 5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1" name="正方形/長方形 6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2" name="正方形/長方形 6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3" name="正方形/長方形 6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4" name="正方形/長方形 6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5" name="正方形/長方形 60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4" name="テキスト ボックス 6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5" name="直線コネクタ 6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6" name="テキスト ボックス 61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7" name="直線コネクタ 61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8" name="テキスト ボックス 61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9" name="直線コネクタ 61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0" name="テキスト ボックス 61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1" name="直線コネクタ 62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2" name="テキスト ボックス 62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3" name="直線コネクタ 62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4" name="テキスト ボックス 62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5" name="直線コネクタ 62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6" name="テキスト ボックス 62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7" name="直線コネクタ 62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8" name="テキスト ボックス 62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9" name="直線コネクタ 6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31" name="直線コネクタ 630"/>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3" name="直線コネクタ 63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34"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35" name="直線コネクタ 634"/>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36"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37" name="フローチャート: 判断 636"/>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38" name="フローチャート: 判断 63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39" name="フローチャート: 判断 638"/>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40" name="フローチャート: 判断 639"/>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41" name="フローチャート: 判断 640"/>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2" name="テキスト ボックス 6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3" name="テキスト ボックス 6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4" name="テキスト ボックス 6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5" name="テキスト ボックス 6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6" name="テキスト ボックス 6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96701</xdr:rowOff>
    </xdr:from>
    <xdr:to>
      <xdr:col>85</xdr:col>
      <xdr:colOff>177800</xdr:colOff>
      <xdr:row>83</xdr:row>
      <xdr:rowOff>26851</xdr:rowOff>
    </xdr:to>
    <xdr:sp macro="" textlink="">
      <xdr:nvSpPr>
        <xdr:cNvPr id="647" name="楕円 646"/>
        <xdr:cNvSpPr/>
      </xdr:nvSpPr>
      <xdr:spPr>
        <a:xfrm>
          <a:off x="162687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119578</xdr:rowOff>
    </xdr:from>
    <xdr:ext cx="405111" cy="259045"/>
    <xdr:sp macro="" textlink="">
      <xdr:nvSpPr>
        <xdr:cNvPr id="648" name="【消防施設】&#10;有形固定資産減価償却率該当値テキスト"/>
        <xdr:cNvSpPr txBox="1"/>
      </xdr:nvSpPr>
      <xdr:spPr>
        <a:xfrm>
          <a:off x="16357600" y="1400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109764</xdr:rowOff>
    </xdr:from>
    <xdr:to>
      <xdr:col>81</xdr:col>
      <xdr:colOff>101600</xdr:colOff>
      <xdr:row>83</xdr:row>
      <xdr:rowOff>39914</xdr:rowOff>
    </xdr:to>
    <xdr:sp macro="" textlink="">
      <xdr:nvSpPr>
        <xdr:cNvPr id="649" name="楕円 648"/>
        <xdr:cNvSpPr/>
      </xdr:nvSpPr>
      <xdr:spPr>
        <a:xfrm>
          <a:off x="15430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147501</xdr:rowOff>
    </xdr:from>
    <xdr:to>
      <xdr:col>85</xdr:col>
      <xdr:colOff>127000</xdr:colOff>
      <xdr:row>82</xdr:row>
      <xdr:rowOff>160564</xdr:rowOff>
    </xdr:to>
    <xdr:cxnSp macro="">
      <xdr:nvCxnSpPr>
        <xdr:cNvPr id="650" name="直線コネクタ 649"/>
        <xdr:cNvCxnSpPr/>
      </xdr:nvCxnSpPr>
      <xdr:spPr>
        <a:xfrm flipV="1">
          <a:off x="15481300" y="1420640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77107</xdr:rowOff>
    </xdr:from>
    <xdr:to>
      <xdr:col>76</xdr:col>
      <xdr:colOff>165100</xdr:colOff>
      <xdr:row>83</xdr:row>
      <xdr:rowOff>7257</xdr:rowOff>
    </xdr:to>
    <xdr:sp macro="" textlink="">
      <xdr:nvSpPr>
        <xdr:cNvPr id="651" name="楕円 650"/>
        <xdr:cNvSpPr/>
      </xdr:nvSpPr>
      <xdr:spPr>
        <a:xfrm>
          <a:off x="14541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127907</xdr:rowOff>
    </xdr:from>
    <xdr:to>
      <xdr:col>81</xdr:col>
      <xdr:colOff>50800</xdr:colOff>
      <xdr:row>82</xdr:row>
      <xdr:rowOff>160564</xdr:rowOff>
    </xdr:to>
    <xdr:cxnSp macro="">
      <xdr:nvCxnSpPr>
        <xdr:cNvPr id="652" name="直線コネクタ 651"/>
        <xdr:cNvCxnSpPr/>
      </xdr:nvCxnSpPr>
      <xdr:spPr>
        <a:xfrm>
          <a:off x="14592300" y="141868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42818</xdr:rowOff>
    </xdr:from>
    <xdr:to>
      <xdr:col>72</xdr:col>
      <xdr:colOff>38100</xdr:colOff>
      <xdr:row>82</xdr:row>
      <xdr:rowOff>144418</xdr:rowOff>
    </xdr:to>
    <xdr:sp macro="" textlink="">
      <xdr:nvSpPr>
        <xdr:cNvPr id="653" name="楕円 652"/>
        <xdr:cNvSpPr/>
      </xdr:nvSpPr>
      <xdr:spPr>
        <a:xfrm>
          <a:off x="13652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93618</xdr:rowOff>
    </xdr:from>
    <xdr:to>
      <xdr:col>76</xdr:col>
      <xdr:colOff>114300</xdr:colOff>
      <xdr:row>82</xdr:row>
      <xdr:rowOff>127907</xdr:rowOff>
    </xdr:to>
    <xdr:cxnSp macro="">
      <xdr:nvCxnSpPr>
        <xdr:cNvPr id="654" name="直線コネクタ 653"/>
        <xdr:cNvCxnSpPr/>
      </xdr:nvCxnSpPr>
      <xdr:spPr>
        <a:xfrm>
          <a:off x="13703300" y="141525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8527</xdr:rowOff>
    </xdr:from>
    <xdr:to>
      <xdr:col>67</xdr:col>
      <xdr:colOff>101600</xdr:colOff>
      <xdr:row>82</xdr:row>
      <xdr:rowOff>110127</xdr:rowOff>
    </xdr:to>
    <xdr:sp macro="" textlink="">
      <xdr:nvSpPr>
        <xdr:cNvPr id="655" name="楕円 654"/>
        <xdr:cNvSpPr/>
      </xdr:nvSpPr>
      <xdr:spPr>
        <a:xfrm>
          <a:off x="12763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59327</xdr:rowOff>
    </xdr:from>
    <xdr:to>
      <xdr:col>71</xdr:col>
      <xdr:colOff>177800</xdr:colOff>
      <xdr:row>82</xdr:row>
      <xdr:rowOff>93618</xdr:rowOff>
    </xdr:to>
    <xdr:cxnSp macro="">
      <xdr:nvCxnSpPr>
        <xdr:cNvPr id="656" name="直線コネクタ 655"/>
        <xdr:cNvCxnSpPr/>
      </xdr:nvCxnSpPr>
      <xdr:spPr>
        <a:xfrm>
          <a:off x="12814300" y="1411822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57" name="n_1aveValue【消防施設】&#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658"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59"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60" name="n_4ave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31041</xdr:rowOff>
    </xdr:from>
    <xdr:ext cx="405111" cy="259045"/>
    <xdr:sp macro="" textlink="">
      <xdr:nvSpPr>
        <xdr:cNvPr id="661" name="n_1mainValue【消防施設】&#10;有形固定資産減価償却率"/>
        <xdr:cNvSpPr txBox="1"/>
      </xdr:nvSpPr>
      <xdr:spPr>
        <a:xfrm>
          <a:off x="152660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169834</xdr:rowOff>
    </xdr:from>
    <xdr:ext cx="405111" cy="259045"/>
    <xdr:sp macro="" textlink="">
      <xdr:nvSpPr>
        <xdr:cNvPr id="662" name="n_2mainValue【消防施設】&#10;有形固定資産減価償却率"/>
        <xdr:cNvSpPr txBox="1"/>
      </xdr:nvSpPr>
      <xdr:spPr>
        <a:xfrm>
          <a:off x="14389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135545</xdr:rowOff>
    </xdr:from>
    <xdr:ext cx="405111" cy="259045"/>
    <xdr:sp macro="" textlink="">
      <xdr:nvSpPr>
        <xdr:cNvPr id="663" name="n_3mainValue【消防施設】&#10;有形固定資産減価償却率"/>
        <xdr:cNvSpPr txBox="1"/>
      </xdr:nvSpPr>
      <xdr:spPr>
        <a:xfrm>
          <a:off x="13500744"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101254</xdr:rowOff>
    </xdr:from>
    <xdr:ext cx="405111" cy="259045"/>
    <xdr:sp macro="" textlink="">
      <xdr:nvSpPr>
        <xdr:cNvPr id="664" name="n_4mainValue【消防施設】&#10;有形固定資産減価償却率"/>
        <xdr:cNvSpPr txBox="1"/>
      </xdr:nvSpPr>
      <xdr:spPr>
        <a:xfrm>
          <a:off x="12611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5" name="正方形/長方形 6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6" name="正方形/長方形 6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7" name="正方形/長方形 6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8" name="正方形/長方形 6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9" name="正方形/長方形 6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0" name="正方形/長方形 6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1" name="正方形/長方形 6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2" name="正方形/長方形 6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3" name="テキスト ボックス 6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4" name="直線コネクタ 6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5" name="直線コネクタ 67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6" name="テキスト ボックス 67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7" name="直線コネクタ 67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8" name="テキスト ボックス 67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9" name="直線コネクタ 67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0" name="テキスト ボックス 67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1" name="直線コネクタ 68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2" name="テキスト ボックス 68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3" name="直線コネクタ 6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4" name="テキスト ボックス 6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86" name="直線コネクタ 685"/>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87"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88" name="直線コネクタ 68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89"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90" name="直線コネクタ 689"/>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691" name="【消防施設】&#10;一人当たり面積平均値テキスト"/>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92" name="フローチャート: 判断 691"/>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93" name="フローチャート: 判断 692"/>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94" name="フローチャート: 判断 693"/>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95" name="フローチャート: 判断 694"/>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696" name="フローチャート: 判断 695"/>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7" name="テキスト ボックス 6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8" name="テキスト ボックス 6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9" name="テキスト ボックス 6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0" name="テキスト ボックス 6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1" name="テキスト ボックス 7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02" name="楕円 701"/>
        <xdr:cNvSpPr/>
      </xdr:nvSpPr>
      <xdr:spPr>
        <a:xfrm>
          <a:off x="221107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37609</xdr:rowOff>
    </xdr:from>
    <xdr:ext cx="469744" cy="259045"/>
    <xdr:sp macro="" textlink="">
      <xdr:nvSpPr>
        <xdr:cNvPr id="703" name="【消防施設】&#10;一人当たり面積該当値テキスト"/>
        <xdr:cNvSpPr txBox="1"/>
      </xdr:nvSpPr>
      <xdr:spPr>
        <a:xfrm>
          <a:off x="22199600" y="1426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5587</xdr:rowOff>
    </xdr:from>
    <xdr:to>
      <xdr:col>112</xdr:col>
      <xdr:colOff>38100</xdr:colOff>
      <xdr:row>84</xdr:row>
      <xdr:rowOff>107187</xdr:rowOff>
    </xdr:to>
    <xdr:sp macro="" textlink="">
      <xdr:nvSpPr>
        <xdr:cNvPr id="704" name="楕円 703"/>
        <xdr:cNvSpPr/>
      </xdr:nvSpPr>
      <xdr:spPr>
        <a:xfrm>
          <a:off x="21272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56387</xdr:rowOff>
    </xdr:from>
    <xdr:to>
      <xdr:col>116</xdr:col>
      <xdr:colOff>63500</xdr:colOff>
      <xdr:row>84</xdr:row>
      <xdr:rowOff>65532</xdr:rowOff>
    </xdr:to>
    <xdr:cxnSp macro="">
      <xdr:nvCxnSpPr>
        <xdr:cNvPr id="705" name="直線コネクタ 704"/>
        <xdr:cNvCxnSpPr/>
      </xdr:nvCxnSpPr>
      <xdr:spPr>
        <a:xfrm>
          <a:off x="21323300" y="144581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5587</xdr:rowOff>
    </xdr:from>
    <xdr:to>
      <xdr:col>107</xdr:col>
      <xdr:colOff>101600</xdr:colOff>
      <xdr:row>84</xdr:row>
      <xdr:rowOff>107187</xdr:rowOff>
    </xdr:to>
    <xdr:sp macro="" textlink="">
      <xdr:nvSpPr>
        <xdr:cNvPr id="706" name="楕円 705"/>
        <xdr:cNvSpPr/>
      </xdr:nvSpPr>
      <xdr:spPr>
        <a:xfrm>
          <a:off x="20383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56387</xdr:rowOff>
    </xdr:from>
    <xdr:to>
      <xdr:col>111</xdr:col>
      <xdr:colOff>177800</xdr:colOff>
      <xdr:row>84</xdr:row>
      <xdr:rowOff>56387</xdr:rowOff>
    </xdr:to>
    <xdr:cxnSp macro="">
      <xdr:nvCxnSpPr>
        <xdr:cNvPr id="707" name="直線コネクタ 706"/>
        <xdr:cNvCxnSpPr/>
      </xdr:nvCxnSpPr>
      <xdr:spPr>
        <a:xfrm>
          <a:off x="20434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5587</xdr:rowOff>
    </xdr:from>
    <xdr:to>
      <xdr:col>102</xdr:col>
      <xdr:colOff>165100</xdr:colOff>
      <xdr:row>84</xdr:row>
      <xdr:rowOff>107187</xdr:rowOff>
    </xdr:to>
    <xdr:sp macro="" textlink="">
      <xdr:nvSpPr>
        <xdr:cNvPr id="708" name="楕円 707"/>
        <xdr:cNvSpPr/>
      </xdr:nvSpPr>
      <xdr:spPr>
        <a:xfrm>
          <a:off x="19494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56387</xdr:rowOff>
    </xdr:from>
    <xdr:to>
      <xdr:col>107</xdr:col>
      <xdr:colOff>50800</xdr:colOff>
      <xdr:row>84</xdr:row>
      <xdr:rowOff>56387</xdr:rowOff>
    </xdr:to>
    <xdr:cxnSp macro="">
      <xdr:nvCxnSpPr>
        <xdr:cNvPr id="709" name="直線コネクタ 708"/>
        <xdr:cNvCxnSpPr/>
      </xdr:nvCxnSpPr>
      <xdr:spPr>
        <a:xfrm>
          <a:off x="19545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5587</xdr:rowOff>
    </xdr:from>
    <xdr:to>
      <xdr:col>98</xdr:col>
      <xdr:colOff>38100</xdr:colOff>
      <xdr:row>84</xdr:row>
      <xdr:rowOff>107187</xdr:rowOff>
    </xdr:to>
    <xdr:sp macro="" textlink="">
      <xdr:nvSpPr>
        <xdr:cNvPr id="710" name="楕円 709"/>
        <xdr:cNvSpPr/>
      </xdr:nvSpPr>
      <xdr:spPr>
        <a:xfrm>
          <a:off x="18605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56387</xdr:rowOff>
    </xdr:from>
    <xdr:to>
      <xdr:col>102</xdr:col>
      <xdr:colOff>114300</xdr:colOff>
      <xdr:row>84</xdr:row>
      <xdr:rowOff>56387</xdr:rowOff>
    </xdr:to>
    <xdr:cxnSp macro="">
      <xdr:nvCxnSpPr>
        <xdr:cNvPr id="711" name="直線コネクタ 710"/>
        <xdr:cNvCxnSpPr/>
      </xdr:nvCxnSpPr>
      <xdr:spPr>
        <a:xfrm>
          <a:off x="18656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712" name="n_1ave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713" name="n_2aveValue【消防施設】&#10;一人当たり面積"/>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14"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116603</xdr:rowOff>
    </xdr:from>
    <xdr:ext cx="469744" cy="259045"/>
    <xdr:sp macro="" textlink="">
      <xdr:nvSpPr>
        <xdr:cNvPr id="715" name="n_4aveValue【消防施設】&#10;一人当たり面積"/>
        <xdr:cNvSpPr txBox="1"/>
      </xdr:nvSpPr>
      <xdr:spPr>
        <a:xfrm>
          <a:off x="18421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123714</xdr:rowOff>
    </xdr:from>
    <xdr:ext cx="469744" cy="259045"/>
    <xdr:sp macro="" textlink="">
      <xdr:nvSpPr>
        <xdr:cNvPr id="716" name="n_1mainValue【消防施設】&#10;一人当たり面積"/>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717" name="n_2mainValue【消防施設】&#10;一人当たり面積"/>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98314</xdr:rowOff>
    </xdr:from>
    <xdr:ext cx="469744" cy="259045"/>
    <xdr:sp macro="" textlink="">
      <xdr:nvSpPr>
        <xdr:cNvPr id="718" name="n_3mainValue【消防施設】&#10;一人当たり面積"/>
        <xdr:cNvSpPr txBox="1"/>
      </xdr:nvSpPr>
      <xdr:spPr>
        <a:xfrm>
          <a:off x="19310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719" name="n_4mainValue【消防施設】&#10;一人当たり面積"/>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0" name="テキスト ボックス 72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1" name="直線コネクタ 73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2" name="テキスト ボックス 73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3" name="直線コネクタ 73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4" name="テキスト ボックス 73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5" name="直線コネクタ 73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6" name="テキスト ボックス 73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7" name="直線コネクタ 73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8" name="テキスト ボックス 73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9" name="直線コネクタ 73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0" name="テキスト ボックス 73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1" name="直線コネクタ 74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2" name="テキスト ボックス 74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3" name="直線コネクタ 7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45" name="直線コネクタ 744"/>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7" name="直線コネクタ 74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48"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49" name="直線コネクタ 748"/>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750" name="【庁舎】&#10;有形固定資産減価償却率平均値テキスト"/>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51" name="フローチャート: 判断 750"/>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52" name="フローチャート: 判断 751"/>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53" name="フローチャート: 判断 752"/>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54" name="フローチャート: 判断 753"/>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55" name="フローチャート: 判断 754"/>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6" name="テキスト ボックス 7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7" name="テキスト ボックス 7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8" name="テキスト ボックス 7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9" name="テキスト ボックス 7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0" name="テキスト ボックス 7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164193</xdr:rowOff>
    </xdr:from>
    <xdr:to>
      <xdr:col>85</xdr:col>
      <xdr:colOff>177800</xdr:colOff>
      <xdr:row>106</xdr:row>
      <xdr:rowOff>94343</xdr:rowOff>
    </xdr:to>
    <xdr:sp macro="" textlink="">
      <xdr:nvSpPr>
        <xdr:cNvPr id="761" name="楕円 760"/>
        <xdr:cNvSpPr/>
      </xdr:nvSpPr>
      <xdr:spPr>
        <a:xfrm>
          <a:off x="16268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142620</xdr:rowOff>
    </xdr:from>
    <xdr:ext cx="405111" cy="259045"/>
    <xdr:sp macro="" textlink="">
      <xdr:nvSpPr>
        <xdr:cNvPr id="762" name="【庁舎】&#10;有形固定資産減価償却率該当値テキスト"/>
        <xdr:cNvSpPr txBox="1"/>
      </xdr:nvSpPr>
      <xdr:spPr>
        <a:xfrm>
          <a:off x="16357600"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131536</xdr:rowOff>
    </xdr:from>
    <xdr:to>
      <xdr:col>81</xdr:col>
      <xdr:colOff>101600</xdr:colOff>
      <xdr:row>106</xdr:row>
      <xdr:rowOff>61686</xdr:rowOff>
    </xdr:to>
    <xdr:sp macro="" textlink="">
      <xdr:nvSpPr>
        <xdr:cNvPr id="763" name="楕円 762"/>
        <xdr:cNvSpPr/>
      </xdr:nvSpPr>
      <xdr:spPr>
        <a:xfrm>
          <a:off x="15430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10886</xdr:rowOff>
    </xdr:from>
    <xdr:to>
      <xdr:col>85</xdr:col>
      <xdr:colOff>127000</xdr:colOff>
      <xdr:row>106</xdr:row>
      <xdr:rowOff>43543</xdr:rowOff>
    </xdr:to>
    <xdr:cxnSp macro="">
      <xdr:nvCxnSpPr>
        <xdr:cNvPr id="764" name="直線コネクタ 763"/>
        <xdr:cNvCxnSpPr/>
      </xdr:nvCxnSpPr>
      <xdr:spPr>
        <a:xfrm>
          <a:off x="15481300" y="181845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98879</xdr:rowOff>
    </xdr:from>
    <xdr:to>
      <xdr:col>76</xdr:col>
      <xdr:colOff>165100</xdr:colOff>
      <xdr:row>106</xdr:row>
      <xdr:rowOff>29029</xdr:rowOff>
    </xdr:to>
    <xdr:sp macro="" textlink="">
      <xdr:nvSpPr>
        <xdr:cNvPr id="765" name="楕円 764"/>
        <xdr:cNvSpPr/>
      </xdr:nvSpPr>
      <xdr:spPr>
        <a:xfrm>
          <a:off x="14541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149679</xdr:rowOff>
    </xdr:from>
    <xdr:to>
      <xdr:col>81</xdr:col>
      <xdr:colOff>50800</xdr:colOff>
      <xdr:row>106</xdr:row>
      <xdr:rowOff>10886</xdr:rowOff>
    </xdr:to>
    <xdr:cxnSp macro="">
      <xdr:nvCxnSpPr>
        <xdr:cNvPr id="766" name="直線コネクタ 765"/>
        <xdr:cNvCxnSpPr/>
      </xdr:nvCxnSpPr>
      <xdr:spPr>
        <a:xfrm>
          <a:off x="14592300" y="18151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66221</xdr:rowOff>
    </xdr:from>
    <xdr:to>
      <xdr:col>72</xdr:col>
      <xdr:colOff>38100</xdr:colOff>
      <xdr:row>105</xdr:row>
      <xdr:rowOff>167821</xdr:rowOff>
    </xdr:to>
    <xdr:sp macro="" textlink="">
      <xdr:nvSpPr>
        <xdr:cNvPr id="767" name="楕円 766"/>
        <xdr:cNvSpPr/>
      </xdr:nvSpPr>
      <xdr:spPr>
        <a:xfrm>
          <a:off x="13652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117021</xdr:rowOff>
    </xdr:from>
    <xdr:to>
      <xdr:col>76</xdr:col>
      <xdr:colOff>114300</xdr:colOff>
      <xdr:row>105</xdr:row>
      <xdr:rowOff>149679</xdr:rowOff>
    </xdr:to>
    <xdr:cxnSp macro="">
      <xdr:nvCxnSpPr>
        <xdr:cNvPr id="768" name="直線コネクタ 767"/>
        <xdr:cNvCxnSpPr/>
      </xdr:nvCxnSpPr>
      <xdr:spPr>
        <a:xfrm>
          <a:off x="13703300" y="18119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33564</xdr:rowOff>
    </xdr:from>
    <xdr:to>
      <xdr:col>67</xdr:col>
      <xdr:colOff>101600</xdr:colOff>
      <xdr:row>105</xdr:row>
      <xdr:rowOff>135164</xdr:rowOff>
    </xdr:to>
    <xdr:sp macro="" textlink="">
      <xdr:nvSpPr>
        <xdr:cNvPr id="769" name="楕円 768"/>
        <xdr:cNvSpPr/>
      </xdr:nvSpPr>
      <xdr:spPr>
        <a:xfrm>
          <a:off x="12763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84364</xdr:rowOff>
    </xdr:from>
    <xdr:to>
      <xdr:col>71</xdr:col>
      <xdr:colOff>177800</xdr:colOff>
      <xdr:row>105</xdr:row>
      <xdr:rowOff>117021</xdr:rowOff>
    </xdr:to>
    <xdr:cxnSp macro="">
      <xdr:nvCxnSpPr>
        <xdr:cNvPr id="770" name="直線コネクタ 769"/>
        <xdr:cNvCxnSpPr/>
      </xdr:nvCxnSpPr>
      <xdr:spPr>
        <a:xfrm>
          <a:off x="12814300" y="18086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771"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72"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773"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774"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52813</xdr:rowOff>
    </xdr:from>
    <xdr:ext cx="405111" cy="259045"/>
    <xdr:sp macro="" textlink="">
      <xdr:nvSpPr>
        <xdr:cNvPr id="775" name="n_1mainValue【庁舎】&#10;有形固定資産減価償却率"/>
        <xdr:cNvSpPr txBox="1"/>
      </xdr:nvSpPr>
      <xdr:spPr>
        <a:xfrm>
          <a:off x="152660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20156</xdr:rowOff>
    </xdr:from>
    <xdr:ext cx="405111" cy="259045"/>
    <xdr:sp macro="" textlink="">
      <xdr:nvSpPr>
        <xdr:cNvPr id="776" name="n_2mainValue【庁舎】&#10;有形固定資産減価償却率"/>
        <xdr:cNvSpPr txBox="1"/>
      </xdr:nvSpPr>
      <xdr:spPr>
        <a:xfrm>
          <a:off x="14389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158948</xdr:rowOff>
    </xdr:from>
    <xdr:ext cx="405111" cy="259045"/>
    <xdr:sp macro="" textlink="">
      <xdr:nvSpPr>
        <xdr:cNvPr id="777" name="n_3mainValue【庁舎】&#10;有形固定資産減価償却率"/>
        <xdr:cNvSpPr txBox="1"/>
      </xdr:nvSpPr>
      <xdr:spPr>
        <a:xfrm>
          <a:off x="13500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126291</xdr:rowOff>
    </xdr:from>
    <xdr:ext cx="405111" cy="259045"/>
    <xdr:sp macro="" textlink="">
      <xdr:nvSpPr>
        <xdr:cNvPr id="778" name="n_4mainValue【庁舎】&#10;有形固定資産減価償却率"/>
        <xdr:cNvSpPr txBox="1"/>
      </xdr:nvSpPr>
      <xdr:spPr>
        <a:xfrm>
          <a:off x="12611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9" name="正方形/長方形 7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0" name="正方形/長方形 7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1" name="正方形/長方形 7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2" name="正方形/長方形 7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3" name="正方形/長方形 7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4" name="正方形/長方形 7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5" name="正方形/長方形 7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6" name="正方形/長方形 7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7" name="テキスト ボックス 7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8" name="直線コネクタ 7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9" name="直線コネクタ 78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0" name="テキスト ボックス 78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1" name="直線コネクタ 79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2" name="テキスト ボックス 79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3" name="直線コネクタ 79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4" name="テキスト ボックス 79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5" name="直線コネクタ 79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6" name="テキスト ボックス 79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7" name="直線コネクタ 79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8" name="テキスト ボックス 79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9" name="直線コネクタ 7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0" name="テキスト ボックス 7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802" name="直線コネクタ 801"/>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803"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804" name="直線コネクタ 803"/>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805"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06" name="直線コネクタ 805"/>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807"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08" name="フローチャート: 判断 807"/>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09" name="フローチャート: 判断 808"/>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10" name="フローチャート: 判断 809"/>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11" name="フローチャート: 判断 810"/>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12" name="フローチャート: 判断 811"/>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3" name="テキスト ボックス 8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4" name="テキスト ボックス 8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5" name="テキスト ボックス 8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6" name="テキスト ボックス 8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7" name="テキスト ボックス 8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158750</xdr:rowOff>
    </xdr:from>
    <xdr:to>
      <xdr:col>116</xdr:col>
      <xdr:colOff>114300</xdr:colOff>
      <xdr:row>107</xdr:row>
      <xdr:rowOff>88900</xdr:rowOff>
    </xdr:to>
    <xdr:sp macro="" textlink="">
      <xdr:nvSpPr>
        <xdr:cNvPr id="818" name="楕円 817"/>
        <xdr:cNvSpPr/>
      </xdr:nvSpPr>
      <xdr:spPr>
        <a:xfrm>
          <a:off x="221107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137177</xdr:rowOff>
    </xdr:from>
    <xdr:ext cx="469744" cy="259045"/>
    <xdr:sp macro="" textlink="">
      <xdr:nvSpPr>
        <xdr:cNvPr id="819" name="【庁舎】&#10;一人当たり面積該当値テキスト"/>
        <xdr:cNvSpPr txBox="1"/>
      </xdr:nvSpPr>
      <xdr:spPr>
        <a:xfrm>
          <a:off x="22199600"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153036</xdr:rowOff>
    </xdr:from>
    <xdr:to>
      <xdr:col>112</xdr:col>
      <xdr:colOff>38100</xdr:colOff>
      <xdr:row>107</xdr:row>
      <xdr:rowOff>83186</xdr:rowOff>
    </xdr:to>
    <xdr:sp macro="" textlink="">
      <xdr:nvSpPr>
        <xdr:cNvPr id="820" name="楕円 819"/>
        <xdr:cNvSpPr/>
      </xdr:nvSpPr>
      <xdr:spPr>
        <a:xfrm>
          <a:off x="21272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32386</xdr:rowOff>
    </xdr:from>
    <xdr:to>
      <xdr:col>116</xdr:col>
      <xdr:colOff>63500</xdr:colOff>
      <xdr:row>107</xdr:row>
      <xdr:rowOff>38100</xdr:rowOff>
    </xdr:to>
    <xdr:cxnSp macro="">
      <xdr:nvCxnSpPr>
        <xdr:cNvPr id="821" name="直線コネクタ 820"/>
        <xdr:cNvCxnSpPr/>
      </xdr:nvCxnSpPr>
      <xdr:spPr>
        <a:xfrm>
          <a:off x="21323300" y="1837753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149225</xdr:rowOff>
    </xdr:from>
    <xdr:to>
      <xdr:col>107</xdr:col>
      <xdr:colOff>101600</xdr:colOff>
      <xdr:row>107</xdr:row>
      <xdr:rowOff>79375</xdr:rowOff>
    </xdr:to>
    <xdr:sp macro="" textlink="">
      <xdr:nvSpPr>
        <xdr:cNvPr id="822" name="楕円 821"/>
        <xdr:cNvSpPr/>
      </xdr:nvSpPr>
      <xdr:spPr>
        <a:xfrm>
          <a:off x="20383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28575</xdr:rowOff>
    </xdr:from>
    <xdr:to>
      <xdr:col>111</xdr:col>
      <xdr:colOff>177800</xdr:colOff>
      <xdr:row>107</xdr:row>
      <xdr:rowOff>32386</xdr:rowOff>
    </xdr:to>
    <xdr:cxnSp macro="">
      <xdr:nvCxnSpPr>
        <xdr:cNvPr id="823" name="直線コネクタ 822"/>
        <xdr:cNvCxnSpPr/>
      </xdr:nvCxnSpPr>
      <xdr:spPr>
        <a:xfrm>
          <a:off x="20434300" y="1837372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824" name="楕円 823"/>
        <xdr:cNvSpPr/>
      </xdr:nvSpPr>
      <xdr:spPr>
        <a:xfrm>
          <a:off x="19494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28575</xdr:rowOff>
    </xdr:from>
    <xdr:to>
      <xdr:col>107</xdr:col>
      <xdr:colOff>50800</xdr:colOff>
      <xdr:row>107</xdr:row>
      <xdr:rowOff>30480</xdr:rowOff>
    </xdr:to>
    <xdr:cxnSp macro="">
      <xdr:nvCxnSpPr>
        <xdr:cNvPr id="825" name="直線コネクタ 824"/>
        <xdr:cNvCxnSpPr/>
      </xdr:nvCxnSpPr>
      <xdr:spPr>
        <a:xfrm flipV="1">
          <a:off x="19545300" y="183737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826" name="楕円 825"/>
        <xdr:cNvSpPr/>
      </xdr:nvSpPr>
      <xdr:spPr>
        <a:xfrm>
          <a:off x="18605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30480</xdr:rowOff>
    </xdr:from>
    <xdr:to>
      <xdr:col>102</xdr:col>
      <xdr:colOff>114300</xdr:colOff>
      <xdr:row>107</xdr:row>
      <xdr:rowOff>30480</xdr:rowOff>
    </xdr:to>
    <xdr:cxnSp macro="">
      <xdr:nvCxnSpPr>
        <xdr:cNvPr id="827" name="直線コネクタ 826"/>
        <xdr:cNvCxnSpPr/>
      </xdr:nvCxnSpPr>
      <xdr:spPr>
        <a:xfrm>
          <a:off x="18656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828"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829"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830"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831"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74313</xdr:rowOff>
    </xdr:from>
    <xdr:ext cx="469744" cy="259045"/>
    <xdr:sp macro="" textlink="">
      <xdr:nvSpPr>
        <xdr:cNvPr id="832" name="n_1mainValue【庁舎】&#10;一人当たり面積"/>
        <xdr:cNvSpPr txBox="1"/>
      </xdr:nvSpPr>
      <xdr:spPr>
        <a:xfrm>
          <a:off x="21075727" y="1841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70502</xdr:rowOff>
    </xdr:from>
    <xdr:ext cx="469744" cy="259045"/>
    <xdr:sp macro="" textlink="">
      <xdr:nvSpPr>
        <xdr:cNvPr id="833" name="n_2mainValue【庁舎】&#10;一人当たり面積"/>
        <xdr:cNvSpPr txBox="1"/>
      </xdr:nvSpPr>
      <xdr:spPr>
        <a:xfrm>
          <a:off x="20199427"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834" name="n_3mainValue【庁舎】&#10;一人当たり面積"/>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72407</xdr:rowOff>
    </xdr:from>
    <xdr:ext cx="469744" cy="259045"/>
    <xdr:sp macro="" textlink="">
      <xdr:nvSpPr>
        <xdr:cNvPr id="835" name="n_4mainValue【庁舎】&#10;一人当たり面積"/>
        <xdr:cNvSpPr txBox="1"/>
      </xdr:nvSpPr>
      <xdr:spPr>
        <a:xfrm>
          <a:off x="18421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6" name="正方形/長方形 8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7" name="正方形/長方形 8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8" name="テキスト ボックス 8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本町は一部事務組合に加入せず、清掃工場を単独で所有しているため一般廃棄物処理施設の一人当たり有形固定資産（償却資産）額が大きくなっている。</a:t>
          </a:r>
        </a:p>
        <a:p>
          <a:r>
            <a:rPr kumimoji="1" lang="ja-JP" altLang="en-US" sz="1300">
              <a:latin typeface="ＭＳ Ｐゴシック" panose="020B0600070205080204" pitchFamily="50" charset="-128"/>
              <a:ea typeface="ＭＳ Ｐゴシック" panose="020B0600070205080204" pitchFamily="50" charset="-128"/>
            </a:rPr>
            <a:t>　清掃工場は平成</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年の供用開始から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年以上が経過し、耐用年数を伸ばしながら使用する必要があり、今後も有形固定資産減価償却率が上昇する見込みである。</a:t>
          </a:r>
        </a:p>
        <a:p>
          <a:r>
            <a:rPr kumimoji="1" lang="ja-JP" altLang="en-US" sz="1300">
              <a:latin typeface="ＭＳ Ｐゴシック" panose="020B0600070205080204" pitchFamily="50" charset="-128"/>
              <a:ea typeface="ＭＳ Ｐゴシック" panose="020B0600070205080204" pitchFamily="50" charset="-128"/>
            </a:rPr>
            <a:t>　図書館や市民会館については、複合施設（ふれあいセンター）内の一室として運営しており、類似団体内平均値と比べて一人あたり面積が小さくなっている。</a:t>
          </a:r>
        </a:p>
        <a:p>
          <a:r>
            <a:rPr kumimoji="1" lang="ja-JP" altLang="en-US" sz="1300">
              <a:latin typeface="ＭＳ Ｐゴシック" panose="020B0600070205080204" pitchFamily="50" charset="-128"/>
              <a:ea typeface="ＭＳ Ｐゴシック" panose="020B0600070205080204" pitchFamily="50" charset="-128"/>
            </a:rPr>
            <a:t>　福祉施設については、平成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年度決算に係る固定資産台帳については計上誤り等があったため、平成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年度の当該団体値は正しく表示されていない。平成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年度以降は、町立やまぶき園が計上されているが、令和元年度をもって閉園となっている。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庁舎については、耐震性能の不足や老朽化のため、令和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年度以降建替えに向けた事務を進めている。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今後も、島本町公共施設等総合管理計画等に基づき、施設の適切な管理等を行っていく。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31,642
31,423
16.81
11,487,884
11,145,893
60,872
6,762,481
11,501,222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町内に大手企業を有しており、法人税割の収入が類似団体よりも多いことから、基準財政収入額が多く、財政力指数は類似団体内平均値よりも高くなっている。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年度と令和元年度の単年度の財政力指数を比較すると、平成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年度から町村の生活保護事業費が基準財政需要額として算入されるようになったことから、令和元年度の基準財政需要額が増加し、財政力指数が下落した。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116417</xdr:rowOff>
    </xdr:to>
    <xdr:cxnSp macro="">
      <xdr:nvCxnSpPr>
        <xdr:cNvPr id="69" name="直線コネクタ 68"/>
        <xdr:cNvCxnSpPr/>
      </xdr:nvCxnSpPr>
      <xdr:spPr>
        <a:xfrm>
          <a:off x="4114800" y="71324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129822</xdr:rowOff>
    </xdr:to>
    <xdr:cxnSp macro="">
      <xdr:nvCxnSpPr>
        <xdr:cNvPr id="72" name="直線コネクタ 71"/>
        <xdr:cNvCxnSpPr/>
      </xdr:nvCxnSpPr>
      <xdr:spPr>
        <a:xfrm flipV="1">
          <a:off x="3225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103011</xdr:rowOff>
    </xdr:from>
    <xdr:to>
      <xdr:col>15</xdr:col>
      <xdr:colOff>82550</xdr:colOff>
      <xdr:row>41</xdr:row>
      <xdr:rowOff>129822</xdr:rowOff>
    </xdr:to>
    <xdr:cxnSp macro="">
      <xdr:nvCxnSpPr>
        <xdr:cNvPr id="75" name="直線コネクタ 74"/>
        <xdr:cNvCxnSpPr/>
      </xdr:nvCxnSpPr>
      <xdr:spPr>
        <a:xfrm>
          <a:off x="2336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103011</xdr:rowOff>
    </xdr:from>
    <xdr:to>
      <xdr:col>11</xdr:col>
      <xdr:colOff>31750</xdr:colOff>
      <xdr:row>41</xdr:row>
      <xdr:rowOff>116417</xdr:rowOff>
    </xdr:to>
    <xdr:cxnSp macro="">
      <xdr:nvCxnSpPr>
        <xdr:cNvPr id="78" name="直線コネクタ 77"/>
        <xdr:cNvCxnSpPr/>
      </xdr:nvCxnSpPr>
      <xdr:spPr>
        <a:xfrm flipV="1">
          <a:off x="1447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1" name="テキスト ボックス 90"/>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52211</xdr:rowOff>
    </xdr:from>
    <xdr:to>
      <xdr:col>11</xdr:col>
      <xdr:colOff>82550</xdr:colOff>
      <xdr:row>41</xdr:row>
      <xdr:rowOff>153811</xdr:rowOff>
    </xdr:to>
    <xdr:sp macro="" textlink="">
      <xdr:nvSpPr>
        <xdr:cNvPr id="94" name="楕円 93"/>
        <xdr:cNvSpPr/>
      </xdr:nvSpPr>
      <xdr:spPr>
        <a:xfrm>
          <a:off x="2286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95" name="テキスト ボックス 94"/>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700">
              <a:solidFill>
                <a:srgbClr val="000000"/>
              </a:solidFill>
              <a:latin typeface="ＭＳ Ｐゴシック" panose="020B0600070205080204" pitchFamily="50" charset="-128"/>
              <a:ea typeface="ＭＳ Ｐゴシック" panose="020B0600070205080204" pitchFamily="50" charset="-128"/>
            </a:rPr>
            <a:t>　本町は、消防や清掃工場の単独保有により人件費、物件費等が類似団体よりも多額であることなどにより、類似団体内平均値と比較して経常収支比率が高くなる傾向にある。</a:t>
          </a:r>
          <a:endParaRPr kumimoji="1" lang="en-US" altLang="ja-JP" sz="7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700">
              <a:solidFill>
                <a:srgbClr val="000000"/>
              </a:solidFill>
              <a:latin typeface="ＭＳ Ｐゴシック" panose="020B0600070205080204" pitchFamily="50" charset="-128"/>
              <a:ea typeface="ＭＳ Ｐゴシック" panose="020B0600070205080204" pitchFamily="50" charset="-128"/>
            </a:rPr>
            <a:t>　令和元年度は、分母である経常一般財源収入において、町民税法人税割が増加となったこと、また、普通交付税の算定において大きく増減していた町民税法人分が平年度化したことにより普通交付税や臨時財政対策債が増加となったことなどから、前年度比</a:t>
          </a:r>
          <a:r>
            <a:rPr kumimoji="1" lang="en-US" altLang="ja-JP" sz="700">
              <a:solidFill>
                <a:srgbClr val="000000"/>
              </a:solidFill>
              <a:latin typeface="ＭＳ Ｐゴシック" panose="020B0600070205080204" pitchFamily="50" charset="-128"/>
              <a:ea typeface="ＭＳ Ｐゴシック" panose="020B0600070205080204" pitchFamily="50" charset="-128"/>
            </a:rPr>
            <a:t>6</a:t>
          </a:r>
          <a:r>
            <a:rPr kumimoji="1" lang="ja-JP" altLang="en-US" sz="700">
              <a:solidFill>
                <a:srgbClr val="000000"/>
              </a:solidFill>
              <a:latin typeface="ＭＳ Ｐゴシック" panose="020B0600070205080204" pitchFamily="50" charset="-128"/>
              <a:ea typeface="ＭＳ Ｐゴシック" panose="020B0600070205080204" pitchFamily="50" charset="-128"/>
            </a:rPr>
            <a:t>億</a:t>
          </a:r>
          <a:r>
            <a:rPr kumimoji="1" lang="en-US" altLang="ja-JP" sz="700">
              <a:solidFill>
                <a:srgbClr val="000000"/>
              </a:solidFill>
              <a:latin typeface="ＭＳ Ｐゴシック" panose="020B0600070205080204" pitchFamily="50" charset="-128"/>
              <a:ea typeface="ＭＳ Ｐゴシック" panose="020B0600070205080204" pitchFamily="50" charset="-128"/>
            </a:rPr>
            <a:t>594</a:t>
          </a:r>
          <a:r>
            <a:rPr kumimoji="1" lang="ja-JP" altLang="en-US" sz="700">
              <a:solidFill>
                <a:srgbClr val="000000"/>
              </a:solidFill>
              <a:latin typeface="ＭＳ Ｐゴシック" panose="020B0600070205080204" pitchFamily="50" charset="-128"/>
              <a:ea typeface="ＭＳ Ｐゴシック" panose="020B0600070205080204" pitchFamily="50" charset="-128"/>
            </a:rPr>
            <a:t>万</a:t>
          </a:r>
          <a:r>
            <a:rPr kumimoji="1" lang="en-US" altLang="ja-JP" sz="700">
              <a:solidFill>
                <a:srgbClr val="000000"/>
              </a:solidFill>
              <a:latin typeface="ＭＳ Ｐゴシック" panose="020B0600070205080204" pitchFamily="50" charset="-128"/>
              <a:ea typeface="ＭＳ Ｐゴシック" panose="020B0600070205080204" pitchFamily="50" charset="-128"/>
            </a:rPr>
            <a:t>2</a:t>
          </a:r>
          <a:r>
            <a:rPr kumimoji="1" lang="ja-JP" altLang="en-US" sz="700">
              <a:solidFill>
                <a:srgbClr val="000000"/>
              </a:solidFill>
              <a:latin typeface="ＭＳ Ｐゴシック" panose="020B0600070205080204" pitchFamily="50" charset="-128"/>
              <a:ea typeface="ＭＳ Ｐゴシック" panose="020B0600070205080204" pitchFamily="50" charset="-128"/>
            </a:rPr>
            <a:t>千円の増加となった。</a:t>
          </a:r>
        </a:p>
        <a:p>
          <a:r>
            <a:rPr kumimoji="1" lang="ja-JP" altLang="en-US" sz="700">
              <a:solidFill>
                <a:srgbClr val="000000"/>
              </a:solidFill>
              <a:latin typeface="ＭＳ Ｐゴシック" panose="020B0600070205080204" pitchFamily="50" charset="-128"/>
              <a:ea typeface="ＭＳ Ｐゴシック" panose="020B0600070205080204" pitchFamily="50" charset="-128"/>
            </a:rPr>
            <a:t>　分子である経常経費充当一般財源では、保育料無償化による施設型給付費の増加による扶助費の増加、また、給与改定などによる人件費の増加、地方債現在高が増加による交際費の増加などにより、全体として前年度比</a:t>
          </a:r>
          <a:r>
            <a:rPr kumimoji="1" lang="en-US" altLang="ja-JP" sz="700">
              <a:solidFill>
                <a:srgbClr val="000000"/>
              </a:solidFill>
              <a:latin typeface="ＭＳ Ｐゴシック" panose="020B0600070205080204" pitchFamily="50" charset="-128"/>
              <a:ea typeface="ＭＳ Ｐゴシック" panose="020B0600070205080204" pitchFamily="50" charset="-128"/>
            </a:rPr>
            <a:t>2</a:t>
          </a:r>
          <a:r>
            <a:rPr kumimoji="1" lang="ja-JP" altLang="en-US" sz="700">
              <a:solidFill>
                <a:srgbClr val="000000"/>
              </a:solidFill>
              <a:latin typeface="ＭＳ Ｐゴシック" panose="020B0600070205080204" pitchFamily="50" charset="-128"/>
              <a:ea typeface="ＭＳ Ｐゴシック" panose="020B0600070205080204" pitchFamily="50" charset="-128"/>
            </a:rPr>
            <a:t>億</a:t>
          </a:r>
          <a:r>
            <a:rPr kumimoji="1" lang="en-US" altLang="ja-JP" sz="700">
              <a:solidFill>
                <a:srgbClr val="000000"/>
              </a:solidFill>
              <a:latin typeface="ＭＳ Ｐゴシック" panose="020B0600070205080204" pitchFamily="50" charset="-128"/>
              <a:ea typeface="ＭＳ Ｐゴシック" panose="020B0600070205080204" pitchFamily="50" charset="-128"/>
            </a:rPr>
            <a:t>9,925</a:t>
          </a:r>
          <a:r>
            <a:rPr kumimoji="1" lang="ja-JP" altLang="en-US" sz="700">
              <a:solidFill>
                <a:srgbClr val="000000"/>
              </a:solidFill>
              <a:latin typeface="ＭＳ Ｐゴシック" panose="020B0600070205080204" pitchFamily="50" charset="-128"/>
              <a:ea typeface="ＭＳ Ｐゴシック" panose="020B0600070205080204" pitchFamily="50" charset="-128"/>
            </a:rPr>
            <a:t>万</a:t>
          </a:r>
          <a:r>
            <a:rPr kumimoji="1" lang="en-US" altLang="ja-JP" sz="700">
              <a:solidFill>
                <a:srgbClr val="000000"/>
              </a:solidFill>
              <a:latin typeface="ＭＳ Ｐゴシック" panose="020B0600070205080204" pitchFamily="50" charset="-128"/>
              <a:ea typeface="ＭＳ Ｐゴシック" panose="020B0600070205080204" pitchFamily="50" charset="-128"/>
            </a:rPr>
            <a:t>1</a:t>
          </a:r>
          <a:r>
            <a:rPr kumimoji="1" lang="ja-JP" altLang="en-US" sz="700">
              <a:solidFill>
                <a:srgbClr val="000000"/>
              </a:solidFill>
              <a:latin typeface="ＭＳ Ｐゴシック" panose="020B0600070205080204" pitchFamily="50" charset="-128"/>
              <a:ea typeface="ＭＳ Ｐゴシック" panose="020B0600070205080204" pitchFamily="50" charset="-128"/>
            </a:rPr>
            <a:t>千円の増加となった。</a:t>
          </a:r>
        </a:p>
        <a:p>
          <a:r>
            <a:rPr kumimoji="1" lang="ja-JP" altLang="en-US" sz="700">
              <a:solidFill>
                <a:srgbClr val="000000"/>
              </a:solidFill>
              <a:latin typeface="ＭＳ Ｐゴシック" panose="020B0600070205080204" pitchFamily="50" charset="-128"/>
              <a:ea typeface="ＭＳ Ｐゴシック" panose="020B0600070205080204" pitchFamily="50" charset="-128"/>
            </a:rPr>
            <a:t>　以上のことから、分子及び分母がともに増加したが、分母の増加額が上回ったことから、経常収支比率が前年度と比べ</a:t>
          </a:r>
          <a:r>
            <a:rPr kumimoji="1" lang="en-US" altLang="ja-JP" sz="700">
              <a:solidFill>
                <a:srgbClr val="000000"/>
              </a:solidFill>
              <a:latin typeface="ＭＳ Ｐゴシック" panose="020B0600070205080204" pitchFamily="50" charset="-128"/>
              <a:ea typeface="ＭＳ Ｐゴシック" panose="020B0600070205080204" pitchFamily="50" charset="-128"/>
            </a:rPr>
            <a:t>4.5</a:t>
          </a:r>
          <a:r>
            <a:rPr kumimoji="1" lang="ja-JP" altLang="en-US" sz="700">
              <a:solidFill>
                <a:srgbClr val="000000"/>
              </a:solidFill>
              <a:latin typeface="ＭＳ Ｐゴシック" panose="020B0600070205080204" pitchFamily="50" charset="-128"/>
              <a:ea typeface="ＭＳ Ｐゴシック" panose="020B0600070205080204" pitchFamily="50" charset="-128"/>
            </a:rPr>
            <a:t>ポイント改善したものである。</a:t>
          </a:r>
          <a:endParaRPr kumimoji="1" lang="en-US" altLang="ja-JP" sz="7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700">
              <a:solidFill>
                <a:srgbClr val="000000"/>
              </a:solidFill>
              <a:latin typeface="ＭＳ Ｐゴシック" panose="020B0600070205080204" pitchFamily="50" charset="-128"/>
              <a:ea typeface="ＭＳ Ｐゴシック" panose="020B0600070205080204" pitchFamily="50" charset="-128"/>
            </a:rPr>
            <a:t>　今後実施予定の小学校耐震化事業や庁舎建替事業に対する町債発行により、公債費の増加と、それに伴う比率の上昇が懸念される。そのため、利率の状況を勘案し、基金の取崩しと起債抑制のバランスを見極めつつ公債費負担の軽減に努めるほか、個人給付や使用料の見直しを引き続き進めるなど、財政基盤の健全化に取り組む。さらに企業誘致などにより経常一般財源の確保に努める。</a:t>
          </a:r>
        </a:p>
        <a:p>
          <a:endParaRPr kumimoji="1" lang="en-US" altLang="ja-JP" sz="105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85090</xdr:rowOff>
    </xdr:from>
    <xdr:to>
      <xdr:col>23</xdr:col>
      <xdr:colOff>133350</xdr:colOff>
      <xdr:row>67</xdr:row>
      <xdr:rowOff>13653</xdr:rowOff>
    </xdr:to>
    <xdr:cxnSp macro="">
      <xdr:nvCxnSpPr>
        <xdr:cNvPr id="128" name="直線コネクタ 127"/>
        <xdr:cNvCxnSpPr/>
      </xdr:nvCxnSpPr>
      <xdr:spPr>
        <a:xfrm flipV="1">
          <a:off x="4114800" y="11229340"/>
          <a:ext cx="8382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50482</xdr:rowOff>
    </xdr:from>
    <xdr:to>
      <xdr:col>19</xdr:col>
      <xdr:colOff>133350</xdr:colOff>
      <xdr:row>67</xdr:row>
      <xdr:rowOff>13653</xdr:rowOff>
    </xdr:to>
    <xdr:cxnSp macro="">
      <xdr:nvCxnSpPr>
        <xdr:cNvPr id="131" name="直線コネクタ 130"/>
        <xdr:cNvCxnSpPr/>
      </xdr:nvCxnSpPr>
      <xdr:spPr>
        <a:xfrm>
          <a:off x="3225800" y="10680382"/>
          <a:ext cx="889000" cy="8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50482</xdr:rowOff>
    </xdr:from>
    <xdr:to>
      <xdr:col>15</xdr:col>
      <xdr:colOff>82550</xdr:colOff>
      <xdr:row>66</xdr:row>
      <xdr:rowOff>16193</xdr:rowOff>
    </xdr:to>
    <xdr:cxnSp macro="">
      <xdr:nvCxnSpPr>
        <xdr:cNvPr id="134" name="直線コネクタ 133"/>
        <xdr:cNvCxnSpPr/>
      </xdr:nvCxnSpPr>
      <xdr:spPr>
        <a:xfrm flipV="1">
          <a:off x="2336800" y="10680382"/>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6668</xdr:rowOff>
    </xdr:from>
    <xdr:to>
      <xdr:col>11</xdr:col>
      <xdr:colOff>31750</xdr:colOff>
      <xdr:row>66</xdr:row>
      <xdr:rowOff>16193</xdr:rowOff>
    </xdr:to>
    <xdr:cxnSp macro="">
      <xdr:nvCxnSpPr>
        <xdr:cNvPr id="137" name="直線コネクタ 136"/>
        <xdr:cNvCxnSpPr/>
      </xdr:nvCxnSpPr>
      <xdr:spPr>
        <a:xfrm>
          <a:off x="1447800" y="11150918"/>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34290</xdr:rowOff>
    </xdr:from>
    <xdr:to>
      <xdr:col>23</xdr:col>
      <xdr:colOff>184150</xdr:colOff>
      <xdr:row>65</xdr:row>
      <xdr:rowOff>135890</xdr:rowOff>
    </xdr:to>
    <xdr:sp macro="" textlink="">
      <xdr:nvSpPr>
        <xdr:cNvPr id="147" name="楕円 146"/>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6367</xdr:rowOff>
    </xdr:from>
    <xdr:ext cx="762000" cy="259045"/>
    <xdr:sp macro="" textlink="">
      <xdr:nvSpPr>
        <xdr:cNvPr id="148" name="財政構造の弾力性該当値テキスト"/>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134303</xdr:rowOff>
    </xdr:from>
    <xdr:to>
      <xdr:col>19</xdr:col>
      <xdr:colOff>184150</xdr:colOff>
      <xdr:row>67</xdr:row>
      <xdr:rowOff>64453</xdr:rowOff>
    </xdr:to>
    <xdr:sp macro="" textlink="">
      <xdr:nvSpPr>
        <xdr:cNvPr id="149" name="楕円 148"/>
        <xdr:cNvSpPr/>
      </xdr:nvSpPr>
      <xdr:spPr>
        <a:xfrm>
          <a:off x="4064000" y="114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49230</xdr:rowOff>
    </xdr:from>
    <xdr:ext cx="736600" cy="259045"/>
    <xdr:sp macro="" textlink="">
      <xdr:nvSpPr>
        <xdr:cNvPr id="150" name="テキスト ボックス 149"/>
        <xdr:cNvSpPr txBox="1"/>
      </xdr:nvSpPr>
      <xdr:spPr>
        <a:xfrm>
          <a:off x="3733800" y="11536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171132</xdr:rowOff>
    </xdr:from>
    <xdr:to>
      <xdr:col>15</xdr:col>
      <xdr:colOff>133350</xdr:colOff>
      <xdr:row>62</xdr:row>
      <xdr:rowOff>101282</xdr:rowOff>
    </xdr:to>
    <xdr:sp macro="" textlink="">
      <xdr:nvSpPr>
        <xdr:cNvPr id="151" name="楕円 150"/>
        <xdr:cNvSpPr/>
      </xdr:nvSpPr>
      <xdr:spPr>
        <a:xfrm>
          <a:off x="3175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111459</xdr:rowOff>
    </xdr:from>
    <xdr:ext cx="762000" cy="259045"/>
    <xdr:sp macro="" textlink="">
      <xdr:nvSpPr>
        <xdr:cNvPr id="152" name="テキスト ボックス 151"/>
        <xdr:cNvSpPr txBox="1"/>
      </xdr:nvSpPr>
      <xdr:spPr>
        <a:xfrm>
          <a:off x="2844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136843</xdr:rowOff>
    </xdr:from>
    <xdr:to>
      <xdr:col>11</xdr:col>
      <xdr:colOff>82550</xdr:colOff>
      <xdr:row>66</xdr:row>
      <xdr:rowOff>66993</xdr:rowOff>
    </xdr:to>
    <xdr:sp macro="" textlink="">
      <xdr:nvSpPr>
        <xdr:cNvPr id="153" name="楕円 152"/>
        <xdr:cNvSpPr/>
      </xdr:nvSpPr>
      <xdr:spPr>
        <a:xfrm>
          <a:off x="2286000" y="112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51770</xdr:rowOff>
    </xdr:from>
    <xdr:ext cx="762000" cy="259045"/>
    <xdr:sp macro="" textlink="">
      <xdr:nvSpPr>
        <xdr:cNvPr id="154" name="テキスト ボックス 153"/>
        <xdr:cNvSpPr txBox="1"/>
      </xdr:nvSpPr>
      <xdr:spPr>
        <a:xfrm>
          <a:off x="1955800" y="113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127318</xdr:rowOff>
    </xdr:from>
    <xdr:to>
      <xdr:col>7</xdr:col>
      <xdr:colOff>31750</xdr:colOff>
      <xdr:row>65</xdr:row>
      <xdr:rowOff>57468</xdr:rowOff>
    </xdr:to>
    <xdr:sp macro="" textlink="">
      <xdr:nvSpPr>
        <xdr:cNvPr id="155" name="楕円 154"/>
        <xdr:cNvSpPr/>
      </xdr:nvSpPr>
      <xdr:spPr>
        <a:xfrm>
          <a:off x="13970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42245</xdr:rowOff>
    </xdr:from>
    <xdr:ext cx="762000" cy="259045"/>
    <xdr:sp macro="" textlink="">
      <xdr:nvSpPr>
        <xdr:cNvPr id="156" name="テキスト ボックス 155"/>
        <xdr:cNvSpPr txBox="1"/>
      </xdr:nvSpPr>
      <xdr:spPr>
        <a:xfrm>
          <a:off x="1066800" y="1118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[145,167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本町は、消防や清掃工場の単独保有により、これらに係る人件費、物件費が直接決算額として計上されるため、一部事務組合を組織している類似団体と比較して多額となる傾向にある。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令和元年度は、人事院勧告に準じた給与改定等により人件費が増加した。また、し尿の広域処理に伴い、衛生化学処理場の解体工事が本格化したことから物件費が増加し、人口１人当たりの額が増加した。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今後とも清掃工場等施設の管理運営費の縮減等の経費節減に努める。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255,450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66407</xdr:rowOff>
    </xdr:from>
    <xdr:to>
      <xdr:col>23</xdr:col>
      <xdr:colOff>133350</xdr:colOff>
      <xdr:row>84</xdr:row>
      <xdr:rowOff>164326</xdr:rowOff>
    </xdr:to>
    <xdr:cxnSp macro="">
      <xdr:nvCxnSpPr>
        <xdr:cNvPr id="191" name="直線コネクタ 190"/>
        <xdr:cNvCxnSpPr/>
      </xdr:nvCxnSpPr>
      <xdr:spPr>
        <a:xfrm>
          <a:off x="4114800" y="14468207"/>
          <a:ext cx="838200" cy="9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26915</xdr:rowOff>
    </xdr:from>
    <xdr:to>
      <xdr:col>19</xdr:col>
      <xdr:colOff>133350</xdr:colOff>
      <xdr:row>84</xdr:row>
      <xdr:rowOff>66407</xdr:rowOff>
    </xdr:to>
    <xdr:cxnSp macro="">
      <xdr:nvCxnSpPr>
        <xdr:cNvPr id="194" name="直線コネクタ 193"/>
        <xdr:cNvCxnSpPr/>
      </xdr:nvCxnSpPr>
      <xdr:spPr>
        <a:xfrm>
          <a:off x="3225800" y="14428715"/>
          <a:ext cx="889000" cy="3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6" name="テキスト ボックス 195"/>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5318</xdr:rowOff>
    </xdr:from>
    <xdr:to>
      <xdr:col>15</xdr:col>
      <xdr:colOff>82550</xdr:colOff>
      <xdr:row>84</xdr:row>
      <xdr:rowOff>26915</xdr:rowOff>
    </xdr:to>
    <xdr:cxnSp macro="">
      <xdr:nvCxnSpPr>
        <xdr:cNvPr id="197" name="直線コネクタ 196"/>
        <xdr:cNvCxnSpPr/>
      </xdr:nvCxnSpPr>
      <xdr:spPr>
        <a:xfrm>
          <a:off x="2336800" y="14407118"/>
          <a:ext cx="889000" cy="2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5318</xdr:rowOff>
    </xdr:from>
    <xdr:to>
      <xdr:col>11</xdr:col>
      <xdr:colOff>31750</xdr:colOff>
      <xdr:row>84</xdr:row>
      <xdr:rowOff>43613</xdr:rowOff>
    </xdr:to>
    <xdr:cxnSp macro="">
      <xdr:nvCxnSpPr>
        <xdr:cNvPr id="200" name="直線コネクタ 199"/>
        <xdr:cNvCxnSpPr/>
      </xdr:nvCxnSpPr>
      <xdr:spPr>
        <a:xfrm flipV="1">
          <a:off x="1447800" y="14407118"/>
          <a:ext cx="889000" cy="3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2" name="テキスト ボックス 201"/>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4" name="テキスト ボックス 203"/>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113526</xdr:rowOff>
    </xdr:from>
    <xdr:to>
      <xdr:col>23</xdr:col>
      <xdr:colOff>184150</xdr:colOff>
      <xdr:row>85</xdr:row>
      <xdr:rowOff>43676</xdr:rowOff>
    </xdr:to>
    <xdr:sp macro="" textlink="">
      <xdr:nvSpPr>
        <xdr:cNvPr id="210" name="楕円 209"/>
        <xdr:cNvSpPr/>
      </xdr:nvSpPr>
      <xdr:spPr>
        <a:xfrm>
          <a:off x="4902200" y="1451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85603</xdr:rowOff>
    </xdr:from>
    <xdr:ext cx="762000" cy="259045"/>
    <xdr:sp macro="" textlink="">
      <xdr:nvSpPr>
        <xdr:cNvPr id="211" name="人件費・物件費等の状況該当値テキスト"/>
        <xdr:cNvSpPr txBox="1"/>
      </xdr:nvSpPr>
      <xdr:spPr>
        <a:xfrm>
          <a:off x="5041900" y="1448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15607</xdr:rowOff>
    </xdr:from>
    <xdr:to>
      <xdr:col>19</xdr:col>
      <xdr:colOff>184150</xdr:colOff>
      <xdr:row>84</xdr:row>
      <xdr:rowOff>117207</xdr:rowOff>
    </xdr:to>
    <xdr:sp macro="" textlink="">
      <xdr:nvSpPr>
        <xdr:cNvPr id="212" name="楕円 211"/>
        <xdr:cNvSpPr/>
      </xdr:nvSpPr>
      <xdr:spPr>
        <a:xfrm>
          <a:off x="4064000" y="144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101984</xdr:rowOff>
    </xdr:from>
    <xdr:ext cx="736600" cy="259045"/>
    <xdr:sp macro="" textlink="">
      <xdr:nvSpPr>
        <xdr:cNvPr id="213" name="テキスト ボックス 212"/>
        <xdr:cNvSpPr txBox="1"/>
      </xdr:nvSpPr>
      <xdr:spPr>
        <a:xfrm>
          <a:off x="3733800" y="14503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147565</xdr:rowOff>
    </xdr:from>
    <xdr:to>
      <xdr:col>15</xdr:col>
      <xdr:colOff>133350</xdr:colOff>
      <xdr:row>84</xdr:row>
      <xdr:rowOff>77715</xdr:rowOff>
    </xdr:to>
    <xdr:sp macro="" textlink="">
      <xdr:nvSpPr>
        <xdr:cNvPr id="214" name="楕円 213"/>
        <xdr:cNvSpPr/>
      </xdr:nvSpPr>
      <xdr:spPr>
        <a:xfrm>
          <a:off x="3175000" y="143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62492</xdr:rowOff>
    </xdr:from>
    <xdr:ext cx="762000" cy="259045"/>
    <xdr:sp macro="" textlink="">
      <xdr:nvSpPr>
        <xdr:cNvPr id="215" name="テキスト ボックス 214"/>
        <xdr:cNvSpPr txBox="1"/>
      </xdr:nvSpPr>
      <xdr:spPr>
        <a:xfrm>
          <a:off x="2844800" y="1446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125968</xdr:rowOff>
    </xdr:from>
    <xdr:to>
      <xdr:col>11</xdr:col>
      <xdr:colOff>82550</xdr:colOff>
      <xdr:row>84</xdr:row>
      <xdr:rowOff>56118</xdr:rowOff>
    </xdr:to>
    <xdr:sp macro="" textlink="">
      <xdr:nvSpPr>
        <xdr:cNvPr id="216" name="楕円 215"/>
        <xdr:cNvSpPr/>
      </xdr:nvSpPr>
      <xdr:spPr>
        <a:xfrm>
          <a:off x="2286000" y="143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40895</xdr:rowOff>
    </xdr:from>
    <xdr:ext cx="762000" cy="259045"/>
    <xdr:sp macro="" textlink="">
      <xdr:nvSpPr>
        <xdr:cNvPr id="217" name="テキスト ボックス 216"/>
        <xdr:cNvSpPr txBox="1"/>
      </xdr:nvSpPr>
      <xdr:spPr>
        <a:xfrm>
          <a:off x="1955800" y="1444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164263</xdr:rowOff>
    </xdr:from>
    <xdr:to>
      <xdr:col>7</xdr:col>
      <xdr:colOff>31750</xdr:colOff>
      <xdr:row>84</xdr:row>
      <xdr:rowOff>94413</xdr:rowOff>
    </xdr:to>
    <xdr:sp macro="" textlink="">
      <xdr:nvSpPr>
        <xdr:cNvPr id="218" name="楕円 217"/>
        <xdr:cNvSpPr/>
      </xdr:nvSpPr>
      <xdr:spPr>
        <a:xfrm>
          <a:off x="1397000" y="1439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79190</xdr:rowOff>
    </xdr:from>
    <xdr:ext cx="762000" cy="259045"/>
    <xdr:sp macro="" textlink="">
      <xdr:nvSpPr>
        <xdr:cNvPr id="219" name="テキスト ボックス 218"/>
        <xdr:cNvSpPr txBox="1"/>
      </xdr:nvSpPr>
      <xdr:spPr>
        <a:xfrm>
          <a:off x="1066800" y="1448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経験年数の浅い職員や、学卒区分においても大学卒など高学歴が優遇されることはなく、短大、高校卒業区分の職員でも、能力が高い職員については、積極的に管理職へ登用しており、ラスパイレス指数が高くなる傾向に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今後も能力主義を念頭におきつつ、給与の適正化に努める。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17236</xdr:rowOff>
    </xdr:to>
    <xdr:cxnSp macro="">
      <xdr:nvCxnSpPr>
        <xdr:cNvPr id="255" name="直線コネクタ 254"/>
        <xdr:cNvCxnSpPr/>
      </xdr:nvCxnSpPr>
      <xdr:spPr>
        <a:xfrm>
          <a:off x="16179800" y="151048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88</xdr:row>
      <xdr:rowOff>17236</xdr:rowOff>
    </xdr:to>
    <xdr:cxnSp macro="">
      <xdr:nvCxnSpPr>
        <xdr:cNvPr id="258" name="直線コネクタ 257"/>
        <xdr:cNvCxnSpPr/>
      </xdr:nvCxnSpPr>
      <xdr:spPr>
        <a:xfrm>
          <a:off x="15290800" y="150531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89</xdr:row>
      <xdr:rowOff>35379</xdr:rowOff>
    </xdr:to>
    <xdr:cxnSp macro="">
      <xdr:nvCxnSpPr>
        <xdr:cNvPr id="261" name="直線コネクタ 260"/>
        <xdr:cNvCxnSpPr/>
      </xdr:nvCxnSpPr>
      <xdr:spPr>
        <a:xfrm flipV="1">
          <a:off x="14401800" y="1505312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89</xdr:row>
      <xdr:rowOff>35379</xdr:rowOff>
    </xdr:to>
    <xdr:cxnSp macro="">
      <xdr:nvCxnSpPr>
        <xdr:cNvPr id="264" name="直線コネクタ 263"/>
        <xdr:cNvCxnSpPr/>
      </xdr:nvCxnSpPr>
      <xdr:spPr>
        <a:xfrm>
          <a:off x="13512800" y="15001421"/>
          <a:ext cx="889000" cy="29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74" name="楕円 273"/>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75" name="給与水準   （国との比較）該当値テキスト"/>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76" name="楕円 275"/>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77" name="テキスト ボックス 276"/>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78" name="楕円 277"/>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79" name="テキスト ボックス 278"/>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80" name="楕円 279"/>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81" name="テキスト ボックス 280"/>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2" name="楕円 281"/>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3" name="テキスト ボックス 282"/>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[7.52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消防本部、清掃工場などを単独で保有しており、一部事務組合を組織している類似団体に比して人口</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人当たりの職員数が増える傾向にある。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なお、近年の本町における住宅開発により人口増加していることが影響し、数値が若干減少している。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今後も計画的な採用を行うとともに、再任用職員、任期付職員、会計年度任用職員等の多種多様な人材確保策を講じつつ、適正な定員管理に努める。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81462</xdr:rowOff>
    </xdr:from>
    <xdr:to>
      <xdr:col>81</xdr:col>
      <xdr:colOff>44450</xdr:colOff>
      <xdr:row>61</xdr:row>
      <xdr:rowOff>124551</xdr:rowOff>
    </xdr:to>
    <xdr:cxnSp macro="">
      <xdr:nvCxnSpPr>
        <xdr:cNvPr id="320" name="直線コネクタ 319"/>
        <xdr:cNvCxnSpPr/>
      </xdr:nvCxnSpPr>
      <xdr:spPr>
        <a:xfrm flipV="1">
          <a:off x="16179800" y="10539912"/>
          <a:ext cx="8382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109038</xdr:rowOff>
    </xdr:from>
    <xdr:to>
      <xdr:col>77</xdr:col>
      <xdr:colOff>44450</xdr:colOff>
      <xdr:row>61</xdr:row>
      <xdr:rowOff>124551</xdr:rowOff>
    </xdr:to>
    <xdr:cxnSp macro="">
      <xdr:nvCxnSpPr>
        <xdr:cNvPr id="323" name="直線コネクタ 322"/>
        <xdr:cNvCxnSpPr/>
      </xdr:nvCxnSpPr>
      <xdr:spPr>
        <a:xfrm>
          <a:off x="15290800" y="10567488"/>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5" name="テキスト ボックス 324"/>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109038</xdr:rowOff>
    </xdr:from>
    <xdr:to>
      <xdr:col>72</xdr:col>
      <xdr:colOff>203200</xdr:colOff>
      <xdr:row>61</xdr:row>
      <xdr:rowOff>122827</xdr:rowOff>
    </xdr:to>
    <xdr:cxnSp macro="">
      <xdr:nvCxnSpPr>
        <xdr:cNvPr id="326" name="直線コネクタ 325"/>
        <xdr:cNvCxnSpPr/>
      </xdr:nvCxnSpPr>
      <xdr:spPr>
        <a:xfrm flipV="1">
          <a:off x="14401800" y="1056748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8" name="テキスト ボックス 327"/>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122827</xdr:rowOff>
    </xdr:from>
    <xdr:to>
      <xdr:col>68</xdr:col>
      <xdr:colOff>152400</xdr:colOff>
      <xdr:row>61</xdr:row>
      <xdr:rowOff>122827</xdr:rowOff>
    </xdr:to>
    <xdr:cxnSp macro="">
      <xdr:nvCxnSpPr>
        <xdr:cNvPr id="329" name="直線コネクタ 328"/>
        <xdr:cNvCxnSpPr/>
      </xdr:nvCxnSpPr>
      <xdr:spPr>
        <a:xfrm>
          <a:off x="13512800" y="105812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3" name="テキスト ボックス 332"/>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30662</xdr:rowOff>
    </xdr:from>
    <xdr:to>
      <xdr:col>81</xdr:col>
      <xdr:colOff>95250</xdr:colOff>
      <xdr:row>61</xdr:row>
      <xdr:rowOff>132262</xdr:rowOff>
    </xdr:to>
    <xdr:sp macro="" textlink="">
      <xdr:nvSpPr>
        <xdr:cNvPr id="339" name="楕円 338"/>
        <xdr:cNvSpPr/>
      </xdr:nvSpPr>
      <xdr:spPr>
        <a:xfrm>
          <a:off x="169672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2739</xdr:rowOff>
    </xdr:from>
    <xdr:ext cx="762000" cy="259045"/>
    <xdr:sp macro="" textlink="">
      <xdr:nvSpPr>
        <xdr:cNvPr id="340" name="定員管理の状況該当値テキスト"/>
        <xdr:cNvSpPr txBox="1"/>
      </xdr:nvSpPr>
      <xdr:spPr>
        <a:xfrm>
          <a:off x="17106900" y="1046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73751</xdr:rowOff>
    </xdr:from>
    <xdr:to>
      <xdr:col>77</xdr:col>
      <xdr:colOff>95250</xdr:colOff>
      <xdr:row>62</xdr:row>
      <xdr:rowOff>3901</xdr:rowOff>
    </xdr:to>
    <xdr:sp macro="" textlink="">
      <xdr:nvSpPr>
        <xdr:cNvPr id="341" name="楕円 340"/>
        <xdr:cNvSpPr/>
      </xdr:nvSpPr>
      <xdr:spPr>
        <a:xfrm>
          <a:off x="16129000" y="105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160128</xdr:rowOff>
    </xdr:from>
    <xdr:ext cx="736600" cy="259045"/>
    <xdr:sp macro="" textlink="">
      <xdr:nvSpPr>
        <xdr:cNvPr id="342" name="テキスト ボックス 341"/>
        <xdr:cNvSpPr txBox="1"/>
      </xdr:nvSpPr>
      <xdr:spPr>
        <a:xfrm>
          <a:off x="15798800" y="10618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58238</xdr:rowOff>
    </xdr:from>
    <xdr:to>
      <xdr:col>73</xdr:col>
      <xdr:colOff>44450</xdr:colOff>
      <xdr:row>61</xdr:row>
      <xdr:rowOff>159838</xdr:rowOff>
    </xdr:to>
    <xdr:sp macro="" textlink="">
      <xdr:nvSpPr>
        <xdr:cNvPr id="343" name="楕円 342"/>
        <xdr:cNvSpPr/>
      </xdr:nvSpPr>
      <xdr:spPr>
        <a:xfrm>
          <a:off x="15240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144615</xdr:rowOff>
    </xdr:from>
    <xdr:ext cx="762000" cy="259045"/>
    <xdr:sp macro="" textlink="">
      <xdr:nvSpPr>
        <xdr:cNvPr id="344" name="テキスト ボックス 343"/>
        <xdr:cNvSpPr txBox="1"/>
      </xdr:nvSpPr>
      <xdr:spPr>
        <a:xfrm>
          <a:off x="149098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72027</xdr:rowOff>
    </xdr:from>
    <xdr:to>
      <xdr:col>68</xdr:col>
      <xdr:colOff>203200</xdr:colOff>
      <xdr:row>62</xdr:row>
      <xdr:rowOff>2177</xdr:rowOff>
    </xdr:to>
    <xdr:sp macro="" textlink="">
      <xdr:nvSpPr>
        <xdr:cNvPr id="345" name="楕円 344"/>
        <xdr:cNvSpPr/>
      </xdr:nvSpPr>
      <xdr:spPr>
        <a:xfrm>
          <a:off x="14351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158404</xdr:rowOff>
    </xdr:from>
    <xdr:ext cx="762000" cy="259045"/>
    <xdr:sp macro="" textlink="">
      <xdr:nvSpPr>
        <xdr:cNvPr id="346" name="テキスト ボックス 345"/>
        <xdr:cNvSpPr txBox="1"/>
      </xdr:nvSpPr>
      <xdr:spPr>
        <a:xfrm>
          <a:off x="14020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72027</xdr:rowOff>
    </xdr:from>
    <xdr:to>
      <xdr:col>64</xdr:col>
      <xdr:colOff>152400</xdr:colOff>
      <xdr:row>62</xdr:row>
      <xdr:rowOff>2177</xdr:rowOff>
    </xdr:to>
    <xdr:sp macro="" textlink="">
      <xdr:nvSpPr>
        <xdr:cNvPr id="347" name="楕円 346"/>
        <xdr:cNvSpPr/>
      </xdr:nvSpPr>
      <xdr:spPr>
        <a:xfrm>
          <a:off x="13462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158404</xdr:rowOff>
    </xdr:from>
    <xdr:ext cx="762000" cy="259045"/>
    <xdr:sp macro="" textlink="">
      <xdr:nvSpPr>
        <xdr:cNvPr id="348" name="テキスト ボックス 347"/>
        <xdr:cNvSpPr txBox="1"/>
      </xdr:nvSpPr>
      <xdr:spPr>
        <a:xfrm>
          <a:off x="13131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過去の大型事業に係る町債の償還や公共下水道事業特別会計の企業債の償還が進んでおり、令和元年度は平成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年度に引き続き類似団体内平均値を下回った。</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令和元年度は、平成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28</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年度と比較して事業費補正により基準財政需要額に算入された公債費が減少したことから、</a:t>
          </a:r>
          <a:r>
            <a:rPr kumimoji="1" lang="en-US" altLang="ja-JP" sz="1100">
              <a:solidFill>
                <a:srgbClr val="000000"/>
              </a:solidFill>
              <a:latin typeface="ＭＳ Ｐゴシック" panose="020B0600070205080204" pitchFamily="50" charset="-128"/>
              <a:ea typeface="ＭＳ Ｐゴシック" panose="020B0600070205080204" pitchFamily="50" charset="-128"/>
            </a:rPr>
            <a:t>3</a:t>
          </a:r>
          <a:r>
            <a:rPr kumimoji="1" lang="ja-JP" altLang="en-US" sz="1100">
              <a:solidFill>
                <a:srgbClr val="000000"/>
              </a:solidFill>
              <a:latin typeface="ＭＳ Ｐゴシック" panose="020B0600070205080204" pitchFamily="50" charset="-128"/>
              <a:ea typeface="ＭＳ Ｐゴシック" panose="020B0600070205080204" pitchFamily="50" charset="-128"/>
            </a:rPr>
            <a:t>か年平均では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0.2</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ポイント悪化した。</a:t>
          </a:r>
        </a:p>
        <a:p>
          <a:r>
            <a:rPr kumimoji="1" lang="ja-JP" altLang="en-US" sz="11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100">
              <a:solidFill>
                <a:srgbClr val="000000"/>
              </a:solidFill>
              <a:latin typeface="ＭＳ Ｐゴシック" panose="020B0600070205080204" pitchFamily="50" charset="-128"/>
              <a:ea typeface="ＭＳ Ｐゴシック" panose="020B0600070205080204" pitchFamily="50" charset="-128"/>
            </a:rPr>
            <a:t>今後は、小学校耐震化事業や庁舎建替事業に対する町債発行により、公債費の増加と、それに伴う比率の上昇が懸念される。そのため、利率の状況を勘案し、基金の取崩しと起債抑制のバランスを見極めつつ公債費負担の軽減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40</xdr:row>
      <xdr:rowOff>6350</xdr:rowOff>
    </xdr:to>
    <xdr:cxnSp macro="">
      <xdr:nvCxnSpPr>
        <xdr:cNvPr id="381" name="直線コネクタ 380"/>
        <xdr:cNvCxnSpPr/>
      </xdr:nvCxnSpPr>
      <xdr:spPr>
        <a:xfrm>
          <a:off x="16179800" y="68482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161713</xdr:rowOff>
    </xdr:from>
    <xdr:to>
      <xdr:col>77</xdr:col>
      <xdr:colOff>44450</xdr:colOff>
      <xdr:row>40</xdr:row>
      <xdr:rowOff>70696</xdr:rowOff>
    </xdr:to>
    <xdr:cxnSp macro="">
      <xdr:nvCxnSpPr>
        <xdr:cNvPr id="384" name="直線コネクタ 383"/>
        <xdr:cNvCxnSpPr/>
      </xdr:nvCxnSpPr>
      <xdr:spPr>
        <a:xfrm flipV="1">
          <a:off x="15290800" y="68482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41</xdr:row>
      <xdr:rowOff>3810</xdr:rowOff>
    </xdr:to>
    <xdr:cxnSp macro="">
      <xdr:nvCxnSpPr>
        <xdr:cNvPr id="387" name="直線コネクタ 386"/>
        <xdr:cNvCxnSpPr/>
      </xdr:nvCxnSpPr>
      <xdr:spPr>
        <a:xfrm flipV="1">
          <a:off x="14401800" y="692869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108373</xdr:rowOff>
    </xdr:to>
    <xdr:cxnSp macro="">
      <xdr:nvCxnSpPr>
        <xdr:cNvPr id="390" name="直線コネクタ 389"/>
        <xdr:cNvCxnSpPr/>
      </xdr:nvCxnSpPr>
      <xdr:spPr>
        <a:xfrm flipV="1">
          <a:off x="13512800" y="70332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0" name="楕円 399"/>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401" name="公債費負担の状況該当値テキスト"/>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110913</xdr:rowOff>
    </xdr:from>
    <xdr:to>
      <xdr:col>77</xdr:col>
      <xdr:colOff>95250</xdr:colOff>
      <xdr:row>40</xdr:row>
      <xdr:rowOff>41063</xdr:rowOff>
    </xdr:to>
    <xdr:sp macro="" textlink="">
      <xdr:nvSpPr>
        <xdr:cNvPr id="402" name="楕円 401"/>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403" name="テキスト ボックス 402"/>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404" name="楕円 403"/>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405" name="テキスト ボックス 404"/>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6" name="楕円 405"/>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7" name="テキスト ボックス 406"/>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08" name="楕円 407"/>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409" name="テキスト ボックス 408"/>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地方債現在高や公営企業債等繰入見込額などは多いものの、基準財政需要額に算入されるものが多いこと、また、都市計画税を課税していることや、基金残高が比較的多いことなどから、将来負担額に対する財源が多く、類似団体内平均値と比較して低い数値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令和元年度は、基準財政需要額の算入見込額が減少したことから将来負担比率が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2.2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ポイント悪化したものの、平成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年度に引き続き将来負担比率の該当はなしとなった。</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31,642
31,423
16.81
11,487,884
11,145,893
60,872
6,762,481
11,501,222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清掃工場、消防本部などを単独で保有しており、それら施設に係る人件費が直接決算額として計上されることから、一部事務組合を組織している類似団体と比較して比率が高くなる傾向にある。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令和元年度は、人事院勧告に準じた給与改定による増額などにより、類似団体内平均値を上回った。</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今後も計画的な採用を行うとともに引き続き適正な定員管理に努める。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129286</xdr:rowOff>
    </xdr:to>
    <xdr:cxnSp macro="">
      <xdr:nvCxnSpPr>
        <xdr:cNvPr id="64" name="直線コネクタ 63"/>
        <xdr:cNvCxnSpPr/>
      </xdr:nvCxnSpPr>
      <xdr:spPr>
        <a:xfrm flipV="1">
          <a:off x="3987800" y="64089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90424</xdr:rowOff>
    </xdr:from>
    <xdr:to>
      <xdr:col>19</xdr:col>
      <xdr:colOff>187325</xdr:colOff>
      <xdr:row>37</xdr:row>
      <xdr:rowOff>129286</xdr:rowOff>
    </xdr:to>
    <xdr:cxnSp macro="">
      <xdr:nvCxnSpPr>
        <xdr:cNvPr id="67" name="直線コネクタ 66"/>
        <xdr:cNvCxnSpPr/>
      </xdr:nvCxnSpPr>
      <xdr:spPr>
        <a:xfrm>
          <a:off x="3098800" y="6262624"/>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90424</xdr:rowOff>
    </xdr:from>
    <xdr:to>
      <xdr:col>15</xdr:col>
      <xdr:colOff>98425</xdr:colOff>
      <xdr:row>37</xdr:row>
      <xdr:rowOff>156718</xdr:rowOff>
    </xdr:to>
    <xdr:cxnSp macro="">
      <xdr:nvCxnSpPr>
        <xdr:cNvPr id="70" name="直線コネクタ 69"/>
        <xdr:cNvCxnSpPr/>
      </xdr:nvCxnSpPr>
      <xdr:spPr>
        <a:xfrm flipV="1">
          <a:off x="2209800" y="626262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156718</xdr:rowOff>
    </xdr:to>
    <xdr:cxnSp macro="">
      <xdr:nvCxnSpPr>
        <xdr:cNvPr id="73" name="直線コネクタ 72"/>
        <xdr:cNvCxnSpPr/>
      </xdr:nvCxnSpPr>
      <xdr:spPr>
        <a:xfrm>
          <a:off x="1320800" y="64317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158005</xdr:rowOff>
    </xdr:from>
    <xdr:ext cx="762000" cy="259045"/>
    <xdr:sp macro="" textlink="">
      <xdr:nvSpPr>
        <xdr:cNvPr id="84"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39624</xdr:rowOff>
    </xdr:from>
    <xdr:to>
      <xdr:col>15</xdr:col>
      <xdr:colOff>149225</xdr:colOff>
      <xdr:row>36</xdr:row>
      <xdr:rowOff>141224</xdr:rowOff>
    </xdr:to>
    <xdr:sp macro="" textlink="">
      <xdr:nvSpPr>
        <xdr:cNvPr id="87" name="楕円 86"/>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151401</xdr:rowOff>
    </xdr:from>
    <xdr:ext cx="762000" cy="259045"/>
    <xdr:sp macro="" textlink="">
      <xdr:nvSpPr>
        <xdr:cNvPr id="88" name="テキスト ボックス 87"/>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105918</xdr:rowOff>
    </xdr:from>
    <xdr:to>
      <xdr:col>11</xdr:col>
      <xdr:colOff>60325</xdr:colOff>
      <xdr:row>38</xdr:row>
      <xdr:rowOff>36068</xdr:rowOff>
    </xdr:to>
    <xdr:sp macro="" textlink="">
      <xdr:nvSpPr>
        <xdr:cNvPr id="89" name="楕円 88"/>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20845</xdr:rowOff>
    </xdr:from>
    <xdr:ext cx="762000" cy="259045"/>
    <xdr:sp macro="" textlink="">
      <xdr:nvSpPr>
        <xdr:cNvPr id="90" name="テキスト ボックス 89"/>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91" name="楕円 90"/>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92" name="テキスト ボックス 91"/>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a:t>
          </a:r>
          <a:r>
            <a:rPr kumimoji="1" lang="ja-JP" altLang="en-US" sz="1100">
              <a:solidFill>
                <a:srgbClr val="000000"/>
              </a:solidFill>
              <a:latin typeface="ＭＳ Ｐゴシック" panose="020B0600070205080204" pitchFamily="50" charset="-128"/>
              <a:ea typeface="ＭＳ Ｐゴシック" panose="020B0600070205080204" pitchFamily="50" charset="-128"/>
            </a:rPr>
            <a:t>清掃工場、消防などの各施設を単独で保有していることから、それら施設に係る物件費が直接決算額として計上されるため、一部事務組合を組織している類似団体と比較して高い水準で推移している。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令和元年度は、経常経費充当一般財源の額は前年度とほぼ同額であったが、分母である経常一般財源収入が増加したことから比率が下落した。</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28</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年度から</a:t>
          </a:r>
          <a:r>
            <a:rPr kumimoji="1" lang="en-US" altLang="ja-JP" sz="1100">
              <a:solidFill>
                <a:srgbClr val="000000"/>
              </a:solidFill>
              <a:latin typeface="ＭＳ Ｐゴシック" panose="020B0600070205080204" pitchFamily="50" charset="-128"/>
              <a:ea typeface="ＭＳ Ｐゴシック" panose="020B0600070205080204" pitchFamily="50" charset="-128"/>
            </a:rPr>
            <a:t>PPS</a:t>
          </a:r>
          <a:r>
            <a:rPr kumimoji="1" lang="ja-JP" altLang="en-US" sz="1100">
              <a:solidFill>
                <a:srgbClr val="000000"/>
              </a:solidFill>
              <a:latin typeface="ＭＳ Ｐゴシック" panose="020B0600070205080204" pitchFamily="50" charset="-128"/>
              <a:ea typeface="ＭＳ Ｐゴシック" panose="020B0600070205080204" pitchFamily="50" charset="-128"/>
            </a:rPr>
            <a:t>を導入、平成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29</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年度に対象を拡大するなど、物件費の抑制に努めている。今後もさまざまな手法を検討し、物件費の抑制に努める。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119380</xdr:rowOff>
    </xdr:from>
    <xdr:to>
      <xdr:col>82</xdr:col>
      <xdr:colOff>107950</xdr:colOff>
      <xdr:row>19</xdr:row>
      <xdr:rowOff>100330</xdr:rowOff>
    </xdr:to>
    <xdr:cxnSp macro="">
      <xdr:nvCxnSpPr>
        <xdr:cNvPr id="125" name="直線コネクタ 124"/>
        <xdr:cNvCxnSpPr/>
      </xdr:nvCxnSpPr>
      <xdr:spPr>
        <a:xfrm flipV="1">
          <a:off x="15671800" y="32054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43180</xdr:rowOff>
    </xdr:from>
    <xdr:to>
      <xdr:col>78</xdr:col>
      <xdr:colOff>69850</xdr:colOff>
      <xdr:row>19</xdr:row>
      <xdr:rowOff>100330</xdr:rowOff>
    </xdr:to>
    <xdr:cxnSp macro="">
      <xdr:nvCxnSpPr>
        <xdr:cNvPr id="128" name="直線コネクタ 127"/>
        <xdr:cNvCxnSpPr/>
      </xdr:nvCxnSpPr>
      <xdr:spPr>
        <a:xfrm>
          <a:off x="14782800" y="31292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43180</xdr:rowOff>
    </xdr:from>
    <xdr:to>
      <xdr:col>73</xdr:col>
      <xdr:colOff>180975</xdr:colOff>
      <xdr:row>18</xdr:row>
      <xdr:rowOff>58420</xdr:rowOff>
    </xdr:to>
    <xdr:cxnSp macro="">
      <xdr:nvCxnSpPr>
        <xdr:cNvPr id="131" name="直線コネクタ 130"/>
        <xdr:cNvCxnSpPr/>
      </xdr:nvCxnSpPr>
      <xdr:spPr>
        <a:xfrm flipV="1">
          <a:off x="13893800" y="3129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xdr:rowOff>
    </xdr:from>
    <xdr:to>
      <xdr:col>69</xdr:col>
      <xdr:colOff>92075</xdr:colOff>
      <xdr:row>18</xdr:row>
      <xdr:rowOff>58420</xdr:rowOff>
    </xdr:to>
    <xdr:cxnSp macro="">
      <xdr:nvCxnSpPr>
        <xdr:cNvPr id="134" name="直線コネクタ 133"/>
        <xdr:cNvCxnSpPr/>
      </xdr:nvCxnSpPr>
      <xdr:spPr>
        <a:xfrm>
          <a:off x="13004800" y="3091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44" name="楕円 143"/>
        <xdr:cNvSpPr/>
      </xdr:nvSpPr>
      <xdr:spPr>
        <a:xfrm>
          <a:off x="164592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40657</xdr:rowOff>
    </xdr:from>
    <xdr:ext cx="762000" cy="259045"/>
    <xdr:sp macro="" textlink="">
      <xdr:nvSpPr>
        <xdr:cNvPr id="145" name="物件費該当値テキスト"/>
        <xdr:cNvSpPr txBox="1"/>
      </xdr:nvSpPr>
      <xdr:spPr>
        <a:xfrm>
          <a:off x="165989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49530</xdr:rowOff>
    </xdr:from>
    <xdr:to>
      <xdr:col>78</xdr:col>
      <xdr:colOff>120650</xdr:colOff>
      <xdr:row>19</xdr:row>
      <xdr:rowOff>151130</xdr:rowOff>
    </xdr:to>
    <xdr:sp macro="" textlink="">
      <xdr:nvSpPr>
        <xdr:cNvPr id="146" name="楕円 145"/>
        <xdr:cNvSpPr/>
      </xdr:nvSpPr>
      <xdr:spPr>
        <a:xfrm>
          <a:off x="15621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135907</xdr:rowOff>
    </xdr:from>
    <xdr:ext cx="736600" cy="259045"/>
    <xdr:sp macro="" textlink="">
      <xdr:nvSpPr>
        <xdr:cNvPr id="147" name="テキスト ボックス 146"/>
        <xdr:cNvSpPr txBox="1"/>
      </xdr:nvSpPr>
      <xdr:spPr>
        <a:xfrm>
          <a:off x="15290800" y="339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163830</xdr:rowOff>
    </xdr:from>
    <xdr:to>
      <xdr:col>74</xdr:col>
      <xdr:colOff>31750</xdr:colOff>
      <xdr:row>18</xdr:row>
      <xdr:rowOff>93980</xdr:rowOff>
    </xdr:to>
    <xdr:sp macro="" textlink="">
      <xdr:nvSpPr>
        <xdr:cNvPr id="148" name="楕円 147"/>
        <xdr:cNvSpPr/>
      </xdr:nvSpPr>
      <xdr:spPr>
        <a:xfrm>
          <a:off x="14732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78757</xdr:rowOff>
    </xdr:from>
    <xdr:ext cx="762000" cy="259045"/>
    <xdr:sp macro="" textlink="">
      <xdr:nvSpPr>
        <xdr:cNvPr id="149" name="テキスト ボックス 148"/>
        <xdr:cNvSpPr txBox="1"/>
      </xdr:nvSpPr>
      <xdr:spPr>
        <a:xfrm>
          <a:off x="14401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xdr:rowOff>
    </xdr:from>
    <xdr:to>
      <xdr:col>69</xdr:col>
      <xdr:colOff>142875</xdr:colOff>
      <xdr:row>18</xdr:row>
      <xdr:rowOff>109220</xdr:rowOff>
    </xdr:to>
    <xdr:sp macro="" textlink="">
      <xdr:nvSpPr>
        <xdr:cNvPr id="150" name="楕円 149"/>
        <xdr:cNvSpPr/>
      </xdr:nvSpPr>
      <xdr:spPr>
        <a:xfrm>
          <a:off x="13843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93997</xdr:rowOff>
    </xdr:from>
    <xdr:ext cx="762000" cy="259045"/>
    <xdr:sp macro="" textlink="">
      <xdr:nvSpPr>
        <xdr:cNvPr id="151" name="テキスト ボックス 150"/>
        <xdr:cNvSpPr txBox="1"/>
      </xdr:nvSpPr>
      <xdr:spPr>
        <a:xfrm>
          <a:off x="13512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125730</xdr:rowOff>
    </xdr:from>
    <xdr:to>
      <xdr:col>65</xdr:col>
      <xdr:colOff>53975</xdr:colOff>
      <xdr:row>18</xdr:row>
      <xdr:rowOff>55880</xdr:rowOff>
    </xdr:to>
    <xdr:sp macro="" textlink="">
      <xdr:nvSpPr>
        <xdr:cNvPr id="152" name="楕円 151"/>
        <xdr:cNvSpPr/>
      </xdr:nvSpPr>
      <xdr:spPr>
        <a:xfrm>
          <a:off x="12954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40657</xdr:rowOff>
    </xdr:from>
    <xdr:ext cx="762000" cy="259045"/>
    <xdr:sp macro="" textlink="">
      <xdr:nvSpPr>
        <xdr:cNvPr id="153" name="テキスト ボックス 152"/>
        <xdr:cNvSpPr txBox="1"/>
      </xdr:nvSpPr>
      <xdr:spPr>
        <a:xfrm>
          <a:off x="12623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本町は福祉事務所を有しており、市並みの福祉施策を実施していること、町単独扶助費が多いことから、類似団体内平均値と比較して高い水準で推移している。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令和元年度は、保育の入所児童の増や幼児教育・保育の無償化により、扶助費の経常経費充当一般財源が増加したことから比率が上昇した。</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今後も引き続き住民ニーズを的確に捉え、単独扶助の見直しなどを行っていく。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53522</xdr:rowOff>
    </xdr:from>
    <xdr:to>
      <xdr:col>24</xdr:col>
      <xdr:colOff>25400</xdr:colOff>
      <xdr:row>60</xdr:row>
      <xdr:rowOff>34472</xdr:rowOff>
    </xdr:to>
    <xdr:cxnSp macro="">
      <xdr:nvCxnSpPr>
        <xdr:cNvPr id="188" name="直線コネクタ 187"/>
        <xdr:cNvCxnSpPr/>
      </xdr:nvCxnSpPr>
      <xdr:spPr>
        <a:xfrm>
          <a:off x="3987800" y="10169072"/>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159657</xdr:rowOff>
    </xdr:from>
    <xdr:to>
      <xdr:col>19</xdr:col>
      <xdr:colOff>187325</xdr:colOff>
      <xdr:row>59</xdr:row>
      <xdr:rowOff>53522</xdr:rowOff>
    </xdr:to>
    <xdr:cxnSp macro="">
      <xdr:nvCxnSpPr>
        <xdr:cNvPr id="191" name="直線コネクタ 190"/>
        <xdr:cNvCxnSpPr/>
      </xdr:nvCxnSpPr>
      <xdr:spPr>
        <a:xfrm>
          <a:off x="3098800" y="10103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159657</xdr:rowOff>
    </xdr:from>
    <xdr:to>
      <xdr:col>15</xdr:col>
      <xdr:colOff>98425</xdr:colOff>
      <xdr:row>59</xdr:row>
      <xdr:rowOff>31750</xdr:rowOff>
    </xdr:to>
    <xdr:cxnSp macro="">
      <xdr:nvCxnSpPr>
        <xdr:cNvPr id="194" name="直線コネクタ 193"/>
        <xdr:cNvCxnSpPr/>
      </xdr:nvCxnSpPr>
      <xdr:spPr>
        <a:xfrm flipV="1">
          <a:off x="2209800" y="10103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116115</xdr:rowOff>
    </xdr:from>
    <xdr:to>
      <xdr:col>11</xdr:col>
      <xdr:colOff>9525</xdr:colOff>
      <xdr:row>59</xdr:row>
      <xdr:rowOff>31750</xdr:rowOff>
    </xdr:to>
    <xdr:cxnSp macro="">
      <xdr:nvCxnSpPr>
        <xdr:cNvPr id="197" name="直線コネクタ 196"/>
        <xdr:cNvCxnSpPr/>
      </xdr:nvCxnSpPr>
      <xdr:spPr>
        <a:xfrm>
          <a:off x="1320800" y="100602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155122</xdr:rowOff>
    </xdr:from>
    <xdr:to>
      <xdr:col>24</xdr:col>
      <xdr:colOff>76200</xdr:colOff>
      <xdr:row>60</xdr:row>
      <xdr:rowOff>85272</xdr:rowOff>
    </xdr:to>
    <xdr:sp macro="" textlink="">
      <xdr:nvSpPr>
        <xdr:cNvPr id="207" name="楕円 206"/>
        <xdr:cNvSpPr/>
      </xdr:nvSpPr>
      <xdr:spPr>
        <a:xfrm>
          <a:off x="47752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63699</xdr:rowOff>
    </xdr:from>
    <xdr:ext cx="762000" cy="259045"/>
    <xdr:sp macro="" textlink="">
      <xdr:nvSpPr>
        <xdr:cNvPr id="208" name="扶助費該当値テキスト"/>
        <xdr:cNvSpPr txBox="1"/>
      </xdr:nvSpPr>
      <xdr:spPr>
        <a:xfrm>
          <a:off x="4914900" y="1017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2722</xdr:rowOff>
    </xdr:from>
    <xdr:to>
      <xdr:col>20</xdr:col>
      <xdr:colOff>38100</xdr:colOff>
      <xdr:row>59</xdr:row>
      <xdr:rowOff>104322</xdr:rowOff>
    </xdr:to>
    <xdr:sp macro="" textlink="">
      <xdr:nvSpPr>
        <xdr:cNvPr id="209" name="楕円 208"/>
        <xdr:cNvSpPr/>
      </xdr:nvSpPr>
      <xdr:spPr>
        <a:xfrm>
          <a:off x="3937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89099</xdr:rowOff>
    </xdr:from>
    <xdr:ext cx="736600" cy="259045"/>
    <xdr:sp macro="" textlink="">
      <xdr:nvSpPr>
        <xdr:cNvPr id="210" name="テキスト ボックス 209"/>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108857</xdr:rowOff>
    </xdr:from>
    <xdr:to>
      <xdr:col>15</xdr:col>
      <xdr:colOff>149225</xdr:colOff>
      <xdr:row>59</xdr:row>
      <xdr:rowOff>39007</xdr:rowOff>
    </xdr:to>
    <xdr:sp macro="" textlink="">
      <xdr:nvSpPr>
        <xdr:cNvPr id="211" name="楕円 210"/>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23784</xdr:rowOff>
    </xdr:from>
    <xdr:ext cx="762000" cy="259045"/>
    <xdr:sp macro="" textlink="">
      <xdr:nvSpPr>
        <xdr:cNvPr id="212" name="テキスト ボックス 211"/>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3" name="楕円 212"/>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4" name="テキスト ボックス 213"/>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15" name="楕円 214"/>
        <xdr:cNvSpPr/>
      </xdr:nvSpPr>
      <xdr:spPr>
        <a:xfrm>
          <a:off x="1270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151692</xdr:rowOff>
    </xdr:from>
    <xdr:ext cx="762000" cy="259045"/>
    <xdr:sp macro="" textlink="">
      <xdr:nvSpPr>
        <xdr:cNvPr id="216" name="テキスト ボックス 215"/>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令和元年度は、下水道事業が公営企業法を全部適用したことから繰出金が補助費等に性質が変更したことで、比率が下落した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類似団体内平均値と比較しても同水準程度となっているが、下水道事業が公営企業法を全部適用したことによるため、他会計への繰出金については、引き続き普通会計の負担額を減らしていくように努める。</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59</xdr:row>
      <xdr:rowOff>88900</xdr:rowOff>
    </xdr:to>
    <xdr:cxnSp macro="">
      <xdr:nvCxnSpPr>
        <xdr:cNvPr id="253" name="直線コネクタ 252"/>
        <xdr:cNvCxnSpPr/>
      </xdr:nvCxnSpPr>
      <xdr:spPr>
        <a:xfrm flipV="1">
          <a:off x="15671800" y="9690100"/>
          <a:ext cx="8382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155575</xdr:rowOff>
    </xdr:from>
    <xdr:to>
      <xdr:col>78</xdr:col>
      <xdr:colOff>69850</xdr:colOff>
      <xdr:row>59</xdr:row>
      <xdr:rowOff>88900</xdr:rowOff>
    </xdr:to>
    <xdr:cxnSp macro="">
      <xdr:nvCxnSpPr>
        <xdr:cNvPr id="256" name="直線コネクタ 255"/>
        <xdr:cNvCxnSpPr/>
      </xdr:nvCxnSpPr>
      <xdr:spPr>
        <a:xfrm>
          <a:off x="14782800" y="9928225"/>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155575</xdr:rowOff>
    </xdr:from>
    <xdr:to>
      <xdr:col>73</xdr:col>
      <xdr:colOff>180975</xdr:colOff>
      <xdr:row>58</xdr:row>
      <xdr:rowOff>98425</xdr:rowOff>
    </xdr:to>
    <xdr:cxnSp macro="">
      <xdr:nvCxnSpPr>
        <xdr:cNvPr id="259" name="直線コネクタ 258"/>
        <xdr:cNvCxnSpPr/>
      </xdr:nvCxnSpPr>
      <xdr:spPr>
        <a:xfrm flipV="1">
          <a:off x="13893800" y="99282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98425</xdr:rowOff>
    </xdr:to>
    <xdr:cxnSp macro="">
      <xdr:nvCxnSpPr>
        <xdr:cNvPr id="262" name="直線コネクタ 261"/>
        <xdr:cNvCxnSpPr/>
      </xdr:nvCxnSpPr>
      <xdr:spPr>
        <a:xfrm>
          <a:off x="13004800" y="99949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2" name="楕円 271"/>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3"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38100</xdr:rowOff>
    </xdr:from>
    <xdr:to>
      <xdr:col>78</xdr:col>
      <xdr:colOff>120650</xdr:colOff>
      <xdr:row>59</xdr:row>
      <xdr:rowOff>139700</xdr:rowOff>
    </xdr:to>
    <xdr:sp macro="" textlink="">
      <xdr:nvSpPr>
        <xdr:cNvPr id="274" name="楕円 273"/>
        <xdr:cNvSpPr/>
      </xdr:nvSpPr>
      <xdr:spPr>
        <a:xfrm>
          <a:off x="15621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124477</xdr:rowOff>
    </xdr:from>
    <xdr:ext cx="736600" cy="259045"/>
    <xdr:sp macro="" textlink="">
      <xdr:nvSpPr>
        <xdr:cNvPr id="275" name="テキスト ボックス 274"/>
        <xdr:cNvSpPr txBox="1"/>
      </xdr:nvSpPr>
      <xdr:spPr>
        <a:xfrm>
          <a:off x="15290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104775</xdr:rowOff>
    </xdr:from>
    <xdr:to>
      <xdr:col>74</xdr:col>
      <xdr:colOff>31750</xdr:colOff>
      <xdr:row>58</xdr:row>
      <xdr:rowOff>34925</xdr:rowOff>
    </xdr:to>
    <xdr:sp macro="" textlink="">
      <xdr:nvSpPr>
        <xdr:cNvPr id="276" name="楕円 275"/>
        <xdr:cNvSpPr/>
      </xdr:nvSpPr>
      <xdr:spPr>
        <a:xfrm>
          <a:off x="14732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19702</xdr:rowOff>
    </xdr:from>
    <xdr:ext cx="762000" cy="259045"/>
    <xdr:sp macro="" textlink="">
      <xdr:nvSpPr>
        <xdr:cNvPr id="277" name="テキスト ボックス 276"/>
        <xdr:cNvSpPr txBox="1"/>
      </xdr:nvSpPr>
      <xdr:spPr>
        <a:xfrm>
          <a:off x="14401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47625</xdr:rowOff>
    </xdr:from>
    <xdr:to>
      <xdr:col>69</xdr:col>
      <xdr:colOff>142875</xdr:colOff>
      <xdr:row>58</xdr:row>
      <xdr:rowOff>149225</xdr:rowOff>
    </xdr:to>
    <xdr:sp macro="" textlink="">
      <xdr:nvSpPr>
        <xdr:cNvPr id="278" name="楕円 277"/>
        <xdr:cNvSpPr/>
      </xdr:nvSpPr>
      <xdr:spPr>
        <a:xfrm>
          <a:off x="13843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134002</xdr:rowOff>
    </xdr:from>
    <xdr:ext cx="762000" cy="259045"/>
    <xdr:sp macro="" textlink="">
      <xdr:nvSpPr>
        <xdr:cNvPr id="279" name="テキスト ボックス 278"/>
        <xdr:cNvSpPr txBox="1"/>
      </xdr:nvSpPr>
      <xdr:spPr>
        <a:xfrm>
          <a:off x="13512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80" name="楕円 279"/>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81" name="テキスト ボックス 280"/>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清掃工場、消防本部などを単独で保有していることから、一部事務組合を組織している類似団体と比較して、一部事務組合に対する負担金が極めて少なくなっている。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令和元年度は、下水道事業が公営企業法を全部適用したことから繰出金が補助費等に性質が変更したことで、比率が上昇した。</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今後も公共下水道事業の経営健全化を進めるとともに、基準外繰出しの見直しに努める。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72136</xdr:rowOff>
    </xdr:from>
    <xdr:to>
      <xdr:col>82</xdr:col>
      <xdr:colOff>107950</xdr:colOff>
      <xdr:row>35</xdr:row>
      <xdr:rowOff>37846</xdr:rowOff>
    </xdr:to>
    <xdr:cxnSp macro="">
      <xdr:nvCxnSpPr>
        <xdr:cNvPr id="311" name="直線コネクタ 310"/>
        <xdr:cNvCxnSpPr/>
      </xdr:nvCxnSpPr>
      <xdr:spPr>
        <a:xfrm>
          <a:off x="15671800" y="590143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49276</xdr:rowOff>
    </xdr:from>
    <xdr:to>
      <xdr:col>78</xdr:col>
      <xdr:colOff>69850</xdr:colOff>
      <xdr:row>34</xdr:row>
      <xdr:rowOff>72136</xdr:rowOff>
    </xdr:to>
    <xdr:cxnSp macro="">
      <xdr:nvCxnSpPr>
        <xdr:cNvPr id="314" name="直線コネクタ 313"/>
        <xdr:cNvCxnSpPr/>
      </xdr:nvCxnSpPr>
      <xdr:spPr>
        <a:xfrm>
          <a:off x="14782800" y="58785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49276</xdr:rowOff>
    </xdr:from>
    <xdr:to>
      <xdr:col>73</xdr:col>
      <xdr:colOff>180975</xdr:colOff>
      <xdr:row>34</xdr:row>
      <xdr:rowOff>81280</xdr:rowOff>
    </xdr:to>
    <xdr:cxnSp macro="">
      <xdr:nvCxnSpPr>
        <xdr:cNvPr id="317" name="直線コネクタ 316"/>
        <xdr:cNvCxnSpPr/>
      </xdr:nvCxnSpPr>
      <xdr:spPr>
        <a:xfrm flipV="1">
          <a:off x="13893800" y="58785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81280</xdr:rowOff>
    </xdr:to>
    <xdr:cxnSp macro="">
      <xdr:nvCxnSpPr>
        <xdr:cNvPr id="320" name="直線コネクタ 319"/>
        <xdr:cNvCxnSpPr/>
      </xdr:nvCxnSpPr>
      <xdr:spPr>
        <a:xfrm>
          <a:off x="13004800" y="588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30" name="楕円 329"/>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31"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21336</xdr:rowOff>
    </xdr:from>
    <xdr:to>
      <xdr:col>78</xdr:col>
      <xdr:colOff>120650</xdr:colOff>
      <xdr:row>34</xdr:row>
      <xdr:rowOff>122936</xdr:rowOff>
    </xdr:to>
    <xdr:sp macro="" textlink="">
      <xdr:nvSpPr>
        <xdr:cNvPr id="332" name="楕円 331"/>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133113</xdr:rowOff>
    </xdr:from>
    <xdr:ext cx="736600" cy="259045"/>
    <xdr:sp macro="" textlink="">
      <xdr:nvSpPr>
        <xdr:cNvPr id="333" name="テキスト ボックス 332"/>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169926</xdr:rowOff>
    </xdr:from>
    <xdr:to>
      <xdr:col>74</xdr:col>
      <xdr:colOff>31750</xdr:colOff>
      <xdr:row>34</xdr:row>
      <xdr:rowOff>100076</xdr:rowOff>
    </xdr:to>
    <xdr:sp macro="" textlink="">
      <xdr:nvSpPr>
        <xdr:cNvPr id="334" name="楕円 333"/>
        <xdr:cNvSpPr/>
      </xdr:nvSpPr>
      <xdr:spPr>
        <a:xfrm>
          <a:off x="14732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110253</xdr:rowOff>
    </xdr:from>
    <xdr:ext cx="762000" cy="259045"/>
    <xdr:sp macro="" textlink="">
      <xdr:nvSpPr>
        <xdr:cNvPr id="335" name="テキスト ボックス 334"/>
        <xdr:cNvSpPr txBox="1"/>
      </xdr:nvSpPr>
      <xdr:spPr>
        <a:xfrm>
          <a:off x="14401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36" name="楕円 335"/>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37" name="テキスト ボックス 336"/>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38" name="楕円 337"/>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119397</xdr:rowOff>
    </xdr:from>
    <xdr:ext cx="762000" cy="259045"/>
    <xdr:sp macro="" textlink="">
      <xdr:nvSpPr>
        <xdr:cNvPr id="339" name="テキスト ボックス 338"/>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0000"/>
              </a:solidFill>
              <a:latin typeface="ＭＳ Ｐゴシック" panose="020B0600070205080204" pitchFamily="50" charset="-128"/>
              <a:ea typeface="ＭＳ Ｐゴシック" panose="020B0600070205080204" pitchFamily="50" charset="-128"/>
            </a:rPr>
            <a:t>　過去にふれあいセンター建設や水無瀬川緑地公園の整備など、公共施設の整備を積極的に進めてきたことにより、これらに伴う町債の償還金が多額に上り、類似団体内平均値と比較して高い水準で推移してきたが、償還が進み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年度には、類似団体内平均値を下回ることができた。</a:t>
          </a:r>
        </a:p>
        <a:p>
          <a:r>
            <a:rPr kumimoji="1" lang="ja-JP" altLang="en-US" sz="1000">
              <a:solidFill>
                <a:srgbClr val="000000"/>
              </a:solidFill>
              <a:latin typeface="ＭＳ Ｐゴシック" panose="020B0600070205080204" pitchFamily="50" charset="-128"/>
              <a:ea typeface="ＭＳ Ｐゴシック" panose="020B0600070205080204" pitchFamily="50" charset="-128"/>
            </a:rPr>
            <a:t>　令和元年度は、経常一般財源収入が増加したものの、学校耐震化事業の元金償還が始まったことなどにより比率が上昇した。</a:t>
          </a:r>
        </a:p>
        <a:p>
          <a:r>
            <a:rPr kumimoji="1" lang="ja-JP" altLang="en-US" sz="1000">
              <a:solidFill>
                <a:srgbClr val="000000"/>
              </a:solidFill>
              <a:latin typeface="ＭＳ Ｐゴシック" panose="020B0600070205080204" pitchFamily="50" charset="-128"/>
              <a:ea typeface="ＭＳ Ｐゴシック" panose="020B0600070205080204" pitchFamily="50" charset="-128"/>
            </a:rPr>
            <a:t>　今後、元金償還が始まっていない学校耐震化事業や庁舎建替事業などの町債にかかる公債費の増加が見込まれるため、引き続き今後も利率の状況を勘案し、基金の取り崩しと起債の抑制のバランスを見極めつつ公債費負担の軽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16511</xdr:rowOff>
    </xdr:from>
    <xdr:to>
      <xdr:col>24</xdr:col>
      <xdr:colOff>25400</xdr:colOff>
      <xdr:row>77</xdr:row>
      <xdr:rowOff>24130</xdr:rowOff>
    </xdr:to>
    <xdr:cxnSp macro="">
      <xdr:nvCxnSpPr>
        <xdr:cNvPr id="372" name="直線コネクタ 371"/>
        <xdr:cNvCxnSpPr/>
      </xdr:nvCxnSpPr>
      <xdr:spPr>
        <a:xfrm flipV="1">
          <a:off x="3987800" y="132181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77</xdr:row>
      <xdr:rowOff>24130</xdr:rowOff>
    </xdr:to>
    <xdr:cxnSp macro="">
      <xdr:nvCxnSpPr>
        <xdr:cNvPr id="375" name="直線コネクタ 374"/>
        <xdr:cNvCxnSpPr/>
      </xdr:nvCxnSpPr>
      <xdr:spPr>
        <a:xfrm>
          <a:off x="3098800" y="130733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77</xdr:row>
      <xdr:rowOff>107950</xdr:rowOff>
    </xdr:to>
    <xdr:cxnSp macro="">
      <xdr:nvCxnSpPr>
        <xdr:cNvPr id="378" name="直線コネクタ 377"/>
        <xdr:cNvCxnSpPr/>
      </xdr:nvCxnSpPr>
      <xdr:spPr>
        <a:xfrm flipV="1">
          <a:off x="2209800" y="130733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107950</xdr:rowOff>
    </xdr:from>
    <xdr:to>
      <xdr:col>11</xdr:col>
      <xdr:colOff>9525</xdr:colOff>
      <xdr:row>78</xdr:row>
      <xdr:rowOff>12700</xdr:rowOff>
    </xdr:to>
    <xdr:cxnSp macro="">
      <xdr:nvCxnSpPr>
        <xdr:cNvPr id="381" name="直線コネクタ 380"/>
        <xdr:cNvCxnSpPr/>
      </xdr:nvCxnSpPr>
      <xdr:spPr>
        <a:xfrm flipV="1">
          <a:off x="1320800" y="1330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91" name="楕円 390"/>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109238</xdr:rowOff>
    </xdr:from>
    <xdr:ext cx="762000" cy="259045"/>
    <xdr:sp macro="" textlink="">
      <xdr:nvSpPr>
        <xdr:cNvPr id="392" name="公債費該当値テキスト"/>
        <xdr:cNvSpPr txBox="1"/>
      </xdr:nvSpPr>
      <xdr:spPr>
        <a:xfrm>
          <a:off x="4914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3" name="楕円 392"/>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94" name="テキスト ボックス 39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163830</xdr:rowOff>
    </xdr:from>
    <xdr:to>
      <xdr:col>15</xdr:col>
      <xdr:colOff>149225</xdr:colOff>
      <xdr:row>76</xdr:row>
      <xdr:rowOff>93980</xdr:rowOff>
    </xdr:to>
    <xdr:sp macro="" textlink="">
      <xdr:nvSpPr>
        <xdr:cNvPr id="395" name="楕円 394"/>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104157</xdr:rowOff>
    </xdr:from>
    <xdr:ext cx="762000" cy="259045"/>
    <xdr:sp macro="" textlink="">
      <xdr:nvSpPr>
        <xdr:cNvPr id="396" name="テキスト ボックス 395"/>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57150</xdr:rowOff>
    </xdr:from>
    <xdr:to>
      <xdr:col>11</xdr:col>
      <xdr:colOff>60325</xdr:colOff>
      <xdr:row>77</xdr:row>
      <xdr:rowOff>158750</xdr:rowOff>
    </xdr:to>
    <xdr:sp macro="" textlink="">
      <xdr:nvSpPr>
        <xdr:cNvPr id="397" name="楕円 396"/>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143527</xdr:rowOff>
    </xdr:from>
    <xdr:ext cx="762000" cy="259045"/>
    <xdr:sp macro="" textlink="">
      <xdr:nvSpPr>
        <xdr:cNvPr id="398" name="テキスト ボックス 397"/>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99" name="楕円 398"/>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400" name="テキスト ボックス 399"/>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清掃工場、消防本部などを単独で保有しており、それら施設に係る人件費、物件費が一部事務組合を組織している類似団体と比べて多額となっている。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令和元年度は、分母である経常一般財源収入が増加したことから比率が下落した。</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88137</xdr:rowOff>
    </xdr:from>
    <xdr:to>
      <xdr:col>82</xdr:col>
      <xdr:colOff>107950</xdr:colOff>
      <xdr:row>80</xdr:row>
      <xdr:rowOff>117856</xdr:rowOff>
    </xdr:to>
    <xdr:cxnSp macro="">
      <xdr:nvCxnSpPr>
        <xdr:cNvPr id="431" name="直線コネクタ 430"/>
        <xdr:cNvCxnSpPr/>
      </xdr:nvCxnSpPr>
      <xdr:spPr>
        <a:xfrm flipV="1">
          <a:off x="15671800" y="13632687"/>
          <a:ext cx="8382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80</xdr:row>
      <xdr:rowOff>117856</xdr:rowOff>
    </xdr:to>
    <xdr:cxnSp macro="">
      <xdr:nvCxnSpPr>
        <xdr:cNvPr id="434" name="直線コネクタ 433"/>
        <xdr:cNvCxnSpPr/>
      </xdr:nvCxnSpPr>
      <xdr:spPr>
        <a:xfrm>
          <a:off x="14782800" y="13303504"/>
          <a:ext cx="889000" cy="53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101854</xdr:rowOff>
    </xdr:from>
    <xdr:to>
      <xdr:col>73</xdr:col>
      <xdr:colOff>180975</xdr:colOff>
      <xdr:row>79</xdr:row>
      <xdr:rowOff>110998</xdr:rowOff>
    </xdr:to>
    <xdr:cxnSp macro="">
      <xdr:nvCxnSpPr>
        <xdr:cNvPr id="437" name="直線コネクタ 436"/>
        <xdr:cNvCxnSpPr/>
      </xdr:nvCxnSpPr>
      <xdr:spPr>
        <a:xfrm flipV="1">
          <a:off x="13893800" y="13303504"/>
          <a:ext cx="8890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99568</xdr:rowOff>
    </xdr:from>
    <xdr:to>
      <xdr:col>69</xdr:col>
      <xdr:colOff>92075</xdr:colOff>
      <xdr:row>79</xdr:row>
      <xdr:rowOff>110998</xdr:rowOff>
    </xdr:to>
    <xdr:cxnSp macro="">
      <xdr:nvCxnSpPr>
        <xdr:cNvPr id="440" name="直線コネクタ 439"/>
        <xdr:cNvCxnSpPr/>
      </xdr:nvCxnSpPr>
      <xdr:spPr>
        <a:xfrm>
          <a:off x="13004800" y="1347266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37337</xdr:rowOff>
    </xdr:from>
    <xdr:to>
      <xdr:col>82</xdr:col>
      <xdr:colOff>158750</xdr:colOff>
      <xdr:row>79</xdr:row>
      <xdr:rowOff>138937</xdr:rowOff>
    </xdr:to>
    <xdr:sp macro="" textlink="">
      <xdr:nvSpPr>
        <xdr:cNvPr id="450" name="楕円 449"/>
        <xdr:cNvSpPr/>
      </xdr:nvSpPr>
      <xdr:spPr>
        <a:xfrm>
          <a:off x="16459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9414</xdr:rowOff>
    </xdr:from>
    <xdr:ext cx="762000" cy="259045"/>
    <xdr:sp macro="" textlink="">
      <xdr:nvSpPr>
        <xdr:cNvPr id="451" name="公債費以外該当値テキスト"/>
        <xdr:cNvSpPr txBox="1"/>
      </xdr:nvSpPr>
      <xdr:spPr>
        <a:xfrm>
          <a:off x="165989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67056</xdr:rowOff>
    </xdr:from>
    <xdr:to>
      <xdr:col>78</xdr:col>
      <xdr:colOff>120650</xdr:colOff>
      <xdr:row>80</xdr:row>
      <xdr:rowOff>168656</xdr:rowOff>
    </xdr:to>
    <xdr:sp macro="" textlink="">
      <xdr:nvSpPr>
        <xdr:cNvPr id="452" name="楕円 451"/>
        <xdr:cNvSpPr/>
      </xdr:nvSpPr>
      <xdr:spPr>
        <a:xfrm>
          <a:off x="15621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153433</xdr:rowOff>
    </xdr:from>
    <xdr:ext cx="736600" cy="259045"/>
    <xdr:sp macro="" textlink="">
      <xdr:nvSpPr>
        <xdr:cNvPr id="453" name="テキスト ボックス 452"/>
        <xdr:cNvSpPr txBox="1"/>
      </xdr:nvSpPr>
      <xdr:spPr>
        <a:xfrm>
          <a:off x="15290800" y="1386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54" name="楕円 453"/>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162831</xdr:rowOff>
    </xdr:from>
    <xdr:ext cx="762000" cy="259045"/>
    <xdr:sp macro="" textlink="">
      <xdr:nvSpPr>
        <xdr:cNvPr id="455" name="テキスト ボックス 454"/>
        <xdr:cNvSpPr txBox="1"/>
      </xdr:nvSpPr>
      <xdr:spPr>
        <a:xfrm>
          <a:off x="14401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60198</xdr:rowOff>
    </xdr:from>
    <xdr:to>
      <xdr:col>69</xdr:col>
      <xdr:colOff>142875</xdr:colOff>
      <xdr:row>79</xdr:row>
      <xdr:rowOff>161798</xdr:rowOff>
    </xdr:to>
    <xdr:sp macro="" textlink="">
      <xdr:nvSpPr>
        <xdr:cNvPr id="456" name="楕円 455"/>
        <xdr:cNvSpPr/>
      </xdr:nvSpPr>
      <xdr:spPr>
        <a:xfrm>
          <a:off x="13843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146575</xdr:rowOff>
    </xdr:from>
    <xdr:ext cx="762000" cy="259045"/>
    <xdr:sp macro="" textlink="">
      <xdr:nvSpPr>
        <xdr:cNvPr id="457" name="テキスト ボックス 456"/>
        <xdr:cNvSpPr txBox="1"/>
      </xdr:nvSpPr>
      <xdr:spPr>
        <a:xfrm>
          <a:off x="13512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48768</xdr:rowOff>
    </xdr:from>
    <xdr:to>
      <xdr:col>65</xdr:col>
      <xdr:colOff>53975</xdr:colOff>
      <xdr:row>78</xdr:row>
      <xdr:rowOff>150368</xdr:rowOff>
    </xdr:to>
    <xdr:sp macro="" textlink="">
      <xdr:nvSpPr>
        <xdr:cNvPr id="458" name="楕円 457"/>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135145</xdr:rowOff>
    </xdr:from>
    <xdr:ext cx="762000" cy="259045"/>
    <xdr:sp macro="" textlink="">
      <xdr:nvSpPr>
        <xdr:cNvPr id="459" name="テキスト ボックス 458"/>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81340</xdr:rowOff>
    </xdr:from>
    <xdr:to>
      <xdr:col>29</xdr:col>
      <xdr:colOff>127000</xdr:colOff>
      <xdr:row>17</xdr:row>
      <xdr:rowOff>117181</xdr:rowOff>
    </xdr:to>
    <xdr:cxnSp macro="">
      <xdr:nvCxnSpPr>
        <xdr:cNvPr id="52" name="直線コネクタ 51"/>
        <xdr:cNvCxnSpPr/>
      </xdr:nvCxnSpPr>
      <xdr:spPr bwMode="auto">
        <a:xfrm>
          <a:off x="5003800" y="3043615"/>
          <a:ext cx="647700" cy="35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101958</xdr:rowOff>
    </xdr:from>
    <xdr:ext cx="762000" cy="259045"/>
    <xdr:sp macro="" textlink="">
      <xdr:nvSpPr>
        <xdr:cNvPr id="53" name="人口1人当たり決算額の推移平均値テキスト130"/>
        <xdr:cNvSpPr txBox="1"/>
      </xdr:nvSpPr>
      <xdr:spPr>
        <a:xfrm>
          <a:off x="5740400" y="306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81340</xdr:rowOff>
    </xdr:from>
    <xdr:to>
      <xdr:col>26</xdr:col>
      <xdr:colOff>50800</xdr:colOff>
      <xdr:row>17</xdr:row>
      <xdr:rowOff>120561</xdr:rowOff>
    </xdr:to>
    <xdr:cxnSp macro="">
      <xdr:nvCxnSpPr>
        <xdr:cNvPr id="55" name="直線コネクタ 54"/>
        <xdr:cNvCxnSpPr/>
      </xdr:nvCxnSpPr>
      <xdr:spPr bwMode="auto">
        <a:xfrm flipV="1">
          <a:off x="4305300" y="3043615"/>
          <a:ext cx="698500" cy="39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120561</xdr:rowOff>
    </xdr:from>
    <xdr:to>
      <xdr:col>22</xdr:col>
      <xdr:colOff>114300</xdr:colOff>
      <xdr:row>17</xdr:row>
      <xdr:rowOff>137086</xdr:rowOff>
    </xdr:to>
    <xdr:cxnSp macro="">
      <xdr:nvCxnSpPr>
        <xdr:cNvPr id="58" name="直線コネクタ 57"/>
        <xdr:cNvCxnSpPr/>
      </xdr:nvCxnSpPr>
      <xdr:spPr bwMode="auto">
        <a:xfrm flipV="1">
          <a:off x="3606800" y="3082836"/>
          <a:ext cx="698500" cy="16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121655</xdr:rowOff>
    </xdr:from>
    <xdr:to>
      <xdr:col>18</xdr:col>
      <xdr:colOff>177800</xdr:colOff>
      <xdr:row>17</xdr:row>
      <xdr:rowOff>137086</xdr:rowOff>
    </xdr:to>
    <xdr:cxnSp macro="">
      <xdr:nvCxnSpPr>
        <xdr:cNvPr id="61" name="直線コネクタ 60"/>
        <xdr:cNvCxnSpPr/>
      </xdr:nvCxnSpPr>
      <xdr:spPr bwMode="auto">
        <a:xfrm>
          <a:off x="2908300" y="3083930"/>
          <a:ext cx="698500" cy="15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66381</xdr:rowOff>
    </xdr:from>
    <xdr:to>
      <xdr:col>29</xdr:col>
      <xdr:colOff>177800</xdr:colOff>
      <xdr:row>17</xdr:row>
      <xdr:rowOff>167981</xdr:rowOff>
    </xdr:to>
    <xdr:sp macro="" textlink="">
      <xdr:nvSpPr>
        <xdr:cNvPr id="71" name="楕円 70"/>
        <xdr:cNvSpPr/>
      </xdr:nvSpPr>
      <xdr:spPr bwMode="auto">
        <a:xfrm>
          <a:off x="5600700" y="3028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82908</xdr:rowOff>
    </xdr:from>
    <xdr:ext cx="762000" cy="259045"/>
    <xdr:sp macro="" textlink="">
      <xdr:nvSpPr>
        <xdr:cNvPr id="72" name="人口1人当たり決算額の推移該当値テキスト130"/>
        <xdr:cNvSpPr txBox="1"/>
      </xdr:nvSpPr>
      <xdr:spPr>
        <a:xfrm>
          <a:off x="5740400" y="287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30540</xdr:rowOff>
    </xdr:from>
    <xdr:to>
      <xdr:col>26</xdr:col>
      <xdr:colOff>101600</xdr:colOff>
      <xdr:row>17</xdr:row>
      <xdr:rowOff>132140</xdr:rowOff>
    </xdr:to>
    <xdr:sp macro="" textlink="">
      <xdr:nvSpPr>
        <xdr:cNvPr id="73" name="楕円 72"/>
        <xdr:cNvSpPr/>
      </xdr:nvSpPr>
      <xdr:spPr bwMode="auto">
        <a:xfrm>
          <a:off x="4953000" y="299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142317</xdr:rowOff>
    </xdr:from>
    <xdr:ext cx="736600" cy="259045"/>
    <xdr:sp macro="" textlink="">
      <xdr:nvSpPr>
        <xdr:cNvPr id="74" name="テキスト ボックス 73"/>
        <xdr:cNvSpPr txBox="1"/>
      </xdr:nvSpPr>
      <xdr:spPr>
        <a:xfrm>
          <a:off x="4622800" y="2761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69761</xdr:rowOff>
    </xdr:from>
    <xdr:to>
      <xdr:col>22</xdr:col>
      <xdr:colOff>165100</xdr:colOff>
      <xdr:row>17</xdr:row>
      <xdr:rowOff>171361</xdr:rowOff>
    </xdr:to>
    <xdr:sp macro="" textlink="">
      <xdr:nvSpPr>
        <xdr:cNvPr id="75" name="楕円 74"/>
        <xdr:cNvSpPr/>
      </xdr:nvSpPr>
      <xdr:spPr bwMode="auto">
        <a:xfrm>
          <a:off x="4254500" y="3032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10088</xdr:rowOff>
    </xdr:from>
    <xdr:ext cx="762000" cy="259045"/>
    <xdr:sp macro="" textlink="">
      <xdr:nvSpPr>
        <xdr:cNvPr id="76" name="テキスト ボックス 75"/>
        <xdr:cNvSpPr txBox="1"/>
      </xdr:nvSpPr>
      <xdr:spPr>
        <a:xfrm>
          <a:off x="3924300" y="280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86286</xdr:rowOff>
    </xdr:from>
    <xdr:to>
      <xdr:col>19</xdr:col>
      <xdr:colOff>38100</xdr:colOff>
      <xdr:row>18</xdr:row>
      <xdr:rowOff>16436</xdr:rowOff>
    </xdr:to>
    <xdr:sp macro="" textlink="">
      <xdr:nvSpPr>
        <xdr:cNvPr id="77" name="楕円 76"/>
        <xdr:cNvSpPr/>
      </xdr:nvSpPr>
      <xdr:spPr bwMode="auto">
        <a:xfrm>
          <a:off x="3556000" y="3048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26613</xdr:rowOff>
    </xdr:from>
    <xdr:ext cx="762000" cy="259045"/>
    <xdr:sp macro="" textlink="">
      <xdr:nvSpPr>
        <xdr:cNvPr id="78" name="テキスト ボックス 77"/>
        <xdr:cNvSpPr txBox="1"/>
      </xdr:nvSpPr>
      <xdr:spPr>
        <a:xfrm>
          <a:off x="3225800" y="281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71,299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70855</xdr:rowOff>
    </xdr:from>
    <xdr:to>
      <xdr:col>15</xdr:col>
      <xdr:colOff>101600</xdr:colOff>
      <xdr:row>18</xdr:row>
      <xdr:rowOff>1005</xdr:rowOff>
    </xdr:to>
    <xdr:sp macro="" textlink="">
      <xdr:nvSpPr>
        <xdr:cNvPr id="79" name="楕円 78"/>
        <xdr:cNvSpPr/>
      </xdr:nvSpPr>
      <xdr:spPr bwMode="auto">
        <a:xfrm>
          <a:off x="2857500" y="3033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11182</xdr:rowOff>
    </xdr:from>
    <xdr:ext cx="762000" cy="259045"/>
    <xdr:sp macro="" textlink="">
      <xdr:nvSpPr>
        <xdr:cNvPr id="80" name="テキスト ボックス 79"/>
        <xdr:cNvSpPr txBox="1"/>
      </xdr:nvSpPr>
      <xdr:spPr>
        <a:xfrm>
          <a:off x="2527300" y="280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41667</xdr:rowOff>
    </xdr:from>
    <xdr:to>
      <xdr:col>29</xdr:col>
      <xdr:colOff>127000</xdr:colOff>
      <xdr:row>36</xdr:row>
      <xdr:rowOff>99274</xdr:rowOff>
    </xdr:to>
    <xdr:cxnSp macro="">
      <xdr:nvCxnSpPr>
        <xdr:cNvPr id="115" name="直線コネクタ 114"/>
        <xdr:cNvCxnSpPr/>
      </xdr:nvCxnSpPr>
      <xdr:spPr bwMode="auto">
        <a:xfrm flipV="1">
          <a:off x="5003800" y="6994917"/>
          <a:ext cx="647700" cy="57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99274</xdr:rowOff>
    </xdr:from>
    <xdr:to>
      <xdr:col>26</xdr:col>
      <xdr:colOff>50800</xdr:colOff>
      <xdr:row>37</xdr:row>
      <xdr:rowOff>18741</xdr:rowOff>
    </xdr:to>
    <xdr:cxnSp macro="">
      <xdr:nvCxnSpPr>
        <xdr:cNvPr id="118" name="直線コネクタ 117"/>
        <xdr:cNvCxnSpPr/>
      </xdr:nvCxnSpPr>
      <xdr:spPr bwMode="auto">
        <a:xfrm flipV="1">
          <a:off x="4305300" y="7052524"/>
          <a:ext cx="698500" cy="90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86113</xdr:rowOff>
    </xdr:from>
    <xdr:to>
      <xdr:col>22</xdr:col>
      <xdr:colOff>114300</xdr:colOff>
      <xdr:row>37</xdr:row>
      <xdr:rowOff>18741</xdr:rowOff>
    </xdr:to>
    <xdr:cxnSp macro="">
      <xdr:nvCxnSpPr>
        <xdr:cNvPr id="121" name="直線コネクタ 120"/>
        <xdr:cNvCxnSpPr/>
      </xdr:nvCxnSpPr>
      <xdr:spPr bwMode="auto">
        <a:xfrm>
          <a:off x="3606800" y="7039363"/>
          <a:ext cx="698500" cy="104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276309</xdr:rowOff>
    </xdr:from>
    <xdr:to>
      <xdr:col>18</xdr:col>
      <xdr:colOff>177800</xdr:colOff>
      <xdr:row>36</xdr:row>
      <xdr:rowOff>86113</xdr:rowOff>
    </xdr:to>
    <xdr:cxnSp macro="">
      <xdr:nvCxnSpPr>
        <xdr:cNvPr id="124" name="直線コネクタ 123"/>
        <xdr:cNvCxnSpPr/>
      </xdr:nvCxnSpPr>
      <xdr:spPr bwMode="auto">
        <a:xfrm>
          <a:off x="2908300" y="6886659"/>
          <a:ext cx="698500" cy="152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333767</xdr:rowOff>
    </xdr:from>
    <xdr:to>
      <xdr:col>29</xdr:col>
      <xdr:colOff>177800</xdr:colOff>
      <xdr:row>36</xdr:row>
      <xdr:rowOff>92467</xdr:rowOff>
    </xdr:to>
    <xdr:sp macro="" textlink="">
      <xdr:nvSpPr>
        <xdr:cNvPr id="134" name="楕円 133"/>
        <xdr:cNvSpPr/>
      </xdr:nvSpPr>
      <xdr:spPr bwMode="auto">
        <a:xfrm>
          <a:off x="5600700" y="6944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305844</xdr:rowOff>
    </xdr:from>
    <xdr:ext cx="762000" cy="259045"/>
    <xdr:sp macro="" textlink="">
      <xdr:nvSpPr>
        <xdr:cNvPr id="135" name="人口1人当たり決算額の推移該当値テキスト445"/>
        <xdr:cNvSpPr txBox="1"/>
      </xdr:nvSpPr>
      <xdr:spPr>
        <a:xfrm>
          <a:off x="5740400" y="69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48474</xdr:rowOff>
    </xdr:from>
    <xdr:to>
      <xdr:col>26</xdr:col>
      <xdr:colOff>101600</xdr:colOff>
      <xdr:row>36</xdr:row>
      <xdr:rowOff>150074</xdr:rowOff>
    </xdr:to>
    <xdr:sp macro="" textlink="">
      <xdr:nvSpPr>
        <xdr:cNvPr id="136" name="楕円 135"/>
        <xdr:cNvSpPr/>
      </xdr:nvSpPr>
      <xdr:spPr bwMode="auto">
        <a:xfrm>
          <a:off x="4953000" y="7001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134851</xdr:rowOff>
    </xdr:from>
    <xdr:ext cx="736600" cy="259045"/>
    <xdr:sp macro="" textlink="">
      <xdr:nvSpPr>
        <xdr:cNvPr id="137" name="テキスト ボックス 136"/>
        <xdr:cNvSpPr txBox="1"/>
      </xdr:nvSpPr>
      <xdr:spPr>
        <a:xfrm>
          <a:off x="4622800" y="7088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139391</xdr:rowOff>
    </xdr:from>
    <xdr:to>
      <xdr:col>22</xdr:col>
      <xdr:colOff>165100</xdr:colOff>
      <xdr:row>37</xdr:row>
      <xdr:rowOff>69541</xdr:rowOff>
    </xdr:to>
    <xdr:sp macro="" textlink="">
      <xdr:nvSpPr>
        <xdr:cNvPr id="138" name="楕円 137"/>
        <xdr:cNvSpPr/>
      </xdr:nvSpPr>
      <xdr:spPr bwMode="auto">
        <a:xfrm>
          <a:off x="4254500" y="7092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54318</xdr:rowOff>
    </xdr:from>
    <xdr:ext cx="762000" cy="259045"/>
    <xdr:sp macro="" textlink="">
      <xdr:nvSpPr>
        <xdr:cNvPr id="139" name="テキスト ボックス 138"/>
        <xdr:cNvSpPr txBox="1"/>
      </xdr:nvSpPr>
      <xdr:spPr>
        <a:xfrm>
          <a:off x="3924300" y="717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35313</xdr:rowOff>
    </xdr:from>
    <xdr:to>
      <xdr:col>19</xdr:col>
      <xdr:colOff>38100</xdr:colOff>
      <xdr:row>36</xdr:row>
      <xdr:rowOff>136913</xdr:rowOff>
    </xdr:to>
    <xdr:sp macro="" textlink="">
      <xdr:nvSpPr>
        <xdr:cNvPr id="140" name="楕円 139"/>
        <xdr:cNvSpPr/>
      </xdr:nvSpPr>
      <xdr:spPr bwMode="auto">
        <a:xfrm>
          <a:off x="3556000" y="6988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121690</xdr:rowOff>
    </xdr:from>
    <xdr:ext cx="762000" cy="259045"/>
    <xdr:sp macro="" textlink="">
      <xdr:nvSpPr>
        <xdr:cNvPr id="141" name="テキスト ボックス 140"/>
        <xdr:cNvSpPr txBox="1"/>
      </xdr:nvSpPr>
      <xdr:spPr>
        <a:xfrm>
          <a:off x="3225800" y="707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225509</xdr:rowOff>
    </xdr:from>
    <xdr:to>
      <xdr:col>15</xdr:col>
      <xdr:colOff>101600</xdr:colOff>
      <xdr:row>35</xdr:row>
      <xdr:rowOff>327109</xdr:rowOff>
    </xdr:to>
    <xdr:sp macro="" textlink="">
      <xdr:nvSpPr>
        <xdr:cNvPr id="142" name="楕円 141"/>
        <xdr:cNvSpPr/>
      </xdr:nvSpPr>
      <xdr:spPr bwMode="auto">
        <a:xfrm>
          <a:off x="2857500" y="6835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337286</xdr:rowOff>
    </xdr:from>
    <xdr:ext cx="762000" cy="259045"/>
    <xdr:sp macro="" textlink="">
      <xdr:nvSpPr>
        <xdr:cNvPr id="143" name="テキスト ボックス 142"/>
        <xdr:cNvSpPr txBox="1"/>
      </xdr:nvSpPr>
      <xdr:spPr>
        <a:xfrm>
          <a:off x="2527300" y="660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31,642
31,423
16.81
11,487,884
11,145,893
60,872
6,762,481
11,501,222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99943</xdr:rowOff>
    </xdr:from>
    <xdr:to>
      <xdr:col>24</xdr:col>
      <xdr:colOff>63500</xdr:colOff>
      <xdr:row>36</xdr:row>
      <xdr:rowOff>122688</xdr:rowOff>
    </xdr:to>
    <xdr:cxnSp macro="">
      <xdr:nvCxnSpPr>
        <xdr:cNvPr id="61" name="直線コネクタ 60"/>
        <xdr:cNvCxnSpPr/>
      </xdr:nvCxnSpPr>
      <xdr:spPr>
        <a:xfrm>
          <a:off x="3797300" y="6272143"/>
          <a:ext cx="8382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99943</xdr:rowOff>
    </xdr:from>
    <xdr:to>
      <xdr:col>19</xdr:col>
      <xdr:colOff>177800</xdr:colOff>
      <xdr:row>36</xdr:row>
      <xdr:rowOff>111125</xdr:rowOff>
    </xdr:to>
    <xdr:cxnSp macro="">
      <xdr:nvCxnSpPr>
        <xdr:cNvPr id="64" name="直線コネクタ 63"/>
        <xdr:cNvCxnSpPr/>
      </xdr:nvCxnSpPr>
      <xdr:spPr>
        <a:xfrm flipV="1">
          <a:off x="2908300" y="6272143"/>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111125</xdr:rowOff>
    </xdr:from>
    <xdr:to>
      <xdr:col>15</xdr:col>
      <xdr:colOff>50800</xdr:colOff>
      <xdr:row>36</xdr:row>
      <xdr:rowOff>132290</xdr:rowOff>
    </xdr:to>
    <xdr:cxnSp macro="">
      <xdr:nvCxnSpPr>
        <xdr:cNvPr id="67" name="直線コネクタ 66"/>
        <xdr:cNvCxnSpPr/>
      </xdr:nvCxnSpPr>
      <xdr:spPr>
        <a:xfrm flipV="1">
          <a:off x="2019300" y="6283325"/>
          <a:ext cx="889000" cy="2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130213</xdr:rowOff>
    </xdr:from>
    <xdr:to>
      <xdr:col>10</xdr:col>
      <xdr:colOff>114300</xdr:colOff>
      <xdr:row>36</xdr:row>
      <xdr:rowOff>132290</xdr:rowOff>
    </xdr:to>
    <xdr:cxnSp macro="">
      <xdr:nvCxnSpPr>
        <xdr:cNvPr id="70" name="直線コネクタ 69"/>
        <xdr:cNvCxnSpPr/>
      </xdr:nvCxnSpPr>
      <xdr:spPr>
        <a:xfrm>
          <a:off x="1130300" y="6302413"/>
          <a:ext cx="8890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71888</xdr:rowOff>
    </xdr:from>
    <xdr:to>
      <xdr:col>24</xdr:col>
      <xdr:colOff>114300</xdr:colOff>
      <xdr:row>37</xdr:row>
      <xdr:rowOff>2038</xdr:rowOff>
    </xdr:to>
    <xdr:sp macro="" textlink="">
      <xdr:nvSpPr>
        <xdr:cNvPr id="80" name="楕円 79"/>
        <xdr:cNvSpPr/>
      </xdr:nvSpPr>
      <xdr:spPr>
        <a:xfrm>
          <a:off x="4584700" y="62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94765</xdr:rowOff>
    </xdr:from>
    <xdr:ext cx="534377" cy="259045"/>
    <xdr:sp macro="" textlink="">
      <xdr:nvSpPr>
        <xdr:cNvPr id="81" name="人件費該当値テキスト"/>
        <xdr:cNvSpPr txBox="1"/>
      </xdr:nvSpPr>
      <xdr:spPr>
        <a:xfrm>
          <a:off x="4686300" y="60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49143</xdr:rowOff>
    </xdr:from>
    <xdr:to>
      <xdr:col>20</xdr:col>
      <xdr:colOff>38100</xdr:colOff>
      <xdr:row>36</xdr:row>
      <xdr:rowOff>150743</xdr:rowOff>
    </xdr:to>
    <xdr:sp macro="" textlink="">
      <xdr:nvSpPr>
        <xdr:cNvPr id="82" name="楕円 81"/>
        <xdr:cNvSpPr/>
      </xdr:nvSpPr>
      <xdr:spPr>
        <a:xfrm>
          <a:off x="3746500" y="622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167270</xdr:rowOff>
    </xdr:from>
    <xdr:ext cx="534377" cy="259045"/>
    <xdr:sp macro="" textlink="">
      <xdr:nvSpPr>
        <xdr:cNvPr id="83" name="テキスト ボックス 82"/>
        <xdr:cNvSpPr txBox="1"/>
      </xdr:nvSpPr>
      <xdr:spPr>
        <a:xfrm>
          <a:off x="3530111" y="599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60325</xdr:rowOff>
    </xdr:from>
    <xdr:to>
      <xdr:col>15</xdr:col>
      <xdr:colOff>101600</xdr:colOff>
      <xdr:row>36</xdr:row>
      <xdr:rowOff>161925</xdr:rowOff>
    </xdr:to>
    <xdr:sp macro="" textlink="">
      <xdr:nvSpPr>
        <xdr:cNvPr id="84" name="楕円 83"/>
        <xdr:cNvSpPr/>
      </xdr:nvSpPr>
      <xdr:spPr>
        <a:xfrm>
          <a:off x="2857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7002</xdr:rowOff>
    </xdr:from>
    <xdr:ext cx="534377" cy="259045"/>
    <xdr:sp macro="" textlink="">
      <xdr:nvSpPr>
        <xdr:cNvPr id="85" name="テキスト ボックス 84"/>
        <xdr:cNvSpPr txBox="1"/>
      </xdr:nvSpPr>
      <xdr:spPr>
        <a:xfrm>
          <a:off x="2641111" y="600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81490</xdr:rowOff>
    </xdr:from>
    <xdr:to>
      <xdr:col>10</xdr:col>
      <xdr:colOff>165100</xdr:colOff>
      <xdr:row>37</xdr:row>
      <xdr:rowOff>11640</xdr:rowOff>
    </xdr:to>
    <xdr:sp macro="" textlink="">
      <xdr:nvSpPr>
        <xdr:cNvPr id="86" name="楕円 85"/>
        <xdr:cNvSpPr/>
      </xdr:nvSpPr>
      <xdr:spPr>
        <a:xfrm>
          <a:off x="1968500" y="62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28167</xdr:rowOff>
    </xdr:from>
    <xdr:ext cx="534377" cy="259045"/>
    <xdr:sp macro="" textlink="">
      <xdr:nvSpPr>
        <xdr:cNvPr id="87" name="テキスト ボックス 86"/>
        <xdr:cNvSpPr txBox="1"/>
      </xdr:nvSpPr>
      <xdr:spPr>
        <a:xfrm>
          <a:off x="1752111" y="602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79413</xdr:rowOff>
    </xdr:from>
    <xdr:to>
      <xdr:col>6</xdr:col>
      <xdr:colOff>38100</xdr:colOff>
      <xdr:row>37</xdr:row>
      <xdr:rowOff>9563</xdr:rowOff>
    </xdr:to>
    <xdr:sp macro="" textlink="">
      <xdr:nvSpPr>
        <xdr:cNvPr id="88" name="楕円 87"/>
        <xdr:cNvSpPr/>
      </xdr:nvSpPr>
      <xdr:spPr>
        <a:xfrm>
          <a:off x="1079500" y="62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26090</xdr:rowOff>
    </xdr:from>
    <xdr:ext cx="534377" cy="259045"/>
    <xdr:sp macro="" textlink="">
      <xdr:nvSpPr>
        <xdr:cNvPr id="89" name="テキスト ボックス 88"/>
        <xdr:cNvSpPr txBox="1"/>
      </xdr:nvSpPr>
      <xdr:spPr>
        <a:xfrm>
          <a:off x="863111" y="602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94247</xdr:rowOff>
    </xdr:from>
    <xdr:to>
      <xdr:col>24</xdr:col>
      <xdr:colOff>63500</xdr:colOff>
      <xdr:row>56</xdr:row>
      <xdr:rowOff>93790</xdr:rowOff>
    </xdr:to>
    <xdr:cxnSp macro="">
      <xdr:nvCxnSpPr>
        <xdr:cNvPr id="119" name="直線コネクタ 118"/>
        <xdr:cNvCxnSpPr/>
      </xdr:nvCxnSpPr>
      <xdr:spPr>
        <a:xfrm flipV="1">
          <a:off x="3797300" y="9523997"/>
          <a:ext cx="838200" cy="1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93790</xdr:rowOff>
    </xdr:from>
    <xdr:to>
      <xdr:col>19</xdr:col>
      <xdr:colOff>177800</xdr:colOff>
      <xdr:row>56</xdr:row>
      <xdr:rowOff>125158</xdr:rowOff>
    </xdr:to>
    <xdr:cxnSp macro="">
      <xdr:nvCxnSpPr>
        <xdr:cNvPr id="122" name="直線コネクタ 121"/>
        <xdr:cNvCxnSpPr/>
      </xdr:nvCxnSpPr>
      <xdr:spPr>
        <a:xfrm flipV="1">
          <a:off x="2908300" y="9694990"/>
          <a:ext cx="889000" cy="3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125158</xdr:rowOff>
    </xdr:from>
    <xdr:to>
      <xdr:col>15</xdr:col>
      <xdr:colOff>50800</xdr:colOff>
      <xdr:row>56</xdr:row>
      <xdr:rowOff>139002</xdr:rowOff>
    </xdr:to>
    <xdr:cxnSp macro="">
      <xdr:nvCxnSpPr>
        <xdr:cNvPr id="125" name="直線コネクタ 124"/>
        <xdr:cNvCxnSpPr/>
      </xdr:nvCxnSpPr>
      <xdr:spPr>
        <a:xfrm flipV="1">
          <a:off x="2019300" y="9726358"/>
          <a:ext cx="889000" cy="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102971</xdr:rowOff>
    </xdr:from>
    <xdr:to>
      <xdr:col>10</xdr:col>
      <xdr:colOff>114300</xdr:colOff>
      <xdr:row>56</xdr:row>
      <xdr:rowOff>139002</xdr:rowOff>
    </xdr:to>
    <xdr:cxnSp macro="">
      <xdr:nvCxnSpPr>
        <xdr:cNvPr id="128" name="直線コネクタ 127"/>
        <xdr:cNvCxnSpPr/>
      </xdr:nvCxnSpPr>
      <xdr:spPr>
        <a:xfrm>
          <a:off x="1130300" y="9704171"/>
          <a:ext cx="889000" cy="3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43447</xdr:rowOff>
    </xdr:from>
    <xdr:to>
      <xdr:col>24</xdr:col>
      <xdr:colOff>114300</xdr:colOff>
      <xdr:row>55</xdr:row>
      <xdr:rowOff>145047</xdr:rowOff>
    </xdr:to>
    <xdr:sp macro="" textlink="">
      <xdr:nvSpPr>
        <xdr:cNvPr id="138" name="楕円 137"/>
        <xdr:cNvSpPr/>
      </xdr:nvSpPr>
      <xdr:spPr>
        <a:xfrm>
          <a:off x="4584700" y="947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66324</xdr:rowOff>
    </xdr:from>
    <xdr:ext cx="534377" cy="259045"/>
    <xdr:sp macro="" textlink="">
      <xdr:nvSpPr>
        <xdr:cNvPr id="139" name="物件費該当値テキスト"/>
        <xdr:cNvSpPr txBox="1"/>
      </xdr:nvSpPr>
      <xdr:spPr>
        <a:xfrm>
          <a:off x="4686300" y="932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42990</xdr:rowOff>
    </xdr:from>
    <xdr:to>
      <xdr:col>20</xdr:col>
      <xdr:colOff>38100</xdr:colOff>
      <xdr:row>56</xdr:row>
      <xdr:rowOff>144590</xdr:rowOff>
    </xdr:to>
    <xdr:sp macro="" textlink="">
      <xdr:nvSpPr>
        <xdr:cNvPr id="140" name="楕円 139"/>
        <xdr:cNvSpPr/>
      </xdr:nvSpPr>
      <xdr:spPr>
        <a:xfrm>
          <a:off x="3746500" y="964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161117</xdr:rowOff>
    </xdr:from>
    <xdr:ext cx="534377" cy="259045"/>
    <xdr:sp macro="" textlink="">
      <xdr:nvSpPr>
        <xdr:cNvPr id="141" name="テキスト ボックス 140"/>
        <xdr:cNvSpPr txBox="1"/>
      </xdr:nvSpPr>
      <xdr:spPr>
        <a:xfrm>
          <a:off x="3530111" y="941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74358</xdr:rowOff>
    </xdr:from>
    <xdr:to>
      <xdr:col>15</xdr:col>
      <xdr:colOff>101600</xdr:colOff>
      <xdr:row>57</xdr:row>
      <xdr:rowOff>4508</xdr:rowOff>
    </xdr:to>
    <xdr:sp macro="" textlink="">
      <xdr:nvSpPr>
        <xdr:cNvPr id="142" name="楕円 141"/>
        <xdr:cNvSpPr/>
      </xdr:nvSpPr>
      <xdr:spPr>
        <a:xfrm>
          <a:off x="2857500" y="967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21035</xdr:rowOff>
    </xdr:from>
    <xdr:ext cx="534377" cy="259045"/>
    <xdr:sp macro="" textlink="">
      <xdr:nvSpPr>
        <xdr:cNvPr id="143" name="テキスト ボックス 142"/>
        <xdr:cNvSpPr txBox="1"/>
      </xdr:nvSpPr>
      <xdr:spPr>
        <a:xfrm>
          <a:off x="2641111" y="945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88202</xdr:rowOff>
    </xdr:from>
    <xdr:to>
      <xdr:col>10</xdr:col>
      <xdr:colOff>165100</xdr:colOff>
      <xdr:row>57</xdr:row>
      <xdr:rowOff>18352</xdr:rowOff>
    </xdr:to>
    <xdr:sp macro="" textlink="">
      <xdr:nvSpPr>
        <xdr:cNvPr id="144" name="楕円 143"/>
        <xdr:cNvSpPr/>
      </xdr:nvSpPr>
      <xdr:spPr>
        <a:xfrm>
          <a:off x="1968500" y="968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34879</xdr:rowOff>
    </xdr:from>
    <xdr:ext cx="534377" cy="259045"/>
    <xdr:sp macro="" textlink="">
      <xdr:nvSpPr>
        <xdr:cNvPr id="145" name="テキスト ボックス 144"/>
        <xdr:cNvSpPr txBox="1"/>
      </xdr:nvSpPr>
      <xdr:spPr>
        <a:xfrm>
          <a:off x="1752111" y="946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52171</xdr:rowOff>
    </xdr:from>
    <xdr:to>
      <xdr:col>6</xdr:col>
      <xdr:colOff>38100</xdr:colOff>
      <xdr:row>56</xdr:row>
      <xdr:rowOff>153771</xdr:rowOff>
    </xdr:to>
    <xdr:sp macro="" textlink="">
      <xdr:nvSpPr>
        <xdr:cNvPr id="146" name="楕円 145"/>
        <xdr:cNvSpPr/>
      </xdr:nvSpPr>
      <xdr:spPr>
        <a:xfrm>
          <a:off x="1079500" y="96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170298</xdr:rowOff>
    </xdr:from>
    <xdr:ext cx="534377" cy="259045"/>
    <xdr:sp macro="" textlink="">
      <xdr:nvSpPr>
        <xdr:cNvPr id="147" name="テキスト ボックス 146"/>
        <xdr:cNvSpPr txBox="1"/>
      </xdr:nvSpPr>
      <xdr:spPr>
        <a:xfrm>
          <a:off x="863111" y="942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161931</xdr:rowOff>
    </xdr:from>
    <xdr:to>
      <xdr:col>24</xdr:col>
      <xdr:colOff>63500</xdr:colOff>
      <xdr:row>77</xdr:row>
      <xdr:rowOff>27287</xdr:rowOff>
    </xdr:to>
    <xdr:cxnSp macro="">
      <xdr:nvCxnSpPr>
        <xdr:cNvPr id="172" name="直線コネクタ 171"/>
        <xdr:cNvCxnSpPr/>
      </xdr:nvCxnSpPr>
      <xdr:spPr>
        <a:xfrm>
          <a:off x="3797300" y="13192131"/>
          <a:ext cx="838200" cy="3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161931</xdr:rowOff>
    </xdr:from>
    <xdr:to>
      <xdr:col>19</xdr:col>
      <xdr:colOff>177800</xdr:colOff>
      <xdr:row>77</xdr:row>
      <xdr:rowOff>28257</xdr:rowOff>
    </xdr:to>
    <xdr:cxnSp macro="">
      <xdr:nvCxnSpPr>
        <xdr:cNvPr id="175" name="直線コネクタ 174"/>
        <xdr:cNvCxnSpPr/>
      </xdr:nvCxnSpPr>
      <xdr:spPr>
        <a:xfrm flipV="1">
          <a:off x="2908300" y="13192131"/>
          <a:ext cx="889000" cy="3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28257</xdr:rowOff>
    </xdr:from>
    <xdr:to>
      <xdr:col>15</xdr:col>
      <xdr:colOff>50800</xdr:colOff>
      <xdr:row>77</xdr:row>
      <xdr:rowOff>55975</xdr:rowOff>
    </xdr:to>
    <xdr:cxnSp macro="">
      <xdr:nvCxnSpPr>
        <xdr:cNvPr id="178" name="直線コネクタ 177"/>
        <xdr:cNvCxnSpPr/>
      </xdr:nvCxnSpPr>
      <xdr:spPr>
        <a:xfrm flipV="1">
          <a:off x="2019300" y="13229907"/>
          <a:ext cx="889000" cy="2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40087</xdr:rowOff>
    </xdr:from>
    <xdr:to>
      <xdr:col>10</xdr:col>
      <xdr:colOff>114300</xdr:colOff>
      <xdr:row>77</xdr:row>
      <xdr:rowOff>55975</xdr:rowOff>
    </xdr:to>
    <xdr:cxnSp macro="">
      <xdr:nvCxnSpPr>
        <xdr:cNvPr id="181" name="直線コネクタ 180"/>
        <xdr:cNvCxnSpPr/>
      </xdr:nvCxnSpPr>
      <xdr:spPr>
        <a:xfrm>
          <a:off x="1130300" y="13241737"/>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147937</xdr:rowOff>
    </xdr:from>
    <xdr:to>
      <xdr:col>24</xdr:col>
      <xdr:colOff>114300</xdr:colOff>
      <xdr:row>77</xdr:row>
      <xdr:rowOff>78087</xdr:rowOff>
    </xdr:to>
    <xdr:sp macro="" textlink="">
      <xdr:nvSpPr>
        <xdr:cNvPr id="191" name="楕円 190"/>
        <xdr:cNvSpPr/>
      </xdr:nvSpPr>
      <xdr:spPr>
        <a:xfrm>
          <a:off x="4584700" y="131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126364</xdr:rowOff>
    </xdr:from>
    <xdr:ext cx="469744" cy="259045"/>
    <xdr:sp macro="" textlink="">
      <xdr:nvSpPr>
        <xdr:cNvPr id="192" name="維持補修費該当値テキスト"/>
        <xdr:cNvSpPr txBox="1"/>
      </xdr:nvSpPr>
      <xdr:spPr>
        <a:xfrm>
          <a:off x="4686300" y="1315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111131</xdr:rowOff>
    </xdr:from>
    <xdr:to>
      <xdr:col>20</xdr:col>
      <xdr:colOff>38100</xdr:colOff>
      <xdr:row>77</xdr:row>
      <xdr:rowOff>41281</xdr:rowOff>
    </xdr:to>
    <xdr:sp macro="" textlink="">
      <xdr:nvSpPr>
        <xdr:cNvPr id="193" name="楕円 192"/>
        <xdr:cNvSpPr/>
      </xdr:nvSpPr>
      <xdr:spPr>
        <a:xfrm>
          <a:off x="3746500" y="1314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32408</xdr:rowOff>
    </xdr:from>
    <xdr:ext cx="469744" cy="259045"/>
    <xdr:sp macro="" textlink="">
      <xdr:nvSpPr>
        <xdr:cNvPr id="194" name="テキスト ボックス 193"/>
        <xdr:cNvSpPr txBox="1"/>
      </xdr:nvSpPr>
      <xdr:spPr>
        <a:xfrm>
          <a:off x="3562428" y="1323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148907</xdr:rowOff>
    </xdr:from>
    <xdr:to>
      <xdr:col>15</xdr:col>
      <xdr:colOff>101600</xdr:colOff>
      <xdr:row>77</xdr:row>
      <xdr:rowOff>79057</xdr:rowOff>
    </xdr:to>
    <xdr:sp macro="" textlink="">
      <xdr:nvSpPr>
        <xdr:cNvPr id="195" name="楕円 194"/>
        <xdr:cNvSpPr/>
      </xdr:nvSpPr>
      <xdr:spPr>
        <a:xfrm>
          <a:off x="2857500" y="131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70184</xdr:rowOff>
    </xdr:from>
    <xdr:ext cx="469744" cy="259045"/>
    <xdr:sp macro="" textlink="">
      <xdr:nvSpPr>
        <xdr:cNvPr id="196" name="テキスト ボックス 195"/>
        <xdr:cNvSpPr txBox="1"/>
      </xdr:nvSpPr>
      <xdr:spPr>
        <a:xfrm>
          <a:off x="2673428" y="1327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5175</xdr:rowOff>
    </xdr:from>
    <xdr:to>
      <xdr:col>10</xdr:col>
      <xdr:colOff>165100</xdr:colOff>
      <xdr:row>77</xdr:row>
      <xdr:rowOff>106775</xdr:rowOff>
    </xdr:to>
    <xdr:sp macro="" textlink="">
      <xdr:nvSpPr>
        <xdr:cNvPr id="197" name="楕円 196"/>
        <xdr:cNvSpPr/>
      </xdr:nvSpPr>
      <xdr:spPr>
        <a:xfrm>
          <a:off x="1968500" y="132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97902</xdr:rowOff>
    </xdr:from>
    <xdr:ext cx="469744" cy="259045"/>
    <xdr:sp macro="" textlink="">
      <xdr:nvSpPr>
        <xdr:cNvPr id="198" name="テキスト ボックス 197"/>
        <xdr:cNvSpPr txBox="1"/>
      </xdr:nvSpPr>
      <xdr:spPr>
        <a:xfrm>
          <a:off x="1784428" y="1329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160737</xdr:rowOff>
    </xdr:from>
    <xdr:to>
      <xdr:col>6</xdr:col>
      <xdr:colOff>38100</xdr:colOff>
      <xdr:row>77</xdr:row>
      <xdr:rowOff>90887</xdr:rowOff>
    </xdr:to>
    <xdr:sp macro="" textlink="">
      <xdr:nvSpPr>
        <xdr:cNvPr id="199" name="楕円 198"/>
        <xdr:cNvSpPr/>
      </xdr:nvSpPr>
      <xdr:spPr>
        <a:xfrm>
          <a:off x="1079500" y="131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82014</xdr:rowOff>
    </xdr:from>
    <xdr:ext cx="469744" cy="259045"/>
    <xdr:sp macro="" textlink="">
      <xdr:nvSpPr>
        <xdr:cNvPr id="200" name="テキスト ボックス 199"/>
        <xdr:cNvSpPr txBox="1"/>
      </xdr:nvSpPr>
      <xdr:spPr>
        <a:xfrm>
          <a:off x="895428" y="132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25645</xdr:rowOff>
    </xdr:from>
    <xdr:to>
      <xdr:col>24</xdr:col>
      <xdr:colOff>63500</xdr:colOff>
      <xdr:row>95</xdr:row>
      <xdr:rowOff>139325</xdr:rowOff>
    </xdr:to>
    <xdr:cxnSp macro="">
      <xdr:nvCxnSpPr>
        <xdr:cNvPr id="232" name="直線コネクタ 231"/>
        <xdr:cNvCxnSpPr/>
      </xdr:nvCxnSpPr>
      <xdr:spPr>
        <a:xfrm flipV="1">
          <a:off x="3797300" y="16313395"/>
          <a:ext cx="838200" cy="11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111533</xdr:rowOff>
    </xdr:from>
    <xdr:to>
      <xdr:col>19</xdr:col>
      <xdr:colOff>177800</xdr:colOff>
      <xdr:row>95</xdr:row>
      <xdr:rowOff>139325</xdr:rowOff>
    </xdr:to>
    <xdr:cxnSp macro="">
      <xdr:nvCxnSpPr>
        <xdr:cNvPr id="235" name="直線コネクタ 234"/>
        <xdr:cNvCxnSpPr/>
      </xdr:nvCxnSpPr>
      <xdr:spPr>
        <a:xfrm>
          <a:off x="2908300" y="16399283"/>
          <a:ext cx="8890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111533</xdr:rowOff>
    </xdr:from>
    <xdr:to>
      <xdr:col>15</xdr:col>
      <xdr:colOff>50800</xdr:colOff>
      <xdr:row>96</xdr:row>
      <xdr:rowOff>10427</xdr:rowOff>
    </xdr:to>
    <xdr:cxnSp macro="">
      <xdr:nvCxnSpPr>
        <xdr:cNvPr id="238" name="直線コネクタ 237"/>
        <xdr:cNvCxnSpPr/>
      </xdr:nvCxnSpPr>
      <xdr:spPr>
        <a:xfrm flipV="1">
          <a:off x="2019300" y="16399283"/>
          <a:ext cx="889000" cy="7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10427</xdr:rowOff>
    </xdr:from>
    <xdr:to>
      <xdr:col>10</xdr:col>
      <xdr:colOff>114300</xdr:colOff>
      <xdr:row>96</xdr:row>
      <xdr:rowOff>54677</xdr:rowOff>
    </xdr:to>
    <xdr:cxnSp macro="">
      <xdr:nvCxnSpPr>
        <xdr:cNvPr id="241" name="直線コネクタ 240"/>
        <xdr:cNvCxnSpPr/>
      </xdr:nvCxnSpPr>
      <xdr:spPr>
        <a:xfrm flipV="1">
          <a:off x="1130300" y="16469627"/>
          <a:ext cx="8890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146295</xdr:rowOff>
    </xdr:from>
    <xdr:to>
      <xdr:col>24</xdr:col>
      <xdr:colOff>114300</xdr:colOff>
      <xdr:row>95</xdr:row>
      <xdr:rowOff>76445</xdr:rowOff>
    </xdr:to>
    <xdr:sp macro="" textlink="">
      <xdr:nvSpPr>
        <xdr:cNvPr id="251" name="楕円 250"/>
        <xdr:cNvSpPr/>
      </xdr:nvSpPr>
      <xdr:spPr>
        <a:xfrm>
          <a:off x="4584700" y="1626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169172</xdr:rowOff>
    </xdr:from>
    <xdr:ext cx="534377" cy="259045"/>
    <xdr:sp macro="" textlink="">
      <xdr:nvSpPr>
        <xdr:cNvPr id="252" name="扶助費該当値テキスト"/>
        <xdr:cNvSpPr txBox="1"/>
      </xdr:nvSpPr>
      <xdr:spPr>
        <a:xfrm>
          <a:off x="4686300" y="1611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88525</xdr:rowOff>
    </xdr:from>
    <xdr:to>
      <xdr:col>20</xdr:col>
      <xdr:colOff>38100</xdr:colOff>
      <xdr:row>96</xdr:row>
      <xdr:rowOff>18675</xdr:rowOff>
    </xdr:to>
    <xdr:sp macro="" textlink="">
      <xdr:nvSpPr>
        <xdr:cNvPr id="253" name="楕円 252"/>
        <xdr:cNvSpPr/>
      </xdr:nvSpPr>
      <xdr:spPr>
        <a:xfrm>
          <a:off x="3746500" y="16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35202</xdr:rowOff>
    </xdr:from>
    <xdr:ext cx="534377" cy="259045"/>
    <xdr:sp macro="" textlink="">
      <xdr:nvSpPr>
        <xdr:cNvPr id="254" name="テキスト ボックス 253"/>
        <xdr:cNvSpPr txBox="1"/>
      </xdr:nvSpPr>
      <xdr:spPr>
        <a:xfrm>
          <a:off x="3530111" y="1615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60733</xdr:rowOff>
    </xdr:from>
    <xdr:to>
      <xdr:col>15</xdr:col>
      <xdr:colOff>101600</xdr:colOff>
      <xdr:row>95</xdr:row>
      <xdr:rowOff>162333</xdr:rowOff>
    </xdr:to>
    <xdr:sp macro="" textlink="">
      <xdr:nvSpPr>
        <xdr:cNvPr id="255" name="楕円 254"/>
        <xdr:cNvSpPr/>
      </xdr:nvSpPr>
      <xdr:spPr>
        <a:xfrm>
          <a:off x="2857500" y="163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7410</xdr:rowOff>
    </xdr:from>
    <xdr:ext cx="534377" cy="259045"/>
    <xdr:sp macro="" textlink="">
      <xdr:nvSpPr>
        <xdr:cNvPr id="256" name="テキスト ボックス 255"/>
        <xdr:cNvSpPr txBox="1"/>
      </xdr:nvSpPr>
      <xdr:spPr>
        <a:xfrm>
          <a:off x="2641111" y="161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131077</xdr:rowOff>
    </xdr:from>
    <xdr:to>
      <xdr:col>10</xdr:col>
      <xdr:colOff>165100</xdr:colOff>
      <xdr:row>96</xdr:row>
      <xdr:rowOff>61227</xdr:rowOff>
    </xdr:to>
    <xdr:sp macro="" textlink="">
      <xdr:nvSpPr>
        <xdr:cNvPr id="257" name="楕円 256"/>
        <xdr:cNvSpPr/>
      </xdr:nvSpPr>
      <xdr:spPr>
        <a:xfrm>
          <a:off x="1968500" y="164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77754</xdr:rowOff>
    </xdr:from>
    <xdr:ext cx="534377" cy="259045"/>
    <xdr:sp macro="" textlink="">
      <xdr:nvSpPr>
        <xdr:cNvPr id="258" name="テキスト ボックス 257"/>
        <xdr:cNvSpPr txBox="1"/>
      </xdr:nvSpPr>
      <xdr:spPr>
        <a:xfrm>
          <a:off x="1752111" y="1619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3877</xdr:rowOff>
    </xdr:from>
    <xdr:to>
      <xdr:col>6</xdr:col>
      <xdr:colOff>38100</xdr:colOff>
      <xdr:row>96</xdr:row>
      <xdr:rowOff>105477</xdr:rowOff>
    </xdr:to>
    <xdr:sp macro="" textlink="">
      <xdr:nvSpPr>
        <xdr:cNvPr id="259" name="楕円 258"/>
        <xdr:cNvSpPr/>
      </xdr:nvSpPr>
      <xdr:spPr>
        <a:xfrm>
          <a:off x="1079500" y="164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122004</xdr:rowOff>
    </xdr:from>
    <xdr:ext cx="534377" cy="259045"/>
    <xdr:sp macro="" textlink="">
      <xdr:nvSpPr>
        <xdr:cNvPr id="260" name="テキスト ボックス 259"/>
        <xdr:cNvSpPr txBox="1"/>
      </xdr:nvSpPr>
      <xdr:spPr>
        <a:xfrm>
          <a:off x="863111" y="1623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69008</xdr:rowOff>
    </xdr:from>
    <xdr:to>
      <xdr:col>55</xdr:col>
      <xdr:colOff>0</xdr:colOff>
      <xdr:row>38</xdr:row>
      <xdr:rowOff>155180</xdr:rowOff>
    </xdr:to>
    <xdr:cxnSp macro="">
      <xdr:nvCxnSpPr>
        <xdr:cNvPr id="291" name="直線コネクタ 290"/>
        <xdr:cNvCxnSpPr/>
      </xdr:nvCxnSpPr>
      <xdr:spPr>
        <a:xfrm flipV="1">
          <a:off x="9639300" y="6584108"/>
          <a:ext cx="838200" cy="8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155180</xdr:rowOff>
    </xdr:from>
    <xdr:to>
      <xdr:col>50</xdr:col>
      <xdr:colOff>114300</xdr:colOff>
      <xdr:row>38</xdr:row>
      <xdr:rowOff>159044</xdr:rowOff>
    </xdr:to>
    <xdr:cxnSp macro="">
      <xdr:nvCxnSpPr>
        <xdr:cNvPr id="294" name="直線コネクタ 293"/>
        <xdr:cNvCxnSpPr/>
      </xdr:nvCxnSpPr>
      <xdr:spPr>
        <a:xfrm flipV="1">
          <a:off x="8750300" y="6670280"/>
          <a:ext cx="8890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123981</xdr:rowOff>
    </xdr:from>
    <xdr:to>
      <xdr:col>45</xdr:col>
      <xdr:colOff>177800</xdr:colOff>
      <xdr:row>38</xdr:row>
      <xdr:rowOff>159044</xdr:rowOff>
    </xdr:to>
    <xdr:cxnSp macro="">
      <xdr:nvCxnSpPr>
        <xdr:cNvPr id="297" name="直線コネクタ 296"/>
        <xdr:cNvCxnSpPr/>
      </xdr:nvCxnSpPr>
      <xdr:spPr>
        <a:xfrm>
          <a:off x="7861300" y="6639081"/>
          <a:ext cx="889000" cy="3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113542</xdr:rowOff>
    </xdr:from>
    <xdr:to>
      <xdr:col>41</xdr:col>
      <xdr:colOff>50800</xdr:colOff>
      <xdr:row>38</xdr:row>
      <xdr:rowOff>123981</xdr:rowOff>
    </xdr:to>
    <xdr:cxnSp macro="">
      <xdr:nvCxnSpPr>
        <xdr:cNvPr id="300" name="直線コネクタ 299"/>
        <xdr:cNvCxnSpPr/>
      </xdr:nvCxnSpPr>
      <xdr:spPr>
        <a:xfrm>
          <a:off x="6972300" y="6628642"/>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18208</xdr:rowOff>
    </xdr:from>
    <xdr:to>
      <xdr:col>55</xdr:col>
      <xdr:colOff>50800</xdr:colOff>
      <xdr:row>38</xdr:row>
      <xdr:rowOff>119808</xdr:rowOff>
    </xdr:to>
    <xdr:sp macro="" textlink="">
      <xdr:nvSpPr>
        <xdr:cNvPr id="310" name="楕円 309"/>
        <xdr:cNvSpPr/>
      </xdr:nvSpPr>
      <xdr:spPr>
        <a:xfrm>
          <a:off x="10426700" y="65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104585</xdr:rowOff>
    </xdr:from>
    <xdr:ext cx="534377" cy="259045"/>
    <xdr:sp macro="" textlink="">
      <xdr:nvSpPr>
        <xdr:cNvPr id="311" name="補助費等該当値テキスト"/>
        <xdr:cNvSpPr txBox="1"/>
      </xdr:nvSpPr>
      <xdr:spPr>
        <a:xfrm>
          <a:off x="10528300" y="644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104380</xdr:rowOff>
    </xdr:from>
    <xdr:to>
      <xdr:col>50</xdr:col>
      <xdr:colOff>165100</xdr:colOff>
      <xdr:row>39</xdr:row>
      <xdr:rowOff>34530</xdr:rowOff>
    </xdr:to>
    <xdr:sp macro="" textlink="">
      <xdr:nvSpPr>
        <xdr:cNvPr id="312" name="楕円 311"/>
        <xdr:cNvSpPr/>
      </xdr:nvSpPr>
      <xdr:spPr>
        <a:xfrm>
          <a:off x="9588500" y="6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25657</xdr:rowOff>
    </xdr:from>
    <xdr:ext cx="534377" cy="259045"/>
    <xdr:sp macro="" textlink="">
      <xdr:nvSpPr>
        <xdr:cNvPr id="313" name="テキスト ボックス 312"/>
        <xdr:cNvSpPr txBox="1"/>
      </xdr:nvSpPr>
      <xdr:spPr>
        <a:xfrm>
          <a:off x="9372111" y="671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108244</xdr:rowOff>
    </xdr:from>
    <xdr:to>
      <xdr:col>46</xdr:col>
      <xdr:colOff>38100</xdr:colOff>
      <xdr:row>39</xdr:row>
      <xdr:rowOff>38394</xdr:rowOff>
    </xdr:to>
    <xdr:sp macro="" textlink="">
      <xdr:nvSpPr>
        <xdr:cNvPr id="314" name="楕円 313"/>
        <xdr:cNvSpPr/>
      </xdr:nvSpPr>
      <xdr:spPr>
        <a:xfrm>
          <a:off x="8699500" y="662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29521</xdr:rowOff>
    </xdr:from>
    <xdr:ext cx="534377" cy="259045"/>
    <xdr:sp macro="" textlink="">
      <xdr:nvSpPr>
        <xdr:cNvPr id="315" name="テキスト ボックス 314"/>
        <xdr:cNvSpPr txBox="1"/>
      </xdr:nvSpPr>
      <xdr:spPr>
        <a:xfrm>
          <a:off x="8483111" y="671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73181</xdr:rowOff>
    </xdr:from>
    <xdr:to>
      <xdr:col>41</xdr:col>
      <xdr:colOff>101600</xdr:colOff>
      <xdr:row>39</xdr:row>
      <xdr:rowOff>3331</xdr:rowOff>
    </xdr:to>
    <xdr:sp macro="" textlink="">
      <xdr:nvSpPr>
        <xdr:cNvPr id="316" name="楕円 315"/>
        <xdr:cNvSpPr/>
      </xdr:nvSpPr>
      <xdr:spPr>
        <a:xfrm>
          <a:off x="7810500" y="658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165908</xdr:rowOff>
    </xdr:from>
    <xdr:ext cx="534377" cy="259045"/>
    <xdr:sp macro="" textlink="">
      <xdr:nvSpPr>
        <xdr:cNvPr id="317" name="テキスト ボックス 316"/>
        <xdr:cNvSpPr txBox="1"/>
      </xdr:nvSpPr>
      <xdr:spPr>
        <a:xfrm>
          <a:off x="7594111" y="668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62742</xdr:rowOff>
    </xdr:from>
    <xdr:to>
      <xdr:col>36</xdr:col>
      <xdr:colOff>165100</xdr:colOff>
      <xdr:row>38</xdr:row>
      <xdr:rowOff>164342</xdr:rowOff>
    </xdr:to>
    <xdr:sp macro="" textlink="">
      <xdr:nvSpPr>
        <xdr:cNvPr id="318" name="楕円 317"/>
        <xdr:cNvSpPr/>
      </xdr:nvSpPr>
      <xdr:spPr>
        <a:xfrm>
          <a:off x="6921500" y="657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155469</xdr:rowOff>
    </xdr:from>
    <xdr:ext cx="534377" cy="259045"/>
    <xdr:sp macro="" textlink="">
      <xdr:nvSpPr>
        <xdr:cNvPr id="319" name="テキスト ボックス 318"/>
        <xdr:cNvSpPr txBox="1"/>
      </xdr:nvSpPr>
      <xdr:spPr>
        <a:xfrm>
          <a:off x="6705111" y="667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623,768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57107</xdr:rowOff>
    </xdr:from>
    <xdr:to>
      <xdr:col>55</xdr:col>
      <xdr:colOff>0</xdr:colOff>
      <xdr:row>58</xdr:row>
      <xdr:rowOff>84496</xdr:rowOff>
    </xdr:to>
    <xdr:cxnSp macro="">
      <xdr:nvCxnSpPr>
        <xdr:cNvPr id="346" name="直線コネクタ 345"/>
        <xdr:cNvCxnSpPr/>
      </xdr:nvCxnSpPr>
      <xdr:spPr>
        <a:xfrm>
          <a:off x="9639300" y="10001207"/>
          <a:ext cx="838200" cy="2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166897</xdr:rowOff>
    </xdr:from>
    <xdr:to>
      <xdr:col>50</xdr:col>
      <xdr:colOff>114300</xdr:colOff>
      <xdr:row>58</xdr:row>
      <xdr:rowOff>57107</xdr:rowOff>
    </xdr:to>
    <xdr:cxnSp macro="">
      <xdr:nvCxnSpPr>
        <xdr:cNvPr id="349" name="直線コネクタ 348"/>
        <xdr:cNvCxnSpPr/>
      </xdr:nvCxnSpPr>
      <xdr:spPr>
        <a:xfrm>
          <a:off x="8750300" y="9939547"/>
          <a:ext cx="889000" cy="6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166897</xdr:rowOff>
    </xdr:from>
    <xdr:to>
      <xdr:col>45</xdr:col>
      <xdr:colOff>177800</xdr:colOff>
      <xdr:row>58</xdr:row>
      <xdr:rowOff>41226</xdr:rowOff>
    </xdr:to>
    <xdr:cxnSp macro="">
      <xdr:nvCxnSpPr>
        <xdr:cNvPr id="352" name="直線コネクタ 351"/>
        <xdr:cNvCxnSpPr/>
      </xdr:nvCxnSpPr>
      <xdr:spPr>
        <a:xfrm flipV="1">
          <a:off x="7861300" y="9939547"/>
          <a:ext cx="889000" cy="4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1079</xdr:rowOff>
    </xdr:from>
    <xdr:to>
      <xdr:col>41</xdr:col>
      <xdr:colOff>50800</xdr:colOff>
      <xdr:row>58</xdr:row>
      <xdr:rowOff>41226</xdr:rowOff>
    </xdr:to>
    <xdr:cxnSp macro="">
      <xdr:nvCxnSpPr>
        <xdr:cNvPr id="355" name="直線コネクタ 354"/>
        <xdr:cNvCxnSpPr/>
      </xdr:nvCxnSpPr>
      <xdr:spPr>
        <a:xfrm>
          <a:off x="6972300" y="9945179"/>
          <a:ext cx="889000" cy="4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33696</xdr:rowOff>
    </xdr:from>
    <xdr:to>
      <xdr:col>55</xdr:col>
      <xdr:colOff>50800</xdr:colOff>
      <xdr:row>58</xdr:row>
      <xdr:rowOff>135296</xdr:rowOff>
    </xdr:to>
    <xdr:sp macro="" textlink="">
      <xdr:nvSpPr>
        <xdr:cNvPr id="365" name="楕円 364"/>
        <xdr:cNvSpPr/>
      </xdr:nvSpPr>
      <xdr:spPr>
        <a:xfrm>
          <a:off x="10426700" y="997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121588</xdr:rowOff>
    </xdr:from>
    <xdr:ext cx="534377" cy="259045"/>
    <xdr:sp macro="" textlink="">
      <xdr:nvSpPr>
        <xdr:cNvPr id="366" name="普通建設事業費該当値テキスト"/>
        <xdr:cNvSpPr txBox="1"/>
      </xdr:nvSpPr>
      <xdr:spPr>
        <a:xfrm>
          <a:off x="10528300" y="9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6307</xdr:rowOff>
    </xdr:from>
    <xdr:to>
      <xdr:col>50</xdr:col>
      <xdr:colOff>165100</xdr:colOff>
      <xdr:row>58</xdr:row>
      <xdr:rowOff>107907</xdr:rowOff>
    </xdr:to>
    <xdr:sp macro="" textlink="">
      <xdr:nvSpPr>
        <xdr:cNvPr id="367" name="楕円 366"/>
        <xdr:cNvSpPr/>
      </xdr:nvSpPr>
      <xdr:spPr>
        <a:xfrm>
          <a:off x="9588500" y="995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99034</xdr:rowOff>
    </xdr:from>
    <xdr:ext cx="534377" cy="259045"/>
    <xdr:sp macro="" textlink="">
      <xdr:nvSpPr>
        <xdr:cNvPr id="368" name="テキスト ボックス 367"/>
        <xdr:cNvSpPr txBox="1"/>
      </xdr:nvSpPr>
      <xdr:spPr>
        <a:xfrm>
          <a:off x="9372111" y="1004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116097</xdr:rowOff>
    </xdr:from>
    <xdr:to>
      <xdr:col>46</xdr:col>
      <xdr:colOff>38100</xdr:colOff>
      <xdr:row>58</xdr:row>
      <xdr:rowOff>46247</xdr:rowOff>
    </xdr:to>
    <xdr:sp macro="" textlink="">
      <xdr:nvSpPr>
        <xdr:cNvPr id="369" name="楕円 368"/>
        <xdr:cNvSpPr/>
      </xdr:nvSpPr>
      <xdr:spPr>
        <a:xfrm>
          <a:off x="8699500" y="98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62774</xdr:rowOff>
    </xdr:from>
    <xdr:ext cx="534377" cy="259045"/>
    <xdr:sp macro="" textlink="">
      <xdr:nvSpPr>
        <xdr:cNvPr id="370" name="テキスト ボックス 369"/>
        <xdr:cNvSpPr txBox="1"/>
      </xdr:nvSpPr>
      <xdr:spPr>
        <a:xfrm>
          <a:off x="8483111" y="966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161876</xdr:rowOff>
    </xdr:from>
    <xdr:to>
      <xdr:col>41</xdr:col>
      <xdr:colOff>101600</xdr:colOff>
      <xdr:row>58</xdr:row>
      <xdr:rowOff>92026</xdr:rowOff>
    </xdr:to>
    <xdr:sp macro="" textlink="">
      <xdr:nvSpPr>
        <xdr:cNvPr id="371" name="楕円 370"/>
        <xdr:cNvSpPr/>
      </xdr:nvSpPr>
      <xdr:spPr>
        <a:xfrm>
          <a:off x="7810500" y="993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83153</xdr:rowOff>
    </xdr:from>
    <xdr:ext cx="534377" cy="259045"/>
    <xdr:sp macro="" textlink="">
      <xdr:nvSpPr>
        <xdr:cNvPr id="372" name="テキスト ボックス 371"/>
        <xdr:cNvSpPr txBox="1"/>
      </xdr:nvSpPr>
      <xdr:spPr>
        <a:xfrm>
          <a:off x="7594111" y="100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121729</xdr:rowOff>
    </xdr:from>
    <xdr:to>
      <xdr:col>36</xdr:col>
      <xdr:colOff>165100</xdr:colOff>
      <xdr:row>58</xdr:row>
      <xdr:rowOff>51879</xdr:rowOff>
    </xdr:to>
    <xdr:sp macro="" textlink="">
      <xdr:nvSpPr>
        <xdr:cNvPr id="373" name="楕円 372"/>
        <xdr:cNvSpPr/>
      </xdr:nvSpPr>
      <xdr:spPr>
        <a:xfrm>
          <a:off x="6921500" y="98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68406</xdr:rowOff>
    </xdr:from>
    <xdr:ext cx="534377" cy="259045"/>
    <xdr:sp macro="" textlink="">
      <xdr:nvSpPr>
        <xdr:cNvPr id="374" name="テキスト ボックス 373"/>
        <xdr:cNvSpPr txBox="1"/>
      </xdr:nvSpPr>
      <xdr:spPr>
        <a:xfrm>
          <a:off x="6705111" y="966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563,824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126198</xdr:rowOff>
    </xdr:from>
    <xdr:to>
      <xdr:col>55</xdr:col>
      <xdr:colOff>0</xdr:colOff>
      <xdr:row>78</xdr:row>
      <xdr:rowOff>134420</xdr:rowOff>
    </xdr:to>
    <xdr:cxnSp macro="">
      <xdr:nvCxnSpPr>
        <xdr:cNvPr id="401" name="直線コネクタ 400"/>
        <xdr:cNvCxnSpPr/>
      </xdr:nvCxnSpPr>
      <xdr:spPr>
        <a:xfrm>
          <a:off x="9639300" y="13499298"/>
          <a:ext cx="838200" cy="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107903</xdr:rowOff>
    </xdr:from>
    <xdr:to>
      <xdr:col>50</xdr:col>
      <xdr:colOff>114300</xdr:colOff>
      <xdr:row>78</xdr:row>
      <xdr:rowOff>126198</xdr:rowOff>
    </xdr:to>
    <xdr:cxnSp macro="">
      <xdr:nvCxnSpPr>
        <xdr:cNvPr id="404" name="直線コネクタ 403"/>
        <xdr:cNvCxnSpPr/>
      </xdr:nvCxnSpPr>
      <xdr:spPr>
        <a:xfrm>
          <a:off x="8750300" y="13481003"/>
          <a:ext cx="889000" cy="1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107903</xdr:rowOff>
    </xdr:from>
    <xdr:to>
      <xdr:col>45</xdr:col>
      <xdr:colOff>177800</xdr:colOff>
      <xdr:row>78</xdr:row>
      <xdr:rowOff>126329</xdr:rowOff>
    </xdr:to>
    <xdr:cxnSp macro="">
      <xdr:nvCxnSpPr>
        <xdr:cNvPr id="407" name="直線コネクタ 406"/>
        <xdr:cNvCxnSpPr/>
      </xdr:nvCxnSpPr>
      <xdr:spPr>
        <a:xfrm flipV="1">
          <a:off x="7861300" y="13481003"/>
          <a:ext cx="889000" cy="1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32745</xdr:rowOff>
    </xdr:from>
    <xdr:to>
      <xdr:col>41</xdr:col>
      <xdr:colOff>50800</xdr:colOff>
      <xdr:row>78</xdr:row>
      <xdr:rowOff>126329</xdr:rowOff>
    </xdr:to>
    <xdr:cxnSp macro="">
      <xdr:nvCxnSpPr>
        <xdr:cNvPr id="410" name="直線コネクタ 409"/>
        <xdr:cNvCxnSpPr/>
      </xdr:nvCxnSpPr>
      <xdr:spPr>
        <a:xfrm>
          <a:off x="6972300" y="13405845"/>
          <a:ext cx="889000" cy="9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83620</xdr:rowOff>
    </xdr:from>
    <xdr:to>
      <xdr:col>55</xdr:col>
      <xdr:colOff>50800</xdr:colOff>
      <xdr:row>79</xdr:row>
      <xdr:rowOff>13770</xdr:rowOff>
    </xdr:to>
    <xdr:sp macro="" textlink="">
      <xdr:nvSpPr>
        <xdr:cNvPr id="420" name="楕円 419"/>
        <xdr:cNvSpPr/>
      </xdr:nvSpPr>
      <xdr:spPr>
        <a:xfrm>
          <a:off x="10426700" y="1345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469744" cy="259045"/>
    <xdr:sp macro="" textlink="">
      <xdr:nvSpPr>
        <xdr:cNvPr id="421" name="普通建設事業費 （ うち新規整備　）該当値テキスト"/>
        <xdr:cNvSpPr txBox="1"/>
      </xdr:nvSpPr>
      <xdr:spPr>
        <a:xfrm>
          <a:off x="10528300" y="134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75398</xdr:rowOff>
    </xdr:from>
    <xdr:to>
      <xdr:col>50</xdr:col>
      <xdr:colOff>165100</xdr:colOff>
      <xdr:row>79</xdr:row>
      <xdr:rowOff>5548</xdr:rowOff>
    </xdr:to>
    <xdr:sp macro="" textlink="">
      <xdr:nvSpPr>
        <xdr:cNvPr id="422" name="楕円 421"/>
        <xdr:cNvSpPr/>
      </xdr:nvSpPr>
      <xdr:spPr>
        <a:xfrm>
          <a:off x="9588500" y="1344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168125</xdr:rowOff>
    </xdr:from>
    <xdr:ext cx="469744" cy="259045"/>
    <xdr:sp macro="" textlink="">
      <xdr:nvSpPr>
        <xdr:cNvPr id="423" name="テキスト ボックス 422"/>
        <xdr:cNvSpPr txBox="1"/>
      </xdr:nvSpPr>
      <xdr:spPr>
        <a:xfrm>
          <a:off x="9404428" y="135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57103</xdr:rowOff>
    </xdr:from>
    <xdr:to>
      <xdr:col>46</xdr:col>
      <xdr:colOff>38100</xdr:colOff>
      <xdr:row>78</xdr:row>
      <xdr:rowOff>158703</xdr:rowOff>
    </xdr:to>
    <xdr:sp macro="" textlink="">
      <xdr:nvSpPr>
        <xdr:cNvPr id="424" name="楕円 423"/>
        <xdr:cNvSpPr/>
      </xdr:nvSpPr>
      <xdr:spPr>
        <a:xfrm>
          <a:off x="8699500" y="1343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149830</xdr:rowOff>
    </xdr:from>
    <xdr:ext cx="534377" cy="259045"/>
    <xdr:sp macro="" textlink="">
      <xdr:nvSpPr>
        <xdr:cNvPr id="425" name="テキスト ボックス 424"/>
        <xdr:cNvSpPr txBox="1"/>
      </xdr:nvSpPr>
      <xdr:spPr>
        <a:xfrm>
          <a:off x="8483111" y="1352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75529</xdr:rowOff>
    </xdr:from>
    <xdr:to>
      <xdr:col>41</xdr:col>
      <xdr:colOff>101600</xdr:colOff>
      <xdr:row>79</xdr:row>
      <xdr:rowOff>5679</xdr:rowOff>
    </xdr:to>
    <xdr:sp macro="" textlink="">
      <xdr:nvSpPr>
        <xdr:cNvPr id="426" name="楕円 425"/>
        <xdr:cNvSpPr/>
      </xdr:nvSpPr>
      <xdr:spPr>
        <a:xfrm>
          <a:off x="7810500" y="134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168256</xdr:rowOff>
    </xdr:from>
    <xdr:ext cx="469744" cy="259045"/>
    <xdr:sp macro="" textlink="">
      <xdr:nvSpPr>
        <xdr:cNvPr id="427" name="テキスト ボックス 426"/>
        <xdr:cNvSpPr txBox="1"/>
      </xdr:nvSpPr>
      <xdr:spPr>
        <a:xfrm>
          <a:off x="7626428" y="1354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153395</xdr:rowOff>
    </xdr:from>
    <xdr:to>
      <xdr:col>36</xdr:col>
      <xdr:colOff>165100</xdr:colOff>
      <xdr:row>78</xdr:row>
      <xdr:rowOff>83545</xdr:rowOff>
    </xdr:to>
    <xdr:sp macro="" textlink="">
      <xdr:nvSpPr>
        <xdr:cNvPr id="428" name="楕円 427"/>
        <xdr:cNvSpPr/>
      </xdr:nvSpPr>
      <xdr:spPr>
        <a:xfrm>
          <a:off x="6921500" y="1335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100072</xdr:rowOff>
    </xdr:from>
    <xdr:ext cx="534377" cy="259045"/>
    <xdr:sp macro="" textlink="">
      <xdr:nvSpPr>
        <xdr:cNvPr id="429" name="テキスト ボックス 428"/>
        <xdr:cNvSpPr txBox="1"/>
      </xdr:nvSpPr>
      <xdr:spPr>
        <a:xfrm>
          <a:off x="6705111" y="1313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57274</xdr:rowOff>
    </xdr:from>
    <xdr:to>
      <xdr:col>55</xdr:col>
      <xdr:colOff>0</xdr:colOff>
      <xdr:row>98</xdr:row>
      <xdr:rowOff>100960</xdr:rowOff>
    </xdr:to>
    <xdr:cxnSp macro="">
      <xdr:nvCxnSpPr>
        <xdr:cNvPr id="458" name="直線コネクタ 457"/>
        <xdr:cNvCxnSpPr/>
      </xdr:nvCxnSpPr>
      <xdr:spPr>
        <a:xfrm>
          <a:off x="9639300" y="16859374"/>
          <a:ext cx="838200" cy="4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13901</xdr:rowOff>
    </xdr:from>
    <xdr:to>
      <xdr:col>50</xdr:col>
      <xdr:colOff>114300</xdr:colOff>
      <xdr:row>98</xdr:row>
      <xdr:rowOff>57274</xdr:rowOff>
    </xdr:to>
    <xdr:cxnSp macro="">
      <xdr:nvCxnSpPr>
        <xdr:cNvPr id="461" name="直線コネクタ 460"/>
        <xdr:cNvCxnSpPr/>
      </xdr:nvCxnSpPr>
      <xdr:spPr>
        <a:xfrm>
          <a:off x="8750300" y="16644551"/>
          <a:ext cx="889000" cy="21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13901</xdr:rowOff>
    </xdr:from>
    <xdr:to>
      <xdr:col>45</xdr:col>
      <xdr:colOff>177800</xdr:colOff>
      <xdr:row>97</xdr:row>
      <xdr:rowOff>145621</xdr:rowOff>
    </xdr:to>
    <xdr:cxnSp macro="">
      <xdr:nvCxnSpPr>
        <xdr:cNvPr id="464" name="直線コネクタ 463"/>
        <xdr:cNvCxnSpPr/>
      </xdr:nvCxnSpPr>
      <xdr:spPr>
        <a:xfrm flipV="1">
          <a:off x="7861300" y="16644551"/>
          <a:ext cx="889000" cy="13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145621</xdr:rowOff>
    </xdr:from>
    <xdr:to>
      <xdr:col>41</xdr:col>
      <xdr:colOff>50800</xdr:colOff>
      <xdr:row>98</xdr:row>
      <xdr:rowOff>118593</xdr:rowOff>
    </xdr:to>
    <xdr:cxnSp macro="">
      <xdr:nvCxnSpPr>
        <xdr:cNvPr id="467" name="直線コネクタ 466"/>
        <xdr:cNvCxnSpPr/>
      </xdr:nvCxnSpPr>
      <xdr:spPr>
        <a:xfrm flipV="1">
          <a:off x="6972300" y="16776271"/>
          <a:ext cx="889000" cy="14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50160</xdr:rowOff>
    </xdr:from>
    <xdr:to>
      <xdr:col>55</xdr:col>
      <xdr:colOff>50800</xdr:colOff>
      <xdr:row>98</xdr:row>
      <xdr:rowOff>151760</xdr:rowOff>
    </xdr:to>
    <xdr:sp macro="" textlink="">
      <xdr:nvSpPr>
        <xdr:cNvPr id="477" name="楕円 476"/>
        <xdr:cNvSpPr/>
      </xdr:nvSpPr>
      <xdr:spPr>
        <a:xfrm>
          <a:off x="10426700" y="168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136537</xdr:rowOff>
    </xdr:from>
    <xdr:ext cx="534377" cy="259045"/>
    <xdr:sp macro="" textlink="">
      <xdr:nvSpPr>
        <xdr:cNvPr id="478" name="普通建設事業費 （ うち更新整備　）該当値テキスト"/>
        <xdr:cNvSpPr txBox="1"/>
      </xdr:nvSpPr>
      <xdr:spPr>
        <a:xfrm>
          <a:off x="10528300" y="1676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6474</xdr:rowOff>
    </xdr:from>
    <xdr:to>
      <xdr:col>50</xdr:col>
      <xdr:colOff>165100</xdr:colOff>
      <xdr:row>98</xdr:row>
      <xdr:rowOff>108074</xdr:rowOff>
    </xdr:to>
    <xdr:sp macro="" textlink="">
      <xdr:nvSpPr>
        <xdr:cNvPr id="479" name="楕円 478"/>
        <xdr:cNvSpPr/>
      </xdr:nvSpPr>
      <xdr:spPr>
        <a:xfrm>
          <a:off x="9588500" y="1680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99201</xdr:rowOff>
    </xdr:from>
    <xdr:ext cx="534377" cy="259045"/>
    <xdr:sp macro="" textlink="">
      <xdr:nvSpPr>
        <xdr:cNvPr id="480" name="テキスト ボックス 479"/>
        <xdr:cNvSpPr txBox="1"/>
      </xdr:nvSpPr>
      <xdr:spPr>
        <a:xfrm>
          <a:off x="9372111" y="1690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134551</xdr:rowOff>
    </xdr:from>
    <xdr:to>
      <xdr:col>46</xdr:col>
      <xdr:colOff>38100</xdr:colOff>
      <xdr:row>97</xdr:row>
      <xdr:rowOff>64701</xdr:rowOff>
    </xdr:to>
    <xdr:sp macro="" textlink="">
      <xdr:nvSpPr>
        <xdr:cNvPr id="481" name="楕円 480"/>
        <xdr:cNvSpPr/>
      </xdr:nvSpPr>
      <xdr:spPr>
        <a:xfrm>
          <a:off x="8699500" y="165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81228</xdr:rowOff>
    </xdr:from>
    <xdr:ext cx="534377" cy="259045"/>
    <xdr:sp macro="" textlink="">
      <xdr:nvSpPr>
        <xdr:cNvPr id="482" name="テキスト ボックス 481"/>
        <xdr:cNvSpPr txBox="1"/>
      </xdr:nvSpPr>
      <xdr:spPr>
        <a:xfrm>
          <a:off x="8483111" y="1636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94821</xdr:rowOff>
    </xdr:from>
    <xdr:to>
      <xdr:col>41</xdr:col>
      <xdr:colOff>101600</xdr:colOff>
      <xdr:row>98</xdr:row>
      <xdr:rowOff>24971</xdr:rowOff>
    </xdr:to>
    <xdr:sp macro="" textlink="">
      <xdr:nvSpPr>
        <xdr:cNvPr id="483" name="楕円 482"/>
        <xdr:cNvSpPr/>
      </xdr:nvSpPr>
      <xdr:spPr>
        <a:xfrm>
          <a:off x="7810500" y="167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41498</xdr:rowOff>
    </xdr:from>
    <xdr:ext cx="534377" cy="259045"/>
    <xdr:sp macro="" textlink="">
      <xdr:nvSpPr>
        <xdr:cNvPr id="484" name="テキスト ボックス 483"/>
        <xdr:cNvSpPr txBox="1"/>
      </xdr:nvSpPr>
      <xdr:spPr>
        <a:xfrm>
          <a:off x="7594111" y="1650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67793</xdr:rowOff>
    </xdr:from>
    <xdr:to>
      <xdr:col>36</xdr:col>
      <xdr:colOff>165100</xdr:colOff>
      <xdr:row>98</xdr:row>
      <xdr:rowOff>169393</xdr:rowOff>
    </xdr:to>
    <xdr:sp macro="" textlink="">
      <xdr:nvSpPr>
        <xdr:cNvPr id="485" name="楕円 484"/>
        <xdr:cNvSpPr/>
      </xdr:nvSpPr>
      <xdr:spPr>
        <a:xfrm>
          <a:off x="6921500" y="1686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160520</xdr:rowOff>
    </xdr:from>
    <xdr:ext cx="534377" cy="259045"/>
    <xdr:sp macro="" textlink="">
      <xdr:nvSpPr>
        <xdr:cNvPr id="486" name="テキスト ボックス 485"/>
        <xdr:cNvSpPr txBox="1"/>
      </xdr:nvSpPr>
      <xdr:spPr>
        <a:xfrm>
          <a:off x="6705111" y="1696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418,006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35474</xdr:rowOff>
    </xdr:from>
    <xdr:to>
      <xdr:col>85</xdr:col>
      <xdr:colOff>127000</xdr:colOff>
      <xdr:row>39</xdr:row>
      <xdr:rowOff>43269</xdr:rowOff>
    </xdr:to>
    <xdr:cxnSp macro="">
      <xdr:nvCxnSpPr>
        <xdr:cNvPr id="515" name="直線コネクタ 514"/>
        <xdr:cNvCxnSpPr/>
      </xdr:nvCxnSpPr>
      <xdr:spPr>
        <a:xfrm>
          <a:off x="15481300" y="6722024"/>
          <a:ext cx="8382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35474</xdr:rowOff>
    </xdr:from>
    <xdr:to>
      <xdr:col>81</xdr:col>
      <xdr:colOff>50800</xdr:colOff>
      <xdr:row>39</xdr:row>
      <xdr:rowOff>42888</xdr:rowOff>
    </xdr:to>
    <xdr:cxnSp macro="">
      <xdr:nvCxnSpPr>
        <xdr:cNvPr id="518" name="直線コネクタ 517"/>
        <xdr:cNvCxnSpPr/>
      </xdr:nvCxnSpPr>
      <xdr:spPr>
        <a:xfrm flipV="1">
          <a:off x="14592300" y="6722024"/>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80685</xdr:rowOff>
    </xdr:from>
    <xdr:ext cx="469744" cy="259045"/>
    <xdr:sp macro="" textlink="">
      <xdr:nvSpPr>
        <xdr:cNvPr id="520" name="テキスト ボックス 519"/>
        <xdr:cNvSpPr txBox="1"/>
      </xdr:nvSpPr>
      <xdr:spPr>
        <a:xfrm>
          <a:off x="15246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42888</xdr:rowOff>
    </xdr:from>
    <xdr:to>
      <xdr:col>76</xdr:col>
      <xdr:colOff>114300</xdr:colOff>
      <xdr:row>39</xdr:row>
      <xdr:rowOff>43238</xdr:rowOff>
    </xdr:to>
    <xdr:cxnSp macro="">
      <xdr:nvCxnSpPr>
        <xdr:cNvPr id="521" name="直線コネクタ 520"/>
        <xdr:cNvCxnSpPr/>
      </xdr:nvCxnSpPr>
      <xdr:spPr>
        <a:xfrm flipV="1">
          <a:off x="13703300" y="6729438"/>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40350</xdr:rowOff>
    </xdr:from>
    <xdr:to>
      <xdr:col>71</xdr:col>
      <xdr:colOff>177800</xdr:colOff>
      <xdr:row>39</xdr:row>
      <xdr:rowOff>43238</xdr:rowOff>
    </xdr:to>
    <xdr:cxnSp macro="">
      <xdr:nvCxnSpPr>
        <xdr:cNvPr id="524" name="直線コネクタ 523"/>
        <xdr:cNvCxnSpPr/>
      </xdr:nvCxnSpPr>
      <xdr:spPr>
        <a:xfrm>
          <a:off x="12814300" y="6726900"/>
          <a:ext cx="889000" cy="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82738</xdr:rowOff>
    </xdr:from>
    <xdr:ext cx="378565" cy="259045"/>
    <xdr:sp macro="" textlink="">
      <xdr:nvSpPr>
        <xdr:cNvPr id="528" name="テキスト ボックス 527"/>
        <xdr:cNvSpPr txBox="1"/>
      </xdr:nvSpPr>
      <xdr:spPr>
        <a:xfrm>
          <a:off x="12625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163919</xdr:rowOff>
    </xdr:from>
    <xdr:to>
      <xdr:col>85</xdr:col>
      <xdr:colOff>177800</xdr:colOff>
      <xdr:row>39</xdr:row>
      <xdr:rowOff>94069</xdr:rowOff>
    </xdr:to>
    <xdr:sp macro="" textlink="">
      <xdr:nvSpPr>
        <xdr:cNvPr id="534" name="楕円 533"/>
        <xdr:cNvSpPr/>
      </xdr:nvSpPr>
      <xdr:spPr>
        <a:xfrm>
          <a:off x="16268700" y="66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378565" cy="259045"/>
    <xdr:sp macro="" textlink="">
      <xdr:nvSpPr>
        <xdr:cNvPr id="535" name="災害復旧事業費該当値テキスト"/>
        <xdr:cNvSpPr txBox="1"/>
      </xdr:nvSpPr>
      <xdr:spPr>
        <a:xfrm>
          <a:off x="16370300" y="6650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156124</xdr:rowOff>
    </xdr:from>
    <xdr:to>
      <xdr:col>81</xdr:col>
      <xdr:colOff>101600</xdr:colOff>
      <xdr:row>39</xdr:row>
      <xdr:rowOff>86274</xdr:rowOff>
    </xdr:to>
    <xdr:sp macro="" textlink="">
      <xdr:nvSpPr>
        <xdr:cNvPr id="536" name="楕円 535"/>
        <xdr:cNvSpPr/>
      </xdr:nvSpPr>
      <xdr:spPr>
        <a:xfrm>
          <a:off x="15430500" y="66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102801</xdr:rowOff>
    </xdr:from>
    <xdr:ext cx="469744" cy="259045"/>
    <xdr:sp macro="" textlink="">
      <xdr:nvSpPr>
        <xdr:cNvPr id="537" name="テキスト ボックス 536"/>
        <xdr:cNvSpPr txBox="1"/>
      </xdr:nvSpPr>
      <xdr:spPr>
        <a:xfrm>
          <a:off x="15246428" y="644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163538</xdr:rowOff>
    </xdr:from>
    <xdr:to>
      <xdr:col>76</xdr:col>
      <xdr:colOff>165100</xdr:colOff>
      <xdr:row>39</xdr:row>
      <xdr:rowOff>93688</xdr:rowOff>
    </xdr:to>
    <xdr:sp macro="" textlink="">
      <xdr:nvSpPr>
        <xdr:cNvPr id="538" name="楕円 537"/>
        <xdr:cNvSpPr/>
      </xdr:nvSpPr>
      <xdr:spPr>
        <a:xfrm>
          <a:off x="14541500" y="66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84815</xdr:rowOff>
    </xdr:from>
    <xdr:ext cx="378565" cy="259045"/>
    <xdr:sp macro="" textlink="">
      <xdr:nvSpPr>
        <xdr:cNvPr id="539" name="テキスト ボックス 538"/>
        <xdr:cNvSpPr txBox="1"/>
      </xdr:nvSpPr>
      <xdr:spPr>
        <a:xfrm>
          <a:off x="14403017" y="677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163888</xdr:rowOff>
    </xdr:from>
    <xdr:to>
      <xdr:col>72</xdr:col>
      <xdr:colOff>38100</xdr:colOff>
      <xdr:row>39</xdr:row>
      <xdr:rowOff>94038</xdr:rowOff>
    </xdr:to>
    <xdr:sp macro="" textlink="">
      <xdr:nvSpPr>
        <xdr:cNvPr id="540" name="楕円 539"/>
        <xdr:cNvSpPr/>
      </xdr:nvSpPr>
      <xdr:spPr>
        <a:xfrm>
          <a:off x="13652500" y="667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85165</xdr:rowOff>
    </xdr:from>
    <xdr:ext cx="378565" cy="259045"/>
    <xdr:sp macro="" textlink="">
      <xdr:nvSpPr>
        <xdr:cNvPr id="541" name="テキスト ボックス 540"/>
        <xdr:cNvSpPr txBox="1"/>
      </xdr:nvSpPr>
      <xdr:spPr>
        <a:xfrm>
          <a:off x="13514017" y="6771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161000</xdr:rowOff>
    </xdr:from>
    <xdr:to>
      <xdr:col>67</xdr:col>
      <xdr:colOff>101600</xdr:colOff>
      <xdr:row>39</xdr:row>
      <xdr:rowOff>91150</xdr:rowOff>
    </xdr:to>
    <xdr:sp macro="" textlink="">
      <xdr:nvSpPr>
        <xdr:cNvPr id="542" name="楕円 541"/>
        <xdr:cNvSpPr/>
      </xdr:nvSpPr>
      <xdr:spPr>
        <a:xfrm>
          <a:off x="12763500" y="667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107677</xdr:rowOff>
    </xdr:from>
    <xdr:ext cx="469744" cy="259045"/>
    <xdr:sp macro="" textlink="">
      <xdr:nvSpPr>
        <xdr:cNvPr id="543" name="テキスト ボックス 542"/>
        <xdr:cNvSpPr txBox="1"/>
      </xdr:nvSpPr>
      <xdr:spPr>
        <a:xfrm>
          <a:off x="12579428" y="645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128690</xdr:rowOff>
    </xdr:from>
    <xdr:to>
      <xdr:col>85</xdr:col>
      <xdr:colOff>127000</xdr:colOff>
      <xdr:row>76</xdr:row>
      <xdr:rowOff>150876</xdr:rowOff>
    </xdr:to>
    <xdr:cxnSp macro="">
      <xdr:nvCxnSpPr>
        <xdr:cNvPr id="621" name="直線コネクタ 620"/>
        <xdr:cNvCxnSpPr/>
      </xdr:nvCxnSpPr>
      <xdr:spPr>
        <a:xfrm flipV="1">
          <a:off x="15481300" y="13158890"/>
          <a:ext cx="838200" cy="2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150876</xdr:rowOff>
    </xdr:from>
    <xdr:to>
      <xdr:col>81</xdr:col>
      <xdr:colOff>50800</xdr:colOff>
      <xdr:row>76</xdr:row>
      <xdr:rowOff>152185</xdr:rowOff>
    </xdr:to>
    <xdr:cxnSp macro="">
      <xdr:nvCxnSpPr>
        <xdr:cNvPr id="624" name="直線コネクタ 623"/>
        <xdr:cNvCxnSpPr/>
      </xdr:nvCxnSpPr>
      <xdr:spPr>
        <a:xfrm flipV="1">
          <a:off x="14592300" y="13181076"/>
          <a:ext cx="8890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120104</xdr:rowOff>
    </xdr:from>
    <xdr:to>
      <xdr:col>76</xdr:col>
      <xdr:colOff>114300</xdr:colOff>
      <xdr:row>76</xdr:row>
      <xdr:rowOff>152185</xdr:rowOff>
    </xdr:to>
    <xdr:cxnSp macro="">
      <xdr:nvCxnSpPr>
        <xdr:cNvPr id="627" name="直線コネクタ 626"/>
        <xdr:cNvCxnSpPr/>
      </xdr:nvCxnSpPr>
      <xdr:spPr>
        <a:xfrm>
          <a:off x="13703300" y="13150304"/>
          <a:ext cx="889000" cy="3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29" name="テキスト ボックス 628"/>
        <xdr:cNvSpPr txBox="1"/>
      </xdr:nvSpPr>
      <xdr:spPr>
        <a:xfrm>
          <a:off x="14325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75933</xdr:rowOff>
    </xdr:from>
    <xdr:to>
      <xdr:col>71</xdr:col>
      <xdr:colOff>177800</xdr:colOff>
      <xdr:row>76</xdr:row>
      <xdr:rowOff>120104</xdr:rowOff>
    </xdr:to>
    <xdr:cxnSp macro="">
      <xdr:nvCxnSpPr>
        <xdr:cNvPr id="630" name="直線コネクタ 629"/>
        <xdr:cNvCxnSpPr/>
      </xdr:nvCxnSpPr>
      <xdr:spPr>
        <a:xfrm>
          <a:off x="12814300" y="13106133"/>
          <a:ext cx="889000" cy="4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2" name="テキスト ボックス 631"/>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77890</xdr:rowOff>
    </xdr:from>
    <xdr:to>
      <xdr:col>85</xdr:col>
      <xdr:colOff>177800</xdr:colOff>
      <xdr:row>77</xdr:row>
      <xdr:rowOff>8040</xdr:rowOff>
    </xdr:to>
    <xdr:sp macro="" textlink="">
      <xdr:nvSpPr>
        <xdr:cNvPr id="640" name="楕円 639"/>
        <xdr:cNvSpPr/>
      </xdr:nvSpPr>
      <xdr:spPr>
        <a:xfrm>
          <a:off x="16268700" y="131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100766</xdr:rowOff>
    </xdr:from>
    <xdr:ext cx="534377" cy="259045"/>
    <xdr:sp macro="" textlink="">
      <xdr:nvSpPr>
        <xdr:cNvPr id="641" name="公債費該当値テキスト"/>
        <xdr:cNvSpPr txBox="1"/>
      </xdr:nvSpPr>
      <xdr:spPr>
        <a:xfrm>
          <a:off x="16370300" y="1295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100076</xdr:rowOff>
    </xdr:from>
    <xdr:to>
      <xdr:col>81</xdr:col>
      <xdr:colOff>101600</xdr:colOff>
      <xdr:row>77</xdr:row>
      <xdr:rowOff>30226</xdr:rowOff>
    </xdr:to>
    <xdr:sp macro="" textlink="">
      <xdr:nvSpPr>
        <xdr:cNvPr id="642" name="楕円 641"/>
        <xdr:cNvSpPr/>
      </xdr:nvSpPr>
      <xdr:spPr>
        <a:xfrm>
          <a:off x="15430500" y="131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21353</xdr:rowOff>
    </xdr:from>
    <xdr:ext cx="534377" cy="259045"/>
    <xdr:sp macro="" textlink="">
      <xdr:nvSpPr>
        <xdr:cNvPr id="643" name="テキスト ボックス 642"/>
        <xdr:cNvSpPr txBox="1"/>
      </xdr:nvSpPr>
      <xdr:spPr>
        <a:xfrm>
          <a:off x="15214111" y="1322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101385</xdr:rowOff>
    </xdr:from>
    <xdr:to>
      <xdr:col>76</xdr:col>
      <xdr:colOff>165100</xdr:colOff>
      <xdr:row>77</xdr:row>
      <xdr:rowOff>31535</xdr:rowOff>
    </xdr:to>
    <xdr:sp macro="" textlink="">
      <xdr:nvSpPr>
        <xdr:cNvPr id="644" name="楕円 643"/>
        <xdr:cNvSpPr/>
      </xdr:nvSpPr>
      <xdr:spPr>
        <a:xfrm>
          <a:off x="14541500" y="131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48061</xdr:rowOff>
    </xdr:from>
    <xdr:ext cx="534377" cy="259045"/>
    <xdr:sp macro="" textlink="">
      <xdr:nvSpPr>
        <xdr:cNvPr id="645" name="テキスト ボックス 644"/>
        <xdr:cNvSpPr txBox="1"/>
      </xdr:nvSpPr>
      <xdr:spPr>
        <a:xfrm>
          <a:off x="14325111" y="1290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69304</xdr:rowOff>
    </xdr:from>
    <xdr:to>
      <xdr:col>72</xdr:col>
      <xdr:colOff>38100</xdr:colOff>
      <xdr:row>76</xdr:row>
      <xdr:rowOff>170904</xdr:rowOff>
    </xdr:to>
    <xdr:sp macro="" textlink="">
      <xdr:nvSpPr>
        <xdr:cNvPr id="646" name="楕円 645"/>
        <xdr:cNvSpPr/>
      </xdr:nvSpPr>
      <xdr:spPr>
        <a:xfrm>
          <a:off x="13652500" y="1309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15981</xdr:rowOff>
    </xdr:from>
    <xdr:ext cx="534377" cy="259045"/>
    <xdr:sp macro="" textlink="">
      <xdr:nvSpPr>
        <xdr:cNvPr id="647" name="テキスト ボックス 646"/>
        <xdr:cNvSpPr txBox="1"/>
      </xdr:nvSpPr>
      <xdr:spPr>
        <a:xfrm>
          <a:off x="13436111" y="128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25133</xdr:rowOff>
    </xdr:from>
    <xdr:to>
      <xdr:col>67</xdr:col>
      <xdr:colOff>101600</xdr:colOff>
      <xdr:row>76</xdr:row>
      <xdr:rowOff>126733</xdr:rowOff>
    </xdr:to>
    <xdr:sp macro="" textlink="">
      <xdr:nvSpPr>
        <xdr:cNvPr id="648" name="楕円 647"/>
        <xdr:cNvSpPr/>
      </xdr:nvSpPr>
      <xdr:spPr>
        <a:xfrm>
          <a:off x="12763500" y="1305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143260</xdr:rowOff>
    </xdr:from>
    <xdr:ext cx="534377" cy="259045"/>
    <xdr:sp macro="" textlink="">
      <xdr:nvSpPr>
        <xdr:cNvPr id="649" name="テキスト ボックス 648"/>
        <xdr:cNvSpPr txBox="1"/>
      </xdr:nvSpPr>
      <xdr:spPr>
        <a:xfrm>
          <a:off x="12547111" y="1283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160693</xdr:rowOff>
    </xdr:from>
    <xdr:to>
      <xdr:col>85</xdr:col>
      <xdr:colOff>127000</xdr:colOff>
      <xdr:row>99</xdr:row>
      <xdr:rowOff>31890</xdr:rowOff>
    </xdr:to>
    <xdr:cxnSp macro="">
      <xdr:nvCxnSpPr>
        <xdr:cNvPr id="678" name="直線コネクタ 677"/>
        <xdr:cNvCxnSpPr/>
      </xdr:nvCxnSpPr>
      <xdr:spPr>
        <a:xfrm>
          <a:off x="15481300" y="16962793"/>
          <a:ext cx="838200" cy="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92393</xdr:rowOff>
    </xdr:from>
    <xdr:to>
      <xdr:col>81</xdr:col>
      <xdr:colOff>50800</xdr:colOff>
      <xdr:row>98</xdr:row>
      <xdr:rowOff>160693</xdr:rowOff>
    </xdr:to>
    <xdr:cxnSp macro="">
      <xdr:nvCxnSpPr>
        <xdr:cNvPr id="681" name="直線コネクタ 680"/>
        <xdr:cNvCxnSpPr/>
      </xdr:nvCxnSpPr>
      <xdr:spPr>
        <a:xfrm>
          <a:off x="14592300" y="16894493"/>
          <a:ext cx="889000" cy="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92393</xdr:rowOff>
    </xdr:from>
    <xdr:to>
      <xdr:col>76</xdr:col>
      <xdr:colOff>114300</xdr:colOff>
      <xdr:row>99</xdr:row>
      <xdr:rowOff>22301</xdr:rowOff>
    </xdr:to>
    <xdr:cxnSp macro="">
      <xdr:nvCxnSpPr>
        <xdr:cNvPr id="684" name="直線コネクタ 683"/>
        <xdr:cNvCxnSpPr/>
      </xdr:nvCxnSpPr>
      <xdr:spPr>
        <a:xfrm flipV="1">
          <a:off x="13703300" y="16894493"/>
          <a:ext cx="889000" cy="10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22301</xdr:rowOff>
    </xdr:from>
    <xdr:to>
      <xdr:col>71</xdr:col>
      <xdr:colOff>177800</xdr:colOff>
      <xdr:row>99</xdr:row>
      <xdr:rowOff>27000</xdr:rowOff>
    </xdr:to>
    <xdr:cxnSp macro="">
      <xdr:nvCxnSpPr>
        <xdr:cNvPr id="687" name="直線コネクタ 686"/>
        <xdr:cNvCxnSpPr/>
      </xdr:nvCxnSpPr>
      <xdr:spPr>
        <a:xfrm flipV="1">
          <a:off x="12814300" y="16995851"/>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152540</xdr:rowOff>
    </xdr:from>
    <xdr:to>
      <xdr:col>85</xdr:col>
      <xdr:colOff>177800</xdr:colOff>
      <xdr:row>99</xdr:row>
      <xdr:rowOff>82690</xdr:rowOff>
    </xdr:to>
    <xdr:sp macro="" textlink="">
      <xdr:nvSpPr>
        <xdr:cNvPr id="697" name="楕円 696"/>
        <xdr:cNvSpPr/>
      </xdr:nvSpPr>
      <xdr:spPr>
        <a:xfrm>
          <a:off x="16268700" y="169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67467</xdr:rowOff>
    </xdr:from>
    <xdr:ext cx="378565" cy="259045"/>
    <xdr:sp macro="" textlink="">
      <xdr:nvSpPr>
        <xdr:cNvPr id="698" name="積立金該当値テキスト"/>
        <xdr:cNvSpPr txBox="1"/>
      </xdr:nvSpPr>
      <xdr:spPr>
        <a:xfrm>
          <a:off x="16370300" y="1686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109893</xdr:rowOff>
    </xdr:from>
    <xdr:to>
      <xdr:col>81</xdr:col>
      <xdr:colOff>101600</xdr:colOff>
      <xdr:row>99</xdr:row>
      <xdr:rowOff>40043</xdr:rowOff>
    </xdr:to>
    <xdr:sp macro="" textlink="">
      <xdr:nvSpPr>
        <xdr:cNvPr id="699" name="楕円 698"/>
        <xdr:cNvSpPr/>
      </xdr:nvSpPr>
      <xdr:spPr>
        <a:xfrm>
          <a:off x="15430500" y="1691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31170</xdr:rowOff>
    </xdr:from>
    <xdr:ext cx="469744" cy="259045"/>
    <xdr:sp macro="" textlink="">
      <xdr:nvSpPr>
        <xdr:cNvPr id="700" name="テキスト ボックス 699"/>
        <xdr:cNvSpPr txBox="1"/>
      </xdr:nvSpPr>
      <xdr:spPr>
        <a:xfrm>
          <a:off x="15246428" y="1700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41593</xdr:rowOff>
    </xdr:from>
    <xdr:to>
      <xdr:col>76</xdr:col>
      <xdr:colOff>165100</xdr:colOff>
      <xdr:row>98</xdr:row>
      <xdr:rowOff>143193</xdr:rowOff>
    </xdr:to>
    <xdr:sp macro="" textlink="">
      <xdr:nvSpPr>
        <xdr:cNvPr id="701" name="楕円 700"/>
        <xdr:cNvSpPr/>
      </xdr:nvSpPr>
      <xdr:spPr>
        <a:xfrm>
          <a:off x="14541500" y="1684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134320</xdr:rowOff>
    </xdr:from>
    <xdr:ext cx="469744" cy="259045"/>
    <xdr:sp macro="" textlink="">
      <xdr:nvSpPr>
        <xdr:cNvPr id="702" name="テキスト ボックス 701"/>
        <xdr:cNvSpPr txBox="1"/>
      </xdr:nvSpPr>
      <xdr:spPr>
        <a:xfrm>
          <a:off x="14357428" y="1693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142951</xdr:rowOff>
    </xdr:from>
    <xdr:to>
      <xdr:col>72</xdr:col>
      <xdr:colOff>38100</xdr:colOff>
      <xdr:row>99</xdr:row>
      <xdr:rowOff>73101</xdr:rowOff>
    </xdr:to>
    <xdr:sp macro="" textlink="">
      <xdr:nvSpPr>
        <xdr:cNvPr id="703" name="楕円 702"/>
        <xdr:cNvSpPr/>
      </xdr:nvSpPr>
      <xdr:spPr>
        <a:xfrm>
          <a:off x="13652500" y="1694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64228</xdr:rowOff>
    </xdr:from>
    <xdr:ext cx="469744" cy="259045"/>
    <xdr:sp macro="" textlink="">
      <xdr:nvSpPr>
        <xdr:cNvPr id="704" name="テキスト ボックス 703"/>
        <xdr:cNvSpPr txBox="1"/>
      </xdr:nvSpPr>
      <xdr:spPr>
        <a:xfrm>
          <a:off x="13468428" y="1703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147650</xdr:rowOff>
    </xdr:from>
    <xdr:to>
      <xdr:col>67</xdr:col>
      <xdr:colOff>101600</xdr:colOff>
      <xdr:row>99</xdr:row>
      <xdr:rowOff>77800</xdr:rowOff>
    </xdr:to>
    <xdr:sp macro="" textlink="">
      <xdr:nvSpPr>
        <xdr:cNvPr id="705" name="楕円 704"/>
        <xdr:cNvSpPr/>
      </xdr:nvSpPr>
      <xdr:spPr>
        <a:xfrm>
          <a:off x="12763500" y="1694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68927</xdr:rowOff>
    </xdr:from>
    <xdr:ext cx="469744" cy="259045"/>
    <xdr:sp macro="" textlink="">
      <xdr:nvSpPr>
        <xdr:cNvPr id="706" name="テキスト ボックス 705"/>
        <xdr:cNvSpPr txBox="1"/>
      </xdr:nvSpPr>
      <xdr:spPr>
        <a:xfrm>
          <a:off x="12579428" y="1704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31229</xdr:rowOff>
    </xdr:from>
    <xdr:to>
      <xdr:col>116</xdr:col>
      <xdr:colOff>63500</xdr:colOff>
      <xdr:row>38</xdr:row>
      <xdr:rowOff>25400</xdr:rowOff>
    </xdr:to>
    <xdr:cxnSp macro="">
      <xdr:nvCxnSpPr>
        <xdr:cNvPr id="731" name="直線コネクタ 730"/>
        <xdr:cNvCxnSpPr/>
      </xdr:nvCxnSpPr>
      <xdr:spPr>
        <a:xfrm flipV="1">
          <a:off x="21323300" y="6203429"/>
          <a:ext cx="838200" cy="3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37895</xdr:rowOff>
    </xdr:from>
    <xdr:ext cx="469744" cy="259045"/>
    <xdr:sp macro="" textlink="">
      <xdr:nvSpPr>
        <xdr:cNvPr id="732" name="投資及び出資金平均値テキスト"/>
        <xdr:cNvSpPr txBox="1"/>
      </xdr:nvSpPr>
      <xdr:spPr>
        <a:xfrm>
          <a:off x="22212300" y="638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151879</xdr:rowOff>
    </xdr:from>
    <xdr:to>
      <xdr:col>116</xdr:col>
      <xdr:colOff>114300</xdr:colOff>
      <xdr:row>36</xdr:row>
      <xdr:rowOff>82029</xdr:rowOff>
    </xdr:to>
    <xdr:sp macro="" textlink="">
      <xdr:nvSpPr>
        <xdr:cNvPr id="750" name="楕円 749"/>
        <xdr:cNvSpPr/>
      </xdr:nvSpPr>
      <xdr:spPr>
        <a:xfrm>
          <a:off x="22110700" y="61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3306</xdr:rowOff>
    </xdr:from>
    <xdr:ext cx="469744" cy="259045"/>
    <xdr:sp macro="" textlink="">
      <xdr:nvSpPr>
        <xdr:cNvPr id="751" name="投資及び出資金該当値テキスト"/>
        <xdr:cNvSpPr txBox="1"/>
      </xdr:nvSpPr>
      <xdr:spPr>
        <a:xfrm>
          <a:off x="22212300" y="600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114280</xdr:rowOff>
    </xdr:from>
    <xdr:to>
      <xdr:col>116</xdr:col>
      <xdr:colOff>63500</xdr:colOff>
      <xdr:row>58</xdr:row>
      <xdr:rowOff>115331</xdr:rowOff>
    </xdr:to>
    <xdr:cxnSp macro="">
      <xdr:nvCxnSpPr>
        <xdr:cNvPr id="786" name="直線コネクタ 785"/>
        <xdr:cNvCxnSpPr/>
      </xdr:nvCxnSpPr>
      <xdr:spPr>
        <a:xfrm>
          <a:off x="21323300" y="10058380"/>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114097</xdr:rowOff>
    </xdr:from>
    <xdr:to>
      <xdr:col>111</xdr:col>
      <xdr:colOff>177800</xdr:colOff>
      <xdr:row>58</xdr:row>
      <xdr:rowOff>114280</xdr:rowOff>
    </xdr:to>
    <xdr:cxnSp macro="">
      <xdr:nvCxnSpPr>
        <xdr:cNvPr id="789" name="直線コネクタ 788"/>
        <xdr:cNvCxnSpPr/>
      </xdr:nvCxnSpPr>
      <xdr:spPr>
        <a:xfrm>
          <a:off x="20434300" y="1005819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111857</xdr:rowOff>
    </xdr:from>
    <xdr:to>
      <xdr:col>107</xdr:col>
      <xdr:colOff>50800</xdr:colOff>
      <xdr:row>58</xdr:row>
      <xdr:rowOff>114097</xdr:rowOff>
    </xdr:to>
    <xdr:cxnSp macro="">
      <xdr:nvCxnSpPr>
        <xdr:cNvPr id="792" name="直線コネクタ 791"/>
        <xdr:cNvCxnSpPr/>
      </xdr:nvCxnSpPr>
      <xdr:spPr>
        <a:xfrm>
          <a:off x="19545300" y="10055957"/>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111857</xdr:rowOff>
    </xdr:from>
    <xdr:to>
      <xdr:col>102</xdr:col>
      <xdr:colOff>114300</xdr:colOff>
      <xdr:row>58</xdr:row>
      <xdr:rowOff>116154</xdr:rowOff>
    </xdr:to>
    <xdr:cxnSp macro="">
      <xdr:nvCxnSpPr>
        <xdr:cNvPr id="795" name="直線コネクタ 794"/>
        <xdr:cNvCxnSpPr/>
      </xdr:nvCxnSpPr>
      <xdr:spPr>
        <a:xfrm flipV="1">
          <a:off x="18656300" y="10055957"/>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64531</xdr:rowOff>
    </xdr:from>
    <xdr:to>
      <xdr:col>116</xdr:col>
      <xdr:colOff>114300</xdr:colOff>
      <xdr:row>58</xdr:row>
      <xdr:rowOff>166131</xdr:rowOff>
    </xdr:to>
    <xdr:sp macro="" textlink="">
      <xdr:nvSpPr>
        <xdr:cNvPr id="805" name="楕円 804"/>
        <xdr:cNvSpPr/>
      </xdr:nvSpPr>
      <xdr:spPr>
        <a:xfrm>
          <a:off x="22110700" y="1000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5833</xdr:rowOff>
    </xdr:from>
    <xdr:ext cx="378565" cy="259045"/>
    <xdr:sp macro="" textlink="">
      <xdr:nvSpPr>
        <xdr:cNvPr id="806" name="貸付金該当値テキスト"/>
        <xdr:cNvSpPr txBox="1"/>
      </xdr:nvSpPr>
      <xdr:spPr>
        <a:xfrm>
          <a:off x="22212300" y="9949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63480</xdr:rowOff>
    </xdr:from>
    <xdr:to>
      <xdr:col>112</xdr:col>
      <xdr:colOff>38100</xdr:colOff>
      <xdr:row>58</xdr:row>
      <xdr:rowOff>165080</xdr:rowOff>
    </xdr:to>
    <xdr:sp macro="" textlink="">
      <xdr:nvSpPr>
        <xdr:cNvPr id="807" name="楕円 806"/>
        <xdr:cNvSpPr/>
      </xdr:nvSpPr>
      <xdr:spPr>
        <a:xfrm>
          <a:off x="21272500" y="1000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156207</xdr:rowOff>
    </xdr:from>
    <xdr:ext cx="378565" cy="259045"/>
    <xdr:sp macro="" textlink="">
      <xdr:nvSpPr>
        <xdr:cNvPr id="808" name="テキスト ボックス 807"/>
        <xdr:cNvSpPr txBox="1"/>
      </xdr:nvSpPr>
      <xdr:spPr>
        <a:xfrm>
          <a:off x="21134017" y="1010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63297</xdr:rowOff>
    </xdr:from>
    <xdr:to>
      <xdr:col>107</xdr:col>
      <xdr:colOff>101600</xdr:colOff>
      <xdr:row>58</xdr:row>
      <xdr:rowOff>164897</xdr:rowOff>
    </xdr:to>
    <xdr:sp macro="" textlink="">
      <xdr:nvSpPr>
        <xdr:cNvPr id="809" name="楕円 808"/>
        <xdr:cNvSpPr/>
      </xdr:nvSpPr>
      <xdr:spPr>
        <a:xfrm>
          <a:off x="20383500" y="100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156024</xdr:rowOff>
    </xdr:from>
    <xdr:ext cx="378565" cy="259045"/>
    <xdr:sp macro="" textlink="">
      <xdr:nvSpPr>
        <xdr:cNvPr id="810" name="テキスト ボックス 809"/>
        <xdr:cNvSpPr txBox="1"/>
      </xdr:nvSpPr>
      <xdr:spPr>
        <a:xfrm>
          <a:off x="20245017" y="10100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61057</xdr:rowOff>
    </xdr:from>
    <xdr:to>
      <xdr:col>102</xdr:col>
      <xdr:colOff>165100</xdr:colOff>
      <xdr:row>58</xdr:row>
      <xdr:rowOff>162657</xdr:rowOff>
    </xdr:to>
    <xdr:sp macro="" textlink="">
      <xdr:nvSpPr>
        <xdr:cNvPr id="811" name="楕円 810"/>
        <xdr:cNvSpPr/>
      </xdr:nvSpPr>
      <xdr:spPr>
        <a:xfrm>
          <a:off x="19494500" y="100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153784</xdr:rowOff>
    </xdr:from>
    <xdr:ext cx="378565" cy="259045"/>
    <xdr:sp macro="" textlink="">
      <xdr:nvSpPr>
        <xdr:cNvPr id="812" name="テキスト ボックス 811"/>
        <xdr:cNvSpPr txBox="1"/>
      </xdr:nvSpPr>
      <xdr:spPr>
        <a:xfrm>
          <a:off x="19356017" y="10097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65354</xdr:rowOff>
    </xdr:from>
    <xdr:to>
      <xdr:col>98</xdr:col>
      <xdr:colOff>38100</xdr:colOff>
      <xdr:row>58</xdr:row>
      <xdr:rowOff>166954</xdr:rowOff>
    </xdr:to>
    <xdr:sp macro="" textlink="">
      <xdr:nvSpPr>
        <xdr:cNvPr id="813" name="楕円 812"/>
        <xdr:cNvSpPr/>
      </xdr:nvSpPr>
      <xdr:spPr>
        <a:xfrm>
          <a:off x="18605500" y="100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158081</xdr:rowOff>
    </xdr:from>
    <xdr:ext cx="378565" cy="259045"/>
    <xdr:sp macro="" textlink="">
      <xdr:nvSpPr>
        <xdr:cNvPr id="814" name="テキスト ボックス 813"/>
        <xdr:cNvSpPr txBox="1"/>
      </xdr:nvSpPr>
      <xdr:spPr>
        <a:xfrm>
          <a:off x="18467017" y="10102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73,873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150536</xdr:rowOff>
    </xdr:from>
    <xdr:to>
      <xdr:col>116</xdr:col>
      <xdr:colOff>63500</xdr:colOff>
      <xdr:row>76</xdr:row>
      <xdr:rowOff>126327</xdr:rowOff>
    </xdr:to>
    <xdr:cxnSp macro="">
      <xdr:nvCxnSpPr>
        <xdr:cNvPr id="842" name="直線コネクタ 841"/>
        <xdr:cNvCxnSpPr/>
      </xdr:nvCxnSpPr>
      <xdr:spPr>
        <a:xfrm>
          <a:off x="21323300" y="12837836"/>
          <a:ext cx="838200" cy="31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150536</xdr:rowOff>
    </xdr:from>
    <xdr:to>
      <xdr:col>111</xdr:col>
      <xdr:colOff>177800</xdr:colOff>
      <xdr:row>75</xdr:row>
      <xdr:rowOff>5466</xdr:rowOff>
    </xdr:to>
    <xdr:cxnSp macro="">
      <xdr:nvCxnSpPr>
        <xdr:cNvPr id="845" name="直線コネクタ 844"/>
        <xdr:cNvCxnSpPr/>
      </xdr:nvCxnSpPr>
      <xdr:spPr>
        <a:xfrm flipV="1">
          <a:off x="20434300" y="12837836"/>
          <a:ext cx="889000" cy="2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5466</xdr:rowOff>
    </xdr:from>
    <xdr:to>
      <xdr:col>107</xdr:col>
      <xdr:colOff>50800</xdr:colOff>
      <xdr:row>75</xdr:row>
      <xdr:rowOff>22954</xdr:rowOff>
    </xdr:to>
    <xdr:cxnSp macro="">
      <xdr:nvCxnSpPr>
        <xdr:cNvPr id="848" name="直線コネクタ 847"/>
        <xdr:cNvCxnSpPr/>
      </xdr:nvCxnSpPr>
      <xdr:spPr>
        <a:xfrm flipV="1">
          <a:off x="19545300" y="12864216"/>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22954</xdr:rowOff>
    </xdr:from>
    <xdr:to>
      <xdr:col>102</xdr:col>
      <xdr:colOff>114300</xdr:colOff>
      <xdr:row>75</xdr:row>
      <xdr:rowOff>23045</xdr:rowOff>
    </xdr:to>
    <xdr:cxnSp macro="">
      <xdr:nvCxnSpPr>
        <xdr:cNvPr id="851" name="直線コネクタ 850"/>
        <xdr:cNvCxnSpPr/>
      </xdr:nvCxnSpPr>
      <xdr:spPr>
        <a:xfrm flipV="1">
          <a:off x="18656300" y="1288170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75527</xdr:rowOff>
    </xdr:from>
    <xdr:to>
      <xdr:col>116</xdr:col>
      <xdr:colOff>114300</xdr:colOff>
      <xdr:row>77</xdr:row>
      <xdr:rowOff>5677</xdr:rowOff>
    </xdr:to>
    <xdr:sp macro="" textlink="">
      <xdr:nvSpPr>
        <xdr:cNvPr id="861" name="楕円 860"/>
        <xdr:cNvSpPr/>
      </xdr:nvSpPr>
      <xdr:spPr>
        <a:xfrm>
          <a:off x="22110700" y="1310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53954</xdr:rowOff>
    </xdr:from>
    <xdr:ext cx="534377" cy="259045"/>
    <xdr:sp macro="" textlink="">
      <xdr:nvSpPr>
        <xdr:cNvPr id="862" name="繰出金該当値テキスト"/>
        <xdr:cNvSpPr txBox="1"/>
      </xdr:nvSpPr>
      <xdr:spPr>
        <a:xfrm>
          <a:off x="22212300" y="1308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99736</xdr:rowOff>
    </xdr:from>
    <xdr:to>
      <xdr:col>112</xdr:col>
      <xdr:colOff>38100</xdr:colOff>
      <xdr:row>75</xdr:row>
      <xdr:rowOff>29886</xdr:rowOff>
    </xdr:to>
    <xdr:sp macro="" textlink="">
      <xdr:nvSpPr>
        <xdr:cNvPr id="863" name="楕円 862"/>
        <xdr:cNvSpPr/>
      </xdr:nvSpPr>
      <xdr:spPr>
        <a:xfrm>
          <a:off x="21272500" y="1278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46413</xdr:rowOff>
    </xdr:from>
    <xdr:ext cx="534377" cy="259045"/>
    <xdr:sp macro="" textlink="">
      <xdr:nvSpPr>
        <xdr:cNvPr id="864" name="テキスト ボックス 863"/>
        <xdr:cNvSpPr txBox="1"/>
      </xdr:nvSpPr>
      <xdr:spPr>
        <a:xfrm>
          <a:off x="21056111" y="1256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126116</xdr:rowOff>
    </xdr:from>
    <xdr:to>
      <xdr:col>107</xdr:col>
      <xdr:colOff>101600</xdr:colOff>
      <xdr:row>75</xdr:row>
      <xdr:rowOff>56266</xdr:rowOff>
    </xdr:to>
    <xdr:sp macro="" textlink="">
      <xdr:nvSpPr>
        <xdr:cNvPr id="865" name="楕円 864"/>
        <xdr:cNvSpPr/>
      </xdr:nvSpPr>
      <xdr:spPr>
        <a:xfrm>
          <a:off x="20383500" y="1281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72793</xdr:rowOff>
    </xdr:from>
    <xdr:ext cx="534377" cy="259045"/>
    <xdr:sp macro="" textlink="">
      <xdr:nvSpPr>
        <xdr:cNvPr id="866" name="テキスト ボックス 865"/>
        <xdr:cNvSpPr txBox="1"/>
      </xdr:nvSpPr>
      <xdr:spPr>
        <a:xfrm>
          <a:off x="20167111" y="125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143604</xdr:rowOff>
    </xdr:from>
    <xdr:to>
      <xdr:col>102</xdr:col>
      <xdr:colOff>165100</xdr:colOff>
      <xdr:row>75</xdr:row>
      <xdr:rowOff>73754</xdr:rowOff>
    </xdr:to>
    <xdr:sp macro="" textlink="">
      <xdr:nvSpPr>
        <xdr:cNvPr id="867" name="楕円 866"/>
        <xdr:cNvSpPr/>
      </xdr:nvSpPr>
      <xdr:spPr>
        <a:xfrm>
          <a:off x="19494500" y="128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90281</xdr:rowOff>
    </xdr:from>
    <xdr:ext cx="534377" cy="259045"/>
    <xdr:sp macro="" textlink="">
      <xdr:nvSpPr>
        <xdr:cNvPr id="868" name="テキスト ボックス 867"/>
        <xdr:cNvSpPr txBox="1"/>
      </xdr:nvSpPr>
      <xdr:spPr>
        <a:xfrm>
          <a:off x="19278111" y="126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143695</xdr:rowOff>
    </xdr:from>
    <xdr:to>
      <xdr:col>98</xdr:col>
      <xdr:colOff>38100</xdr:colOff>
      <xdr:row>75</xdr:row>
      <xdr:rowOff>73845</xdr:rowOff>
    </xdr:to>
    <xdr:sp macro="" textlink="">
      <xdr:nvSpPr>
        <xdr:cNvPr id="869" name="楕円 868"/>
        <xdr:cNvSpPr/>
      </xdr:nvSpPr>
      <xdr:spPr>
        <a:xfrm>
          <a:off x="18605500" y="128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90372</xdr:rowOff>
    </xdr:from>
    <xdr:ext cx="534377" cy="259045"/>
    <xdr:sp macro="" textlink="">
      <xdr:nvSpPr>
        <xdr:cNvPr id="870" name="テキスト ボックス 869"/>
        <xdr:cNvSpPr txBox="1"/>
      </xdr:nvSpPr>
      <xdr:spPr>
        <a:xfrm>
          <a:off x="18389111" y="126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en-US" sz="1100">
              <a:solidFill>
                <a:srgbClr val="000000"/>
              </a:solidFill>
              <a:latin typeface="ＭＳ Ｐゴシック" panose="020B0600070205080204" pitchFamily="50" charset="-128"/>
              <a:ea typeface="ＭＳ Ｐゴシック" panose="020B0600070205080204" pitchFamily="50" charset="-128"/>
            </a:rPr>
            <a:t>　住民一人当たりのコストが大きい順に扶助費、物件費、人件費、繰出金、公債費、普通建設事業費普通建設事業費となっている。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この中で、扶助費については、福祉事務所を有しており市並みの福祉施策を実施していること、保育所の入所児童が多いこと、町単独扶助費が多いことなどから、類似団体と比べて特に比率が高くなっている。今後も引き続き住民ニーズを的確に捉え、単独扶助の見直しなどを行っていく。</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物件費については、し尿処理場等公共施設の除却により増加している。平成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28</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年度からＰＰＳの導入の拡大を進めており、様々な手法を検討し、物件費の抑制に努める。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人件費については、清掃工場や消防を単独で所有していることから、類似団体と比べて高くなっている。令和元年度については、人事院勧告に準じた給与改定等により人件費が増加した。今後も計画的な採用を行うとともに引き続き適正な定員管理に努め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繰出金については、高齢化に伴い、介護保険事業特別会計や後期高齢者医療特別会計への繰出しが今後も増加していくことが見込まれる。また、従来から公共下水道事業特別会計への公債費繰出しが多額にのぼっている。今後、公共下水道事業の経営健全化を進めるとともに、基準外繰出しの見直しに努め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普通建設事業については、平成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年度に民間の障害者地域生活拠点施設への整備補助を行ったことなどから減少した。今後、小学校の耐震化事業や庁舎の建替えを予定している。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今後は普通建設事業に係る公債費の増加が見込まれるため、今後も利率の状況を勘案し、基金の取り崩しと起債の抑制のバランスを見極めつつ公債費負担の軽減に努める。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31,642
31,423
16.81
11,487,884
11,145,893
60,872
6,762,481
11,501,222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6,663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78305</xdr:rowOff>
    </xdr:from>
    <xdr:to>
      <xdr:col>24</xdr:col>
      <xdr:colOff>63500</xdr:colOff>
      <xdr:row>35</xdr:row>
      <xdr:rowOff>93654</xdr:rowOff>
    </xdr:to>
    <xdr:cxnSp macro="">
      <xdr:nvCxnSpPr>
        <xdr:cNvPr id="63" name="直線コネクタ 62"/>
        <xdr:cNvCxnSpPr/>
      </xdr:nvCxnSpPr>
      <xdr:spPr>
        <a:xfrm>
          <a:off x="3797300" y="6079055"/>
          <a:ext cx="8382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78305</xdr:rowOff>
    </xdr:from>
    <xdr:to>
      <xdr:col>19</xdr:col>
      <xdr:colOff>177800</xdr:colOff>
      <xdr:row>35</xdr:row>
      <xdr:rowOff>104104</xdr:rowOff>
    </xdr:to>
    <xdr:cxnSp macro="">
      <xdr:nvCxnSpPr>
        <xdr:cNvPr id="66" name="直線コネクタ 65"/>
        <xdr:cNvCxnSpPr/>
      </xdr:nvCxnSpPr>
      <xdr:spPr>
        <a:xfrm flipV="1">
          <a:off x="2908300" y="6079055"/>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71773</xdr:rowOff>
    </xdr:from>
    <xdr:to>
      <xdr:col>15</xdr:col>
      <xdr:colOff>50800</xdr:colOff>
      <xdr:row>35</xdr:row>
      <xdr:rowOff>104104</xdr:rowOff>
    </xdr:to>
    <xdr:cxnSp macro="">
      <xdr:nvCxnSpPr>
        <xdr:cNvPr id="69" name="直線コネクタ 68"/>
        <xdr:cNvCxnSpPr/>
      </xdr:nvCxnSpPr>
      <xdr:spPr>
        <a:xfrm>
          <a:off x="2019300" y="6072523"/>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131862</xdr:rowOff>
    </xdr:from>
    <xdr:to>
      <xdr:col>10</xdr:col>
      <xdr:colOff>114300</xdr:colOff>
      <xdr:row>35</xdr:row>
      <xdr:rowOff>71773</xdr:rowOff>
    </xdr:to>
    <xdr:cxnSp macro="">
      <xdr:nvCxnSpPr>
        <xdr:cNvPr id="72" name="直線コネクタ 71"/>
        <xdr:cNvCxnSpPr/>
      </xdr:nvCxnSpPr>
      <xdr:spPr>
        <a:xfrm>
          <a:off x="1130300" y="5961162"/>
          <a:ext cx="889000" cy="1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42854</xdr:rowOff>
    </xdr:from>
    <xdr:to>
      <xdr:col>24</xdr:col>
      <xdr:colOff>114300</xdr:colOff>
      <xdr:row>35</xdr:row>
      <xdr:rowOff>144454</xdr:rowOff>
    </xdr:to>
    <xdr:sp macro="" textlink="">
      <xdr:nvSpPr>
        <xdr:cNvPr id="82" name="楕円 81"/>
        <xdr:cNvSpPr/>
      </xdr:nvSpPr>
      <xdr:spPr>
        <a:xfrm>
          <a:off x="4584700" y="60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65731</xdr:rowOff>
    </xdr:from>
    <xdr:ext cx="469744" cy="259045"/>
    <xdr:sp macro="" textlink="">
      <xdr:nvSpPr>
        <xdr:cNvPr id="83" name="議会費該当値テキスト"/>
        <xdr:cNvSpPr txBox="1"/>
      </xdr:nvSpPr>
      <xdr:spPr>
        <a:xfrm>
          <a:off x="4686300" y="589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27505</xdr:rowOff>
    </xdr:from>
    <xdr:to>
      <xdr:col>20</xdr:col>
      <xdr:colOff>38100</xdr:colOff>
      <xdr:row>35</xdr:row>
      <xdr:rowOff>129105</xdr:rowOff>
    </xdr:to>
    <xdr:sp macro="" textlink="">
      <xdr:nvSpPr>
        <xdr:cNvPr id="84" name="楕円 83"/>
        <xdr:cNvSpPr/>
      </xdr:nvSpPr>
      <xdr:spPr>
        <a:xfrm>
          <a:off x="3746500" y="602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145632</xdr:rowOff>
    </xdr:from>
    <xdr:ext cx="469744" cy="259045"/>
    <xdr:sp macro="" textlink="">
      <xdr:nvSpPr>
        <xdr:cNvPr id="85" name="テキスト ボックス 84"/>
        <xdr:cNvSpPr txBox="1"/>
      </xdr:nvSpPr>
      <xdr:spPr>
        <a:xfrm>
          <a:off x="3562428" y="580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53304</xdr:rowOff>
    </xdr:from>
    <xdr:to>
      <xdr:col>15</xdr:col>
      <xdr:colOff>101600</xdr:colOff>
      <xdr:row>35</xdr:row>
      <xdr:rowOff>154904</xdr:rowOff>
    </xdr:to>
    <xdr:sp macro="" textlink="">
      <xdr:nvSpPr>
        <xdr:cNvPr id="86" name="楕円 85"/>
        <xdr:cNvSpPr/>
      </xdr:nvSpPr>
      <xdr:spPr>
        <a:xfrm>
          <a:off x="2857500" y="605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171431</xdr:rowOff>
    </xdr:from>
    <xdr:ext cx="469744" cy="259045"/>
    <xdr:sp macro="" textlink="">
      <xdr:nvSpPr>
        <xdr:cNvPr id="87" name="テキスト ボックス 86"/>
        <xdr:cNvSpPr txBox="1"/>
      </xdr:nvSpPr>
      <xdr:spPr>
        <a:xfrm>
          <a:off x="2673428" y="582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20973</xdr:rowOff>
    </xdr:from>
    <xdr:to>
      <xdr:col>10</xdr:col>
      <xdr:colOff>165100</xdr:colOff>
      <xdr:row>35</xdr:row>
      <xdr:rowOff>122573</xdr:rowOff>
    </xdr:to>
    <xdr:sp macro="" textlink="">
      <xdr:nvSpPr>
        <xdr:cNvPr id="88" name="楕円 87"/>
        <xdr:cNvSpPr/>
      </xdr:nvSpPr>
      <xdr:spPr>
        <a:xfrm>
          <a:off x="1968500" y="60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139100</xdr:rowOff>
    </xdr:from>
    <xdr:ext cx="469744" cy="259045"/>
    <xdr:sp macro="" textlink="">
      <xdr:nvSpPr>
        <xdr:cNvPr id="89" name="テキスト ボックス 88"/>
        <xdr:cNvSpPr txBox="1"/>
      </xdr:nvSpPr>
      <xdr:spPr>
        <a:xfrm>
          <a:off x="1784428" y="579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81062</xdr:rowOff>
    </xdr:from>
    <xdr:to>
      <xdr:col>6</xdr:col>
      <xdr:colOff>38100</xdr:colOff>
      <xdr:row>35</xdr:row>
      <xdr:rowOff>11212</xdr:rowOff>
    </xdr:to>
    <xdr:sp macro="" textlink="">
      <xdr:nvSpPr>
        <xdr:cNvPr id="90" name="楕円 89"/>
        <xdr:cNvSpPr/>
      </xdr:nvSpPr>
      <xdr:spPr>
        <a:xfrm>
          <a:off x="1079500" y="591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27739</xdr:rowOff>
    </xdr:from>
    <xdr:ext cx="469744" cy="259045"/>
    <xdr:sp macro="" textlink="">
      <xdr:nvSpPr>
        <xdr:cNvPr id="91" name="テキスト ボックス 90"/>
        <xdr:cNvSpPr txBox="1"/>
      </xdr:nvSpPr>
      <xdr:spPr>
        <a:xfrm>
          <a:off x="895428" y="568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172,003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11390</xdr:rowOff>
    </xdr:from>
    <xdr:to>
      <xdr:col>24</xdr:col>
      <xdr:colOff>63500</xdr:colOff>
      <xdr:row>59</xdr:row>
      <xdr:rowOff>61530</xdr:rowOff>
    </xdr:to>
    <xdr:cxnSp macro="">
      <xdr:nvCxnSpPr>
        <xdr:cNvPr id="123" name="直線コネクタ 122"/>
        <xdr:cNvCxnSpPr/>
      </xdr:nvCxnSpPr>
      <xdr:spPr>
        <a:xfrm>
          <a:off x="3797300" y="10126940"/>
          <a:ext cx="838200" cy="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84727</xdr:rowOff>
    </xdr:from>
    <xdr:to>
      <xdr:col>19</xdr:col>
      <xdr:colOff>177800</xdr:colOff>
      <xdr:row>59</xdr:row>
      <xdr:rowOff>11390</xdr:rowOff>
    </xdr:to>
    <xdr:cxnSp macro="">
      <xdr:nvCxnSpPr>
        <xdr:cNvPr id="126" name="直線コネクタ 125"/>
        <xdr:cNvCxnSpPr/>
      </xdr:nvCxnSpPr>
      <xdr:spPr>
        <a:xfrm>
          <a:off x="2908300" y="10028827"/>
          <a:ext cx="889000" cy="9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84727</xdr:rowOff>
    </xdr:from>
    <xdr:to>
      <xdr:col>15</xdr:col>
      <xdr:colOff>50800</xdr:colOff>
      <xdr:row>58</xdr:row>
      <xdr:rowOff>144435</xdr:rowOff>
    </xdr:to>
    <xdr:cxnSp macro="">
      <xdr:nvCxnSpPr>
        <xdr:cNvPr id="129" name="直線コネクタ 128"/>
        <xdr:cNvCxnSpPr/>
      </xdr:nvCxnSpPr>
      <xdr:spPr>
        <a:xfrm flipV="1">
          <a:off x="2019300" y="10028827"/>
          <a:ext cx="889000" cy="5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141060</xdr:rowOff>
    </xdr:from>
    <xdr:to>
      <xdr:col>10</xdr:col>
      <xdr:colOff>114300</xdr:colOff>
      <xdr:row>58</xdr:row>
      <xdr:rowOff>144435</xdr:rowOff>
    </xdr:to>
    <xdr:cxnSp macro="">
      <xdr:nvCxnSpPr>
        <xdr:cNvPr id="132" name="直線コネクタ 131"/>
        <xdr:cNvCxnSpPr/>
      </xdr:nvCxnSpPr>
      <xdr:spPr>
        <a:xfrm>
          <a:off x="1130300" y="10085160"/>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10730</xdr:rowOff>
    </xdr:from>
    <xdr:to>
      <xdr:col>24</xdr:col>
      <xdr:colOff>114300</xdr:colOff>
      <xdr:row>59</xdr:row>
      <xdr:rowOff>112330</xdr:rowOff>
    </xdr:to>
    <xdr:sp macro="" textlink="">
      <xdr:nvSpPr>
        <xdr:cNvPr id="142" name="楕円 141"/>
        <xdr:cNvSpPr/>
      </xdr:nvSpPr>
      <xdr:spPr>
        <a:xfrm>
          <a:off x="4584700" y="1012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97107</xdr:rowOff>
    </xdr:from>
    <xdr:ext cx="534377" cy="259045"/>
    <xdr:sp macro="" textlink="">
      <xdr:nvSpPr>
        <xdr:cNvPr id="143" name="総務費該当値テキスト"/>
        <xdr:cNvSpPr txBox="1"/>
      </xdr:nvSpPr>
      <xdr:spPr>
        <a:xfrm>
          <a:off x="4686300" y="1004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132040</xdr:rowOff>
    </xdr:from>
    <xdr:to>
      <xdr:col>20</xdr:col>
      <xdr:colOff>38100</xdr:colOff>
      <xdr:row>59</xdr:row>
      <xdr:rowOff>62190</xdr:rowOff>
    </xdr:to>
    <xdr:sp macro="" textlink="">
      <xdr:nvSpPr>
        <xdr:cNvPr id="144" name="楕円 143"/>
        <xdr:cNvSpPr/>
      </xdr:nvSpPr>
      <xdr:spPr>
        <a:xfrm>
          <a:off x="3746500" y="1007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53317</xdr:rowOff>
    </xdr:from>
    <xdr:ext cx="534377" cy="259045"/>
    <xdr:sp macro="" textlink="">
      <xdr:nvSpPr>
        <xdr:cNvPr id="145" name="テキスト ボックス 144"/>
        <xdr:cNvSpPr txBox="1"/>
      </xdr:nvSpPr>
      <xdr:spPr>
        <a:xfrm>
          <a:off x="3530111" y="1016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33927</xdr:rowOff>
    </xdr:from>
    <xdr:to>
      <xdr:col>15</xdr:col>
      <xdr:colOff>101600</xdr:colOff>
      <xdr:row>58</xdr:row>
      <xdr:rowOff>135527</xdr:rowOff>
    </xdr:to>
    <xdr:sp macro="" textlink="">
      <xdr:nvSpPr>
        <xdr:cNvPr id="146" name="楕円 145"/>
        <xdr:cNvSpPr/>
      </xdr:nvSpPr>
      <xdr:spPr>
        <a:xfrm>
          <a:off x="2857500" y="997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126654</xdr:rowOff>
    </xdr:from>
    <xdr:ext cx="534377" cy="259045"/>
    <xdr:sp macro="" textlink="">
      <xdr:nvSpPr>
        <xdr:cNvPr id="147" name="テキスト ボックス 146"/>
        <xdr:cNvSpPr txBox="1"/>
      </xdr:nvSpPr>
      <xdr:spPr>
        <a:xfrm>
          <a:off x="2641111" y="1007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93635</xdr:rowOff>
    </xdr:from>
    <xdr:to>
      <xdr:col>10</xdr:col>
      <xdr:colOff>165100</xdr:colOff>
      <xdr:row>59</xdr:row>
      <xdr:rowOff>23785</xdr:rowOff>
    </xdr:to>
    <xdr:sp macro="" textlink="">
      <xdr:nvSpPr>
        <xdr:cNvPr id="148" name="楕円 147"/>
        <xdr:cNvSpPr/>
      </xdr:nvSpPr>
      <xdr:spPr>
        <a:xfrm>
          <a:off x="1968500" y="1003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14912</xdr:rowOff>
    </xdr:from>
    <xdr:ext cx="534377" cy="259045"/>
    <xdr:sp macro="" textlink="">
      <xdr:nvSpPr>
        <xdr:cNvPr id="149" name="テキスト ボックス 148"/>
        <xdr:cNvSpPr txBox="1"/>
      </xdr:nvSpPr>
      <xdr:spPr>
        <a:xfrm>
          <a:off x="1752111" y="1013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90260</xdr:rowOff>
    </xdr:from>
    <xdr:to>
      <xdr:col>6</xdr:col>
      <xdr:colOff>38100</xdr:colOff>
      <xdr:row>59</xdr:row>
      <xdr:rowOff>20410</xdr:rowOff>
    </xdr:to>
    <xdr:sp macro="" textlink="">
      <xdr:nvSpPr>
        <xdr:cNvPr id="150" name="楕円 149"/>
        <xdr:cNvSpPr/>
      </xdr:nvSpPr>
      <xdr:spPr>
        <a:xfrm>
          <a:off x="1079500" y="100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11537</xdr:rowOff>
    </xdr:from>
    <xdr:ext cx="534377" cy="259045"/>
    <xdr:sp macro="" textlink="">
      <xdr:nvSpPr>
        <xdr:cNvPr id="151" name="テキスト ボックス 150"/>
        <xdr:cNvSpPr txBox="1"/>
      </xdr:nvSpPr>
      <xdr:spPr>
        <a:xfrm>
          <a:off x="863111" y="101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213,460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54293</xdr:rowOff>
    </xdr:from>
    <xdr:to>
      <xdr:col>24</xdr:col>
      <xdr:colOff>63500</xdr:colOff>
      <xdr:row>74</xdr:row>
      <xdr:rowOff>152933</xdr:rowOff>
    </xdr:to>
    <xdr:cxnSp macro="">
      <xdr:nvCxnSpPr>
        <xdr:cNvPr id="181" name="直線コネクタ 180"/>
        <xdr:cNvCxnSpPr/>
      </xdr:nvCxnSpPr>
      <xdr:spPr>
        <a:xfrm flipV="1">
          <a:off x="3797300" y="12741593"/>
          <a:ext cx="838200" cy="9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128194</xdr:rowOff>
    </xdr:from>
    <xdr:to>
      <xdr:col>19</xdr:col>
      <xdr:colOff>177800</xdr:colOff>
      <xdr:row>74</xdr:row>
      <xdr:rowOff>152933</xdr:rowOff>
    </xdr:to>
    <xdr:cxnSp macro="">
      <xdr:nvCxnSpPr>
        <xdr:cNvPr id="184" name="直線コネクタ 183"/>
        <xdr:cNvCxnSpPr/>
      </xdr:nvCxnSpPr>
      <xdr:spPr>
        <a:xfrm>
          <a:off x="2908300" y="12815494"/>
          <a:ext cx="889000" cy="2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128194</xdr:rowOff>
    </xdr:from>
    <xdr:to>
      <xdr:col>15</xdr:col>
      <xdr:colOff>50800</xdr:colOff>
      <xdr:row>75</xdr:row>
      <xdr:rowOff>62802</xdr:rowOff>
    </xdr:to>
    <xdr:cxnSp macro="">
      <xdr:nvCxnSpPr>
        <xdr:cNvPr id="187" name="直線コネクタ 186"/>
        <xdr:cNvCxnSpPr/>
      </xdr:nvCxnSpPr>
      <xdr:spPr>
        <a:xfrm flipV="1">
          <a:off x="2019300" y="12815494"/>
          <a:ext cx="889000" cy="10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62802</xdr:rowOff>
    </xdr:from>
    <xdr:to>
      <xdr:col>10</xdr:col>
      <xdr:colOff>114300</xdr:colOff>
      <xdr:row>75</xdr:row>
      <xdr:rowOff>170993</xdr:rowOff>
    </xdr:to>
    <xdr:cxnSp macro="">
      <xdr:nvCxnSpPr>
        <xdr:cNvPr id="190" name="直線コネクタ 189"/>
        <xdr:cNvCxnSpPr/>
      </xdr:nvCxnSpPr>
      <xdr:spPr>
        <a:xfrm flipV="1">
          <a:off x="1130300" y="12921552"/>
          <a:ext cx="889000" cy="10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3493</xdr:rowOff>
    </xdr:from>
    <xdr:to>
      <xdr:col>24</xdr:col>
      <xdr:colOff>114300</xdr:colOff>
      <xdr:row>74</xdr:row>
      <xdr:rowOff>105093</xdr:rowOff>
    </xdr:to>
    <xdr:sp macro="" textlink="">
      <xdr:nvSpPr>
        <xdr:cNvPr id="200" name="楕円 199"/>
        <xdr:cNvSpPr/>
      </xdr:nvSpPr>
      <xdr:spPr>
        <a:xfrm>
          <a:off x="4584700" y="126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26370</xdr:rowOff>
    </xdr:from>
    <xdr:ext cx="599010" cy="259045"/>
    <xdr:sp macro="" textlink="">
      <xdr:nvSpPr>
        <xdr:cNvPr id="201" name="民生費該当値テキスト"/>
        <xdr:cNvSpPr txBox="1"/>
      </xdr:nvSpPr>
      <xdr:spPr>
        <a:xfrm>
          <a:off x="4686300" y="1254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102133</xdr:rowOff>
    </xdr:from>
    <xdr:to>
      <xdr:col>20</xdr:col>
      <xdr:colOff>38100</xdr:colOff>
      <xdr:row>75</xdr:row>
      <xdr:rowOff>32283</xdr:rowOff>
    </xdr:to>
    <xdr:sp macro="" textlink="">
      <xdr:nvSpPr>
        <xdr:cNvPr id="202" name="楕円 201"/>
        <xdr:cNvSpPr/>
      </xdr:nvSpPr>
      <xdr:spPr>
        <a:xfrm>
          <a:off x="3746500" y="1278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48810</xdr:rowOff>
    </xdr:from>
    <xdr:ext cx="599010" cy="259045"/>
    <xdr:sp macro="" textlink="">
      <xdr:nvSpPr>
        <xdr:cNvPr id="203" name="テキスト ボックス 202"/>
        <xdr:cNvSpPr txBox="1"/>
      </xdr:nvSpPr>
      <xdr:spPr>
        <a:xfrm>
          <a:off x="3497795" y="1256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77394</xdr:rowOff>
    </xdr:from>
    <xdr:to>
      <xdr:col>15</xdr:col>
      <xdr:colOff>101600</xdr:colOff>
      <xdr:row>75</xdr:row>
      <xdr:rowOff>7544</xdr:rowOff>
    </xdr:to>
    <xdr:sp macro="" textlink="">
      <xdr:nvSpPr>
        <xdr:cNvPr id="204" name="楕円 203"/>
        <xdr:cNvSpPr/>
      </xdr:nvSpPr>
      <xdr:spPr>
        <a:xfrm>
          <a:off x="2857500" y="127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24071</xdr:rowOff>
    </xdr:from>
    <xdr:ext cx="599010" cy="259045"/>
    <xdr:sp macro="" textlink="">
      <xdr:nvSpPr>
        <xdr:cNvPr id="205" name="テキスト ボックス 204"/>
        <xdr:cNvSpPr txBox="1"/>
      </xdr:nvSpPr>
      <xdr:spPr>
        <a:xfrm>
          <a:off x="2608795" y="1253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12002</xdr:rowOff>
    </xdr:from>
    <xdr:to>
      <xdr:col>10</xdr:col>
      <xdr:colOff>165100</xdr:colOff>
      <xdr:row>75</xdr:row>
      <xdr:rowOff>113602</xdr:rowOff>
    </xdr:to>
    <xdr:sp macro="" textlink="">
      <xdr:nvSpPr>
        <xdr:cNvPr id="206" name="楕円 205"/>
        <xdr:cNvSpPr/>
      </xdr:nvSpPr>
      <xdr:spPr>
        <a:xfrm>
          <a:off x="1968500" y="128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130129</xdr:rowOff>
    </xdr:from>
    <xdr:ext cx="599010" cy="259045"/>
    <xdr:sp macro="" textlink="">
      <xdr:nvSpPr>
        <xdr:cNvPr id="207" name="テキスト ボックス 206"/>
        <xdr:cNvSpPr txBox="1"/>
      </xdr:nvSpPr>
      <xdr:spPr>
        <a:xfrm>
          <a:off x="1719795" y="1264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120193</xdr:rowOff>
    </xdr:from>
    <xdr:to>
      <xdr:col>6</xdr:col>
      <xdr:colOff>38100</xdr:colOff>
      <xdr:row>76</xdr:row>
      <xdr:rowOff>50343</xdr:rowOff>
    </xdr:to>
    <xdr:sp macro="" textlink="">
      <xdr:nvSpPr>
        <xdr:cNvPr id="208" name="楕円 207"/>
        <xdr:cNvSpPr/>
      </xdr:nvSpPr>
      <xdr:spPr>
        <a:xfrm>
          <a:off x="1079500" y="129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66870</xdr:rowOff>
    </xdr:from>
    <xdr:ext cx="599010" cy="259045"/>
    <xdr:sp macro="" textlink="">
      <xdr:nvSpPr>
        <xdr:cNvPr id="209" name="テキスト ボックス 208"/>
        <xdr:cNvSpPr txBox="1"/>
      </xdr:nvSpPr>
      <xdr:spPr>
        <a:xfrm>
          <a:off x="830795" y="1275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115,035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92756</xdr:rowOff>
    </xdr:from>
    <xdr:to>
      <xdr:col>24</xdr:col>
      <xdr:colOff>63500</xdr:colOff>
      <xdr:row>98</xdr:row>
      <xdr:rowOff>66565</xdr:rowOff>
    </xdr:to>
    <xdr:cxnSp macro="">
      <xdr:nvCxnSpPr>
        <xdr:cNvPr id="241" name="直線コネクタ 240"/>
        <xdr:cNvCxnSpPr/>
      </xdr:nvCxnSpPr>
      <xdr:spPr>
        <a:xfrm flipV="1">
          <a:off x="3797300" y="16723406"/>
          <a:ext cx="838200" cy="14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64213</xdr:rowOff>
    </xdr:from>
    <xdr:to>
      <xdr:col>19</xdr:col>
      <xdr:colOff>177800</xdr:colOff>
      <xdr:row>98</xdr:row>
      <xdr:rowOff>66565</xdr:rowOff>
    </xdr:to>
    <xdr:cxnSp macro="">
      <xdr:nvCxnSpPr>
        <xdr:cNvPr id="244" name="直線コネクタ 243"/>
        <xdr:cNvCxnSpPr/>
      </xdr:nvCxnSpPr>
      <xdr:spPr>
        <a:xfrm>
          <a:off x="2908300" y="16866313"/>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64213</xdr:rowOff>
    </xdr:from>
    <xdr:to>
      <xdr:col>15</xdr:col>
      <xdr:colOff>50800</xdr:colOff>
      <xdr:row>98</xdr:row>
      <xdr:rowOff>122326</xdr:rowOff>
    </xdr:to>
    <xdr:cxnSp macro="">
      <xdr:nvCxnSpPr>
        <xdr:cNvPr id="247" name="直線コネクタ 246"/>
        <xdr:cNvCxnSpPr/>
      </xdr:nvCxnSpPr>
      <xdr:spPr>
        <a:xfrm flipV="1">
          <a:off x="2019300" y="16866313"/>
          <a:ext cx="889000" cy="5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59576</xdr:rowOff>
    </xdr:from>
    <xdr:to>
      <xdr:col>10</xdr:col>
      <xdr:colOff>114300</xdr:colOff>
      <xdr:row>98</xdr:row>
      <xdr:rowOff>122326</xdr:rowOff>
    </xdr:to>
    <xdr:cxnSp macro="">
      <xdr:nvCxnSpPr>
        <xdr:cNvPr id="250" name="直線コネクタ 249"/>
        <xdr:cNvCxnSpPr/>
      </xdr:nvCxnSpPr>
      <xdr:spPr>
        <a:xfrm>
          <a:off x="1130300" y="16861676"/>
          <a:ext cx="889000" cy="6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41956</xdr:rowOff>
    </xdr:from>
    <xdr:to>
      <xdr:col>24</xdr:col>
      <xdr:colOff>114300</xdr:colOff>
      <xdr:row>97</xdr:row>
      <xdr:rowOff>143556</xdr:rowOff>
    </xdr:to>
    <xdr:sp macro="" textlink="">
      <xdr:nvSpPr>
        <xdr:cNvPr id="260" name="楕円 259"/>
        <xdr:cNvSpPr/>
      </xdr:nvSpPr>
      <xdr:spPr>
        <a:xfrm>
          <a:off x="4584700" y="166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64833</xdr:rowOff>
    </xdr:from>
    <xdr:ext cx="534377" cy="259045"/>
    <xdr:sp macro="" textlink="">
      <xdr:nvSpPr>
        <xdr:cNvPr id="261" name="衛生費該当値テキスト"/>
        <xdr:cNvSpPr txBox="1"/>
      </xdr:nvSpPr>
      <xdr:spPr>
        <a:xfrm>
          <a:off x="4686300" y="1652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15765</xdr:rowOff>
    </xdr:from>
    <xdr:to>
      <xdr:col>20</xdr:col>
      <xdr:colOff>38100</xdr:colOff>
      <xdr:row>98</xdr:row>
      <xdr:rowOff>117365</xdr:rowOff>
    </xdr:to>
    <xdr:sp macro="" textlink="">
      <xdr:nvSpPr>
        <xdr:cNvPr id="262" name="楕円 261"/>
        <xdr:cNvSpPr/>
      </xdr:nvSpPr>
      <xdr:spPr>
        <a:xfrm>
          <a:off x="3746500" y="1681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133892</xdr:rowOff>
    </xdr:from>
    <xdr:ext cx="534377" cy="259045"/>
    <xdr:sp macro="" textlink="">
      <xdr:nvSpPr>
        <xdr:cNvPr id="263" name="テキスト ボックス 262"/>
        <xdr:cNvSpPr txBox="1"/>
      </xdr:nvSpPr>
      <xdr:spPr>
        <a:xfrm>
          <a:off x="3530111" y="1659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13413</xdr:rowOff>
    </xdr:from>
    <xdr:to>
      <xdr:col>15</xdr:col>
      <xdr:colOff>101600</xdr:colOff>
      <xdr:row>98</xdr:row>
      <xdr:rowOff>115013</xdr:rowOff>
    </xdr:to>
    <xdr:sp macro="" textlink="">
      <xdr:nvSpPr>
        <xdr:cNvPr id="264" name="楕円 263"/>
        <xdr:cNvSpPr/>
      </xdr:nvSpPr>
      <xdr:spPr>
        <a:xfrm>
          <a:off x="2857500" y="1681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106140</xdr:rowOff>
    </xdr:from>
    <xdr:ext cx="534377" cy="259045"/>
    <xdr:sp macro="" textlink="">
      <xdr:nvSpPr>
        <xdr:cNvPr id="265" name="テキスト ボックス 264"/>
        <xdr:cNvSpPr txBox="1"/>
      </xdr:nvSpPr>
      <xdr:spPr>
        <a:xfrm>
          <a:off x="2641111" y="1690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71526</xdr:rowOff>
    </xdr:from>
    <xdr:to>
      <xdr:col>10</xdr:col>
      <xdr:colOff>165100</xdr:colOff>
      <xdr:row>99</xdr:row>
      <xdr:rowOff>1676</xdr:rowOff>
    </xdr:to>
    <xdr:sp macro="" textlink="">
      <xdr:nvSpPr>
        <xdr:cNvPr id="266" name="楕円 265"/>
        <xdr:cNvSpPr/>
      </xdr:nvSpPr>
      <xdr:spPr>
        <a:xfrm>
          <a:off x="1968500" y="1687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164253</xdr:rowOff>
    </xdr:from>
    <xdr:ext cx="534377" cy="259045"/>
    <xdr:sp macro="" textlink="">
      <xdr:nvSpPr>
        <xdr:cNvPr id="267" name="テキスト ボックス 266"/>
        <xdr:cNvSpPr txBox="1"/>
      </xdr:nvSpPr>
      <xdr:spPr>
        <a:xfrm>
          <a:off x="1752111" y="1696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8776</xdr:rowOff>
    </xdr:from>
    <xdr:to>
      <xdr:col>6</xdr:col>
      <xdr:colOff>38100</xdr:colOff>
      <xdr:row>98</xdr:row>
      <xdr:rowOff>110376</xdr:rowOff>
    </xdr:to>
    <xdr:sp macro="" textlink="">
      <xdr:nvSpPr>
        <xdr:cNvPr id="268" name="楕円 267"/>
        <xdr:cNvSpPr/>
      </xdr:nvSpPr>
      <xdr:spPr>
        <a:xfrm>
          <a:off x="1079500" y="168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126903</xdr:rowOff>
    </xdr:from>
    <xdr:ext cx="534377" cy="259045"/>
    <xdr:sp macro="" textlink="">
      <xdr:nvSpPr>
        <xdr:cNvPr id="269" name="テキスト ボックス 268"/>
        <xdr:cNvSpPr txBox="1"/>
      </xdr:nvSpPr>
      <xdr:spPr>
        <a:xfrm>
          <a:off x="863111" y="1658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4,389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98,456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68655</xdr:rowOff>
    </xdr:from>
    <xdr:to>
      <xdr:col>55</xdr:col>
      <xdr:colOff>0</xdr:colOff>
      <xdr:row>59</xdr:row>
      <xdr:rowOff>69945</xdr:rowOff>
    </xdr:to>
    <xdr:cxnSp macro="">
      <xdr:nvCxnSpPr>
        <xdr:cNvPr id="359" name="直線コネクタ 358"/>
        <xdr:cNvCxnSpPr/>
      </xdr:nvCxnSpPr>
      <xdr:spPr>
        <a:xfrm flipV="1">
          <a:off x="9639300" y="10184205"/>
          <a:ext cx="8382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61650</xdr:rowOff>
    </xdr:from>
    <xdr:to>
      <xdr:col>50</xdr:col>
      <xdr:colOff>114300</xdr:colOff>
      <xdr:row>59</xdr:row>
      <xdr:rowOff>69945</xdr:rowOff>
    </xdr:to>
    <xdr:cxnSp macro="">
      <xdr:nvCxnSpPr>
        <xdr:cNvPr id="362" name="直線コネクタ 361"/>
        <xdr:cNvCxnSpPr/>
      </xdr:nvCxnSpPr>
      <xdr:spPr>
        <a:xfrm>
          <a:off x="8750300" y="10177200"/>
          <a:ext cx="8890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55085</xdr:rowOff>
    </xdr:from>
    <xdr:to>
      <xdr:col>45</xdr:col>
      <xdr:colOff>177800</xdr:colOff>
      <xdr:row>59</xdr:row>
      <xdr:rowOff>61650</xdr:rowOff>
    </xdr:to>
    <xdr:cxnSp macro="">
      <xdr:nvCxnSpPr>
        <xdr:cNvPr id="365" name="直線コネクタ 364"/>
        <xdr:cNvCxnSpPr/>
      </xdr:nvCxnSpPr>
      <xdr:spPr>
        <a:xfrm>
          <a:off x="7861300" y="10170635"/>
          <a:ext cx="8890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55085</xdr:rowOff>
    </xdr:from>
    <xdr:to>
      <xdr:col>41</xdr:col>
      <xdr:colOff>50800</xdr:colOff>
      <xdr:row>59</xdr:row>
      <xdr:rowOff>57534</xdr:rowOff>
    </xdr:to>
    <xdr:cxnSp macro="">
      <xdr:nvCxnSpPr>
        <xdr:cNvPr id="368" name="直線コネクタ 367"/>
        <xdr:cNvCxnSpPr/>
      </xdr:nvCxnSpPr>
      <xdr:spPr>
        <a:xfrm flipV="1">
          <a:off x="6972300" y="10170635"/>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17855</xdr:rowOff>
    </xdr:from>
    <xdr:to>
      <xdr:col>55</xdr:col>
      <xdr:colOff>50800</xdr:colOff>
      <xdr:row>59</xdr:row>
      <xdr:rowOff>119455</xdr:rowOff>
    </xdr:to>
    <xdr:sp macro="" textlink="">
      <xdr:nvSpPr>
        <xdr:cNvPr id="378" name="楕円 377"/>
        <xdr:cNvSpPr/>
      </xdr:nvSpPr>
      <xdr:spPr>
        <a:xfrm>
          <a:off x="10426700" y="101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104232</xdr:rowOff>
    </xdr:from>
    <xdr:ext cx="469744" cy="259045"/>
    <xdr:sp macro="" textlink="">
      <xdr:nvSpPr>
        <xdr:cNvPr id="379" name="農林水産業費該当値テキスト"/>
        <xdr:cNvSpPr txBox="1"/>
      </xdr:nvSpPr>
      <xdr:spPr>
        <a:xfrm>
          <a:off x="10528300" y="1004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19145</xdr:rowOff>
    </xdr:from>
    <xdr:to>
      <xdr:col>50</xdr:col>
      <xdr:colOff>165100</xdr:colOff>
      <xdr:row>59</xdr:row>
      <xdr:rowOff>120745</xdr:rowOff>
    </xdr:to>
    <xdr:sp macro="" textlink="">
      <xdr:nvSpPr>
        <xdr:cNvPr id="380" name="楕円 379"/>
        <xdr:cNvSpPr/>
      </xdr:nvSpPr>
      <xdr:spPr>
        <a:xfrm>
          <a:off x="9588500" y="101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111872</xdr:rowOff>
    </xdr:from>
    <xdr:ext cx="469744" cy="259045"/>
    <xdr:sp macro="" textlink="">
      <xdr:nvSpPr>
        <xdr:cNvPr id="381" name="テキスト ボックス 380"/>
        <xdr:cNvSpPr txBox="1"/>
      </xdr:nvSpPr>
      <xdr:spPr>
        <a:xfrm>
          <a:off x="9404428" y="1022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10850</xdr:rowOff>
    </xdr:from>
    <xdr:to>
      <xdr:col>46</xdr:col>
      <xdr:colOff>38100</xdr:colOff>
      <xdr:row>59</xdr:row>
      <xdr:rowOff>112450</xdr:rowOff>
    </xdr:to>
    <xdr:sp macro="" textlink="">
      <xdr:nvSpPr>
        <xdr:cNvPr id="382" name="楕円 381"/>
        <xdr:cNvSpPr/>
      </xdr:nvSpPr>
      <xdr:spPr>
        <a:xfrm>
          <a:off x="8699500" y="1012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103577</xdr:rowOff>
    </xdr:from>
    <xdr:ext cx="469744" cy="259045"/>
    <xdr:sp macro="" textlink="">
      <xdr:nvSpPr>
        <xdr:cNvPr id="383" name="テキスト ボックス 382"/>
        <xdr:cNvSpPr txBox="1"/>
      </xdr:nvSpPr>
      <xdr:spPr>
        <a:xfrm>
          <a:off x="8515428" y="1021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4285</xdr:rowOff>
    </xdr:from>
    <xdr:to>
      <xdr:col>41</xdr:col>
      <xdr:colOff>101600</xdr:colOff>
      <xdr:row>59</xdr:row>
      <xdr:rowOff>105885</xdr:rowOff>
    </xdr:to>
    <xdr:sp macro="" textlink="">
      <xdr:nvSpPr>
        <xdr:cNvPr id="384" name="楕円 383"/>
        <xdr:cNvSpPr/>
      </xdr:nvSpPr>
      <xdr:spPr>
        <a:xfrm>
          <a:off x="7810500" y="1011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97012</xdr:rowOff>
    </xdr:from>
    <xdr:ext cx="469744" cy="259045"/>
    <xdr:sp macro="" textlink="">
      <xdr:nvSpPr>
        <xdr:cNvPr id="385" name="テキスト ボックス 384"/>
        <xdr:cNvSpPr txBox="1"/>
      </xdr:nvSpPr>
      <xdr:spPr>
        <a:xfrm>
          <a:off x="7626428" y="1021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6734</xdr:rowOff>
    </xdr:from>
    <xdr:to>
      <xdr:col>36</xdr:col>
      <xdr:colOff>165100</xdr:colOff>
      <xdr:row>59</xdr:row>
      <xdr:rowOff>108334</xdr:rowOff>
    </xdr:to>
    <xdr:sp macro="" textlink="">
      <xdr:nvSpPr>
        <xdr:cNvPr id="386" name="楕円 385"/>
        <xdr:cNvSpPr/>
      </xdr:nvSpPr>
      <xdr:spPr>
        <a:xfrm>
          <a:off x="6921500" y="1012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99461</xdr:rowOff>
    </xdr:from>
    <xdr:ext cx="469744" cy="259045"/>
    <xdr:sp macro="" textlink="">
      <xdr:nvSpPr>
        <xdr:cNvPr id="387" name="テキスト ボックス 386"/>
        <xdr:cNvSpPr txBox="1"/>
      </xdr:nvSpPr>
      <xdr:spPr>
        <a:xfrm>
          <a:off x="6737428" y="1021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131,148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78152</xdr:rowOff>
    </xdr:from>
    <xdr:to>
      <xdr:col>55</xdr:col>
      <xdr:colOff>0</xdr:colOff>
      <xdr:row>79</xdr:row>
      <xdr:rowOff>90911</xdr:rowOff>
    </xdr:to>
    <xdr:cxnSp macro="">
      <xdr:nvCxnSpPr>
        <xdr:cNvPr id="418" name="直線コネクタ 417"/>
        <xdr:cNvCxnSpPr/>
      </xdr:nvCxnSpPr>
      <xdr:spPr>
        <a:xfrm flipV="1">
          <a:off x="9639300" y="13622702"/>
          <a:ext cx="838200" cy="1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90573</xdr:rowOff>
    </xdr:from>
    <xdr:to>
      <xdr:col>50</xdr:col>
      <xdr:colOff>114300</xdr:colOff>
      <xdr:row>79</xdr:row>
      <xdr:rowOff>90911</xdr:rowOff>
    </xdr:to>
    <xdr:cxnSp macro="">
      <xdr:nvCxnSpPr>
        <xdr:cNvPr id="421" name="直線コネクタ 420"/>
        <xdr:cNvCxnSpPr/>
      </xdr:nvCxnSpPr>
      <xdr:spPr>
        <a:xfrm>
          <a:off x="8750300" y="13635123"/>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82376</xdr:rowOff>
    </xdr:from>
    <xdr:to>
      <xdr:col>45</xdr:col>
      <xdr:colOff>177800</xdr:colOff>
      <xdr:row>79</xdr:row>
      <xdr:rowOff>90573</xdr:rowOff>
    </xdr:to>
    <xdr:cxnSp macro="">
      <xdr:nvCxnSpPr>
        <xdr:cNvPr id="424" name="直線コネクタ 423"/>
        <xdr:cNvCxnSpPr/>
      </xdr:nvCxnSpPr>
      <xdr:spPr>
        <a:xfrm>
          <a:off x="7861300" y="13626926"/>
          <a:ext cx="8890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77369</xdr:rowOff>
    </xdr:from>
    <xdr:to>
      <xdr:col>41</xdr:col>
      <xdr:colOff>50800</xdr:colOff>
      <xdr:row>79</xdr:row>
      <xdr:rowOff>82376</xdr:rowOff>
    </xdr:to>
    <xdr:cxnSp macro="">
      <xdr:nvCxnSpPr>
        <xdr:cNvPr id="427" name="直線コネクタ 426"/>
        <xdr:cNvCxnSpPr/>
      </xdr:nvCxnSpPr>
      <xdr:spPr>
        <a:xfrm>
          <a:off x="6972300" y="13621919"/>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27352</xdr:rowOff>
    </xdr:from>
    <xdr:to>
      <xdr:col>55</xdr:col>
      <xdr:colOff>50800</xdr:colOff>
      <xdr:row>79</xdr:row>
      <xdr:rowOff>128952</xdr:rowOff>
    </xdr:to>
    <xdr:sp macro="" textlink="">
      <xdr:nvSpPr>
        <xdr:cNvPr id="437" name="楕円 436"/>
        <xdr:cNvSpPr/>
      </xdr:nvSpPr>
      <xdr:spPr>
        <a:xfrm>
          <a:off x="10426700" y="135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40111</xdr:rowOff>
    </xdr:from>
    <xdr:to>
      <xdr:col>50</xdr:col>
      <xdr:colOff>165100</xdr:colOff>
      <xdr:row>79</xdr:row>
      <xdr:rowOff>141711</xdr:rowOff>
    </xdr:to>
    <xdr:sp macro="" textlink="">
      <xdr:nvSpPr>
        <xdr:cNvPr id="439" name="楕円 438"/>
        <xdr:cNvSpPr/>
      </xdr:nvSpPr>
      <xdr:spPr>
        <a:xfrm>
          <a:off x="9588500" y="1358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132838</xdr:rowOff>
    </xdr:from>
    <xdr:ext cx="378565" cy="259045"/>
    <xdr:sp macro="" textlink="">
      <xdr:nvSpPr>
        <xdr:cNvPr id="440" name="テキスト ボックス 439"/>
        <xdr:cNvSpPr txBox="1"/>
      </xdr:nvSpPr>
      <xdr:spPr>
        <a:xfrm>
          <a:off x="9450017" y="13677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39773</xdr:rowOff>
    </xdr:from>
    <xdr:to>
      <xdr:col>46</xdr:col>
      <xdr:colOff>38100</xdr:colOff>
      <xdr:row>79</xdr:row>
      <xdr:rowOff>141373</xdr:rowOff>
    </xdr:to>
    <xdr:sp macro="" textlink="">
      <xdr:nvSpPr>
        <xdr:cNvPr id="441" name="楕円 440"/>
        <xdr:cNvSpPr/>
      </xdr:nvSpPr>
      <xdr:spPr>
        <a:xfrm>
          <a:off x="8699500" y="135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132500</xdr:rowOff>
    </xdr:from>
    <xdr:ext cx="378565" cy="259045"/>
    <xdr:sp macro="" textlink="">
      <xdr:nvSpPr>
        <xdr:cNvPr id="442" name="テキスト ボックス 441"/>
        <xdr:cNvSpPr txBox="1"/>
      </xdr:nvSpPr>
      <xdr:spPr>
        <a:xfrm>
          <a:off x="8561017" y="13677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31576</xdr:rowOff>
    </xdr:from>
    <xdr:to>
      <xdr:col>41</xdr:col>
      <xdr:colOff>101600</xdr:colOff>
      <xdr:row>79</xdr:row>
      <xdr:rowOff>133176</xdr:rowOff>
    </xdr:to>
    <xdr:sp macro="" textlink="">
      <xdr:nvSpPr>
        <xdr:cNvPr id="443" name="楕円 442"/>
        <xdr:cNvSpPr/>
      </xdr:nvSpPr>
      <xdr:spPr>
        <a:xfrm>
          <a:off x="7810500" y="135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124303</xdr:rowOff>
    </xdr:from>
    <xdr:ext cx="469744" cy="259045"/>
    <xdr:sp macro="" textlink="">
      <xdr:nvSpPr>
        <xdr:cNvPr id="444" name="テキスト ボックス 443"/>
        <xdr:cNvSpPr txBox="1"/>
      </xdr:nvSpPr>
      <xdr:spPr>
        <a:xfrm>
          <a:off x="7626428" y="1366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26569</xdr:rowOff>
    </xdr:from>
    <xdr:to>
      <xdr:col>36</xdr:col>
      <xdr:colOff>165100</xdr:colOff>
      <xdr:row>79</xdr:row>
      <xdr:rowOff>128169</xdr:rowOff>
    </xdr:to>
    <xdr:sp macro="" textlink="">
      <xdr:nvSpPr>
        <xdr:cNvPr id="445" name="楕円 444"/>
        <xdr:cNvSpPr/>
      </xdr:nvSpPr>
      <xdr:spPr>
        <a:xfrm>
          <a:off x="6921500" y="135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119296</xdr:rowOff>
    </xdr:from>
    <xdr:ext cx="469744" cy="259045"/>
    <xdr:sp macro="" textlink="">
      <xdr:nvSpPr>
        <xdr:cNvPr id="446" name="テキスト ボックス 445"/>
        <xdr:cNvSpPr txBox="1"/>
      </xdr:nvSpPr>
      <xdr:spPr>
        <a:xfrm>
          <a:off x="6737428" y="1366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627,967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75078</xdr:rowOff>
    </xdr:from>
    <xdr:to>
      <xdr:col>55</xdr:col>
      <xdr:colOff>0</xdr:colOff>
      <xdr:row>98</xdr:row>
      <xdr:rowOff>82783</xdr:rowOff>
    </xdr:to>
    <xdr:cxnSp macro="">
      <xdr:nvCxnSpPr>
        <xdr:cNvPr id="473" name="直線コネクタ 472"/>
        <xdr:cNvCxnSpPr/>
      </xdr:nvCxnSpPr>
      <xdr:spPr>
        <a:xfrm>
          <a:off x="9639300" y="16877178"/>
          <a:ext cx="8382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71278</xdr:rowOff>
    </xdr:from>
    <xdr:to>
      <xdr:col>50</xdr:col>
      <xdr:colOff>114300</xdr:colOff>
      <xdr:row>98</xdr:row>
      <xdr:rowOff>75078</xdr:rowOff>
    </xdr:to>
    <xdr:cxnSp macro="">
      <xdr:nvCxnSpPr>
        <xdr:cNvPr id="476" name="直線コネクタ 475"/>
        <xdr:cNvCxnSpPr/>
      </xdr:nvCxnSpPr>
      <xdr:spPr>
        <a:xfrm>
          <a:off x="8750300" y="16873378"/>
          <a:ext cx="8890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71278</xdr:rowOff>
    </xdr:from>
    <xdr:to>
      <xdr:col>45</xdr:col>
      <xdr:colOff>177800</xdr:colOff>
      <xdr:row>98</xdr:row>
      <xdr:rowOff>76036</xdr:rowOff>
    </xdr:to>
    <xdr:cxnSp macro="">
      <xdr:nvCxnSpPr>
        <xdr:cNvPr id="479" name="直線コネクタ 478"/>
        <xdr:cNvCxnSpPr/>
      </xdr:nvCxnSpPr>
      <xdr:spPr>
        <a:xfrm flipV="1">
          <a:off x="7861300" y="16873378"/>
          <a:ext cx="889000" cy="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76036</xdr:rowOff>
    </xdr:from>
    <xdr:to>
      <xdr:col>41</xdr:col>
      <xdr:colOff>50800</xdr:colOff>
      <xdr:row>98</xdr:row>
      <xdr:rowOff>76273</xdr:rowOff>
    </xdr:to>
    <xdr:cxnSp macro="">
      <xdr:nvCxnSpPr>
        <xdr:cNvPr id="482" name="直線コネクタ 481"/>
        <xdr:cNvCxnSpPr/>
      </xdr:nvCxnSpPr>
      <xdr:spPr>
        <a:xfrm flipV="1">
          <a:off x="6972300" y="16878136"/>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31983</xdr:rowOff>
    </xdr:from>
    <xdr:to>
      <xdr:col>55</xdr:col>
      <xdr:colOff>50800</xdr:colOff>
      <xdr:row>98</xdr:row>
      <xdr:rowOff>133583</xdr:rowOff>
    </xdr:to>
    <xdr:sp macro="" textlink="">
      <xdr:nvSpPr>
        <xdr:cNvPr id="492" name="楕円 491"/>
        <xdr:cNvSpPr/>
      </xdr:nvSpPr>
      <xdr:spPr>
        <a:xfrm>
          <a:off x="10426700" y="1683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24278</xdr:rowOff>
    </xdr:from>
    <xdr:to>
      <xdr:col>50</xdr:col>
      <xdr:colOff>165100</xdr:colOff>
      <xdr:row>98</xdr:row>
      <xdr:rowOff>125878</xdr:rowOff>
    </xdr:to>
    <xdr:sp macro="" textlink="">
      <xdr:nvSpPr>
        <xdr:cNvPr id="494" name="楕円 493"/>
        <xdr:cNvSpPr/>
      </xdr:nvSpPr>
      <xdr:spPr>
        <a:xfrm>
          <a:off x="9588500" y="168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117005</xdr:rowOff>
    </xdr:from>
    <xdr:ext cx="534377" cy="259045"/>
    <xdr:sp macro="" textlink="">
      <xdr:nvSpPr>
        <xdr:cNvPr id="495" name="テキスト ボックス 494"/>
        <xdr:cNvSpPr txBox="1"/>
      </xdr:nvSpPr>
      <xdr:spPr>
        <a:xfrm>
          <a:off x="9372111" y="1691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20478</xdr:rowOff>
    </xdr:from>
    <xdr:to>
      <xdr:col>46</xdr:col>
      <xdr:colOff>38100</xdr:colOff>
      <xdr:row>98</xdr:row>
      <xdr:rowOff>122078</xdr:rowOff>
    </xdr:to>
    <xdr:sp macro="" textlink="">
      <xdr:nvSpPr>
        <xdr:cNvPr id="496" name="楕円 495"/>
        <xdr:cNvSpPr/>
      </xdr:nvSpPr>
      <xdr:spPr>
        <a:xfrm>
          <a:off x="8699500" y="1682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113205</xdr:rowOff>
    </xdr:from>
    <xdr:ext cx="534377" cy="259045"/>
    <xdr:sp macro="" textlink="">
      <xdr:nvSpPr>
        <xdr:cNvPr id="497" name="テキスト ボックス 496"/>
        <xdr:cNvSpPr txBox="1"/>
      </xdr:nvSpPr>
      <xdr:spPr>
        <a:xfrm>
          <a:off x="8483111" y="1691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25236</xdr:rowOff>
    </xdr:from>
    <xdr:to>
      <xdr:col>41</xdr:col>
      <xdr:colOff>101600</xdr:colOff>
      <xdr:row>98</xdr:row>
      <xdr:rowOff>126836</xdr:rowOff>
    </xdr:to>
    <xdr:sp macro="" textlink="">
      <xdr:nvSpPr>
        <xdr:cNvPr id="498" name="楕円 497"/>
        <xdr:cNvSpPr/>
      </xdr:nvSpPr>
      <xdr:spPr>
        <a:xfrm>
          <a:off x="7810500" y="1682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117963</xdr:rowOff>
    </xdr:from>
    <xdr:ext cx="534377" cy="259045"/>
    <xdr:sp macro="" textlink="">
      <xdr:nvSpPr>
        <xdr:cNvPr id="499" name="テキスト ボックス 498"/>
        <xdr:cNvSpPr txBox="1"/>
      </xdr:nvSpPr>
      <xdr:spPr>
        <a:xfrm>
          <a:off x="7594111" y="1692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25473</xdr:rowOff>
    </xdr:from>
    <xdr:to>
      <xdr:col>36</xdr:col>
      <xdr:colOff>165100</xdr:colOff>
      <xdr:row>98</xdr:row>
      <xdr:rowOff>127073</xdr:rowOff>
    </xdr:to>
    <xdr:sp macro="" textlink="">
      <xdr:nvSpPr>
        <xdr:cNvPr id="500" name="楕円 499"/>
        <xdr:cNvSpPr/>
      </xdr:nvSpPr>
      <xdr:spPr>
        <a:xfrm>
          <a:off x="6921500" y="1682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118200</xdr:rowOff>
    </xdr:from>
    <xdr:ext cx="534377" cy="259045"/>
    <xdr:sp macro="" textlink="">
      <xdr:nvSpPr>
        <xdr:cNvPr id="501" name="テキスト ボックス 500"/>
        <xdr:cNvSpPr txBox="1"/>
      </xdr:nvSpPr>
      <xdr:spPr>
        <a:xfrm>
          <a:off x="6705111" y="169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43,494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95885</xdr:rowOff>
    </xdr:from>
    <xdr:to>
      <xdr:col>85</xdr:col>
      <xdr:colOff>127000</xdr:colOff>
      <xdr:row>38</xdr:row>
      <xdr:rowOff>66053</xdr:rowOff>
    </xdr:to>
    <xdr:cxnSp macro="">
      <xdr:nvCxnSpPr>
        <xdr:cNvPr id="531" name="直線コネクタ 530"/>
        <xdr:cNvCxnSpPr/>
      </xdr:nvCxnSpPr>
      <xdr:spPr>
        <a:xfrm>
          <a:off x="15481300" y="6439535"/>
          <a:ext cx="838200" cy="14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95885</xdr:rowOff>
    </xdr:from>
    <xdr:to>
      <xdr:col>81</xdr:col>
      <xdr:colOff>50800</xdr:colOff>
      <xdr:row>38</xdr:row>
      <xdr:rowOff>108610</xdr:rowOff>
    </xdr:to>
    <xdr:cxnSp macro="">
      <xdr:nvCxnSpPr>
        <xdr:cNvPr id="534" name="直線コネクタ 533"/>
        <xdr:cNvCxnSpPr/>
      </xdr:nvCxnSpPr>
      <xdr:spPr>
        <a:xfrm flipV="1">
          <a:off x="14592300" y="6439535"/>
          <a:ext cx="889000" cy="18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108610</xdr:rowOff>
    </xdr:from>
    <xdr:to>
      <xdr:col>76</xdr:col>
      <xdr:colOff>114300</xdr:colOff>
      <xdr:row>38</xdr:row>
      <xdr:rowOff>115164</xdr:rowOff>
    </xdr:to>
    <xdr:cxnSp macro="">
      <xdr:nvCxnSpPr>
        <xdr:cNvPr id="537" name="直線コネクタ 536"/>
        <xdr:cNvCxnSpPr/>
      </xdr:nvCxnSpPr>
      <xdr:spPr>
        <a:xfrm flipV="1">
          <a:off x="13703300" y="6623710"/>
          <a:ext cx="8890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115164</xdr:rowOff>
    </xdr:from>
    <xdr:to>
      <xdr:col>71</xdr:col>
      <xdr:colOff>177800</xdr:colOff>
      <xdr:row>38</xdr:row>
      <xdr:rowOff>130975</xdr:rowOff>
    </xdr:to>
    <xdr:cxnSp macro="">
      <xdr:nvCxnSpPr>
        <xdr:cNvPr id="540" name="直線コネクタ 539"/>
        <xdr:cNvCxnSpPr/>
      </xdr:nvCxnSpPr>
      <xdr:spPr>
        <a:xfrm flipV="1">
          <a:off x="12814300" y="6630264"/>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15253</xdr:rowOff>
    </xdr:from>
    <xdr:to>
      <xdr:col>85</xdr:col>
      <xdr:colOff>177800</xdr:colOff>
      <xdr:row>38</xdr:row>
      <xdr:rowOff>116853</xdr:rowOff>
    </xdr:to>
    <xdr:sp macro="" textlink="">
      <xdr:nvSpPr>
        <xdr:cNvPr id="550" name="楕円 549"/>
        <xdr:cNvSpPr/>
      </xdr:nvSpPr>
      <xdr:spPr>
        <a:xfrm>
          <a:off x="16268700" y="653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165130</xdr:rowOff>
    </xdr:from>
    <xdr:ext cx="534377" cy="259045"/>
    <xdr:sp macro="" textlink="">
      <xdr:nvSpPr>
        <xdr:cNvPr id="551" name="消防費該当値テキスト"/>
        <xdr:cNvSpPr txBox="1"/>
      </xdr:nvSpPr>
      <xdr:spPr>
        <a:xfrm>
          <a:off x="16370300" y="650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45085</xdr:rowOff>
    </xdr:from>
    <xdr:to>
      <xdr:col>81</xdr:col>
      <xdr:colOff>101600</xdr:colOff>
      <xdr:row>37</xdr:row>
      <xdr:rowOff>146685</xdr:rowOff>
    </xdr:to>
    <xdr:sp macro="" textlink="">
      <xdr:nvSpPr>
        <xdr:cNvPr id="552" name="楕円 551"/>
        <xdr:cNvSpPr/>
      </xdr:nvSpPr>
      <xdr:spPr>
        <a:xfrm>
          <a:off x="15430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163212</xdr:rowOff>
    </xdr:from>
    <xdr:ext cx="534377" cy="259045"/>
    <xdr:sp macro="" textlink="">
      <xdr:nvSpPr>
        <xdr:cNvPr id="553" name="テキスト ボックス 552"/>
        <xdr:cNvSpPr txBox="1"/>
      </xdr:nvSpPr>
      <xdr:spPr>
        <a:xfrm>
          <a:off x="15214111" y="616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57810</xdr:rowOff>
    </xdr:from>
    <xdr:to>
      <xdr:col>76</xdr:col>
      <xdr:colOff>165100</xdr:colOff>
      <xdr:row>38</xdr:row>
      <xdr:rowOff>159410</xdr:rowOff>
    </xdr:to>
    <xdr:sp macro="" textlink="">
      <xdr:nvSpPr>
        <xdr:cNvPr id="554" name="楕円 553"/>
        <xdr:cNvSpPr/>
      </xdr:nvSpPr>
      <xdr:spPr>
        <a:xfrm>
          <a:off x="145415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150537</xdr:rowOff>
    </xdr:from>
    <xdr:ext cx="534377" cy="259045"/>
    <xdr:sp macro="" textlink="">
      <xdr:nvSpPr>
        <xdr:cNvPr id="555" name="テキスト ボックス 554"/>
        <xdr:cNvSpPr txBox="1"/>
      </xdr:nvSpPr>
      <xdr:spPr>
        <a:xfrm>
          <a:off x="14325111" y="666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64364</xdr:rowOff>
    </xdr:from>
    <xdr:to>
      <xdr:col>72</xdr:col>
      <xdr:colOff>38100</xdr:colOff>
      <xdr:row>38</xdr:row>
      <xdr:rowOff>165964</xdr:rowOff>
    </xdr:to>
    <xdr:sp macro="" textlink="">
      <xdr:nvSpPr>
        <xdr:cNvPr id="556" name="楕円 555"/>
        <xdr:cNvSpPr/>
      </xdr:nvSpPr>
      <xdr:spPr>
        <a:xfrm>
          <a:off x="13652500" y="65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157091</xdr:rowOff>
    </xdr:from>
    <xdr:ext cx="534377" cy="259045"/>
    <xdr:sp macro="" textlink="">
      <xdr:nvSpPr>
        <xdr:cNvPr id="557" name="テキスト ボックス 556"/>
        <xdr:cNvSpPr txBox="1"/>
      </xdr:nvSpPr>
      <xdr:spPr>
        <a:xfrm>
          <a:off x="13436111" y="667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80175</xdr:rowOff>
    </xdr:from>
    <xdr:to>
      <xdr:col>67</xdr:col>
      <xdr:colOff>101600</xdr:colOff>
      <xdr:row>39</xdr:row>
      <xdr:rowOff>10325</xdr:rowOff>
    </xdr:to>
    <xdr:sp macro="" textlink="">
      <xdr:nvSpPr>
        <xdr:cNvPr id="558" name="楕円 557"/>
        <xdr:cNvSpPr/>
      </xdr:nvSpPr>
      <xdr:spPr>
        <a:xfrm>
          <a:off x="12763500" y="659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1452</xdr:rowOff>
    </xdr:from>
    <xdr:ext cx="534377" cy="259045"/>
    <xdr:sp macro="" textlink="">
      <xdr:nvSpPr>
        <xdr:cNvPr id="559" name="テキスト ボックス 558"/>
        <xdr:cNvSpPr txBox="1"/>
      </xdr:nvSpPr>
      <xdr:spPr>
        <a:xfrm>
          <a:off x="12547111" y="668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164,684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129772</xdr:rowOff>
    </xdr:from>
    <xdr:to>
      <xdr:col>85</xdr:col>
      <xdr:colOff>127000</xdr:colOff>
      <xdr:row>58</xdr:row>
      <xdr:rowOff>163213</xdr:rowOff>
    </xdr:to>
    <xdr:cxnSp macro="">
      <xdr:nvCxnSpPr>
        <xdr:cNvPr id="591" name="直線コネクタ 590"/>
        <xdr:cNvCxnSpPr/>
      </xdr:nvCxnSpPr>
      <xdr:spPr>
        <a:xfrm>
          <a:off x="15481300" y="10073872"/>
          <a:ext cx="838200" cy="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78729</xdr:rowOff>
    </xdr:from>
    <xdr:to>
      <xdr:col>81</xdr:col>
      <xdr:colOff>50800</xdr:colOff>
      <xdr:row>58</xdr:row>
      <xdr:rowOff>129772</xdr:rowOff>
    </xdr:to>
    <xdr:cxnSp macro="">
      <xdr:nvCxnSpPr>
        <xdr:cNvPr id="594" name="直線コネクタ 593"/>
        <xdr:cNvCxnSpPr/>
      </xdr:nvCxnSpPr>
      <xdr:spPr>
        <a:xfrm>
          <a:off x="14592300" y="9851379"/>
          <a:ext cx="889000" cy="22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78729</xdr:rowOff>
    </xdr:from>
    <xdr:to>
      <xdr:col>76</xdr:col>
      <xdr:colOff>114300</xdr:colOff>
      <xdr:row>58</xdr:row>
      <xdr:rowOff>60800</xdr:rowOff>
    </xdr:to>
    <xdr:cxnSp macro="">
      <xdr:nvCxnSpPr>
        <xdr:cNvPr id="597" name="直線コネクタ 596"/>
        <xdr:cNvCxnSpPr/>
      </xdr:nvCxnSpPr>
      <xdr:spPr>
        <a:xfrm flipV="1">
          <a:off x="13703300" y="9851379"/>
          <a:ext cx="889000" cy="15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155463</xdr:rowOff>
    </xdr:from>
    <xdr:to>
      <xdr:col>71</xdr:col>
      <xdr:colOff>177800</xdr:colOff>
      <xdr:row>58</xdr:row>
      <xdr:rowOff>60800</xdr:rowOff>
    </xdr:to>
    <xdr:cxnSp macro="">
      <xdr:nvCxnSpPr>
        <xdr:cNvPr id="600" name="直線コネクタ 599"/>
        <xdr:cNvCxnSpPr/>
      </xdr:nvCxnSpPr>
      <xdr:spPr>
        <a:xfrm>
          <a:off x="12814300" y="9756663"/>
          <a:ext cx="889000" cy="24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112413</xdr:rowOff>
    </xdr:from>
    <xdr:to>
      <xdr:col>85</xdr:col>
      <xdr:colOff>177800</xdr:colOff>
      <xdr:row>59</xdr:row>
      <xdr:rowOff>42563</xdr:rowOff>
    </xdr:to>
    <xdr:sp macro="" textlink="">
      <xdr:nvSpPr>
        <xdr:cNvPr id="610" name="楕円 609"/>
        <xdr:cNvSpPr/>
      </xdr:nvSpPr>
      <xdr:spPr>
        <a:xfrm>
          <a:off x="16268700" y="100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90840</xdr:rowOff>
    </xdr:from>
    <xdr:ext cx="534377" cy="259045"/>
    <xdr:sp macro="" textlink="">
      <xdr:nvSpPr>
        <xdr:cNvPr id="611" name="教育費該当値テキスト"/>
        <xdr:cNvSpPr txBox="1"/>
      </xdr:nvSpPr>
      <xdr:spPr>
        <a:xfrm>
          <a:off x="16370300" y="1003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78972</xdr:rowOff>
    </xdr:from>
    <xdr:to>
      <xdr:col>81</xdr:col>
      <xdr:colOff>101600</xdr:colOff>
      <xdr:row>59</xdr:row>
      <xdr:rowOff>9122</xdr:rowOff>
    </xdr:to>
    <xdr:sp macro="" textlink="">
      <xdr:nvSpPr>
        <xdr:cNvPr id="612" name="楕円 611"/>
        <xdr:cNvSpPr/>
      </xdr:nvSpPr>
      <xdr:spPr>
        <a:xfrm>
          <a:off x="15430500" y="100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249</xdr:rowOff>
    </xdr:from>
    <xdr:ext cx="534377" cy="259045"/>
    <xdr:sp macro="" textlink="">
      <xdr:nvSpPr>
        <xdr:cNvPr id="613" name="テキスト ボックス 612"/>
        <xdr:cNvSpPr txBox="1"/>
      </xdr:nvSpPr>
      <xdr:spPr>
        <a:xfrm>
          <a:off x="15214111" y="1011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27929</xdr:rowOff>
    </xdr:from>
    <xdr:to>
      <xdr:col>76</xdr:col>
      <xdr:colOff>165100</xdr:colOff>
      <xdr:row>57</xdr:row>
      <xdr:rowOff>129529</xdr:rowOff>
    </xdr:to>
    <xdr:sp macro="" textlink="">
      <xdr:nvSpPr>
        <xdr:cNvPr id="614" name="楕円 613"/>
        <xdr:cNvSpPr/>
      </xdr:nvSpPr>
      <xdr:spPr>
        <a:xfrm>
          <a:off x="14541500" y="98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146056</xdr:rowOff>
    </xdr:from>
    <xdr:ext cx="534377" cy="259045"/>
    <xdr:sp macro="" textlink="">
      <xdr:nvSpPr>
        <xdr:cNvPr id="615" name="テキスト ボックス 614"/>
        <xdr:cNvSpPr txBox="1"/>
      </xdr:nvSpPr>
      <xdr:spPr>
        <a:xfrm>
          <a:off x="14325111" y="95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10000</xdr:rowOff>
    </xdr:from>
    <xdr:to>
      <xdr:col>72</xdr:col>
      <xdr:colOff>38100</xdr:colOff>
      <xdr:row>58</xdr:row>
      <xdr:rowOff>111600</xdr:rowOff>
    </xdr:to>
    <xdr:sp macro="" textlink="">
      <xdr:nvSpPr>
        <xdr:cNvPr id="616" name="楕円 615"/>
        <xdr:cNvSpPr/>
      </xdr:nvSpPr>
      <xdr:spPr>
        <a:xfrm>
          <a:off x="13652500" y="99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128127</xdr:rowOff>
    </xdr:from>
    <xdr:ext cx="534377" cy="259045"/>
    <xdr:sp macro="" textlink="">
      <xdr:nvSpPr>
        <xdr:cNvPr id="617" name="テキスト ボックス 616"/>
        <xdr:cNvSpPr txBox="1"/>
      </xdr:nvSpPr>
      <xdr:spPr>
        <a:xfrm>
          <a:off x="13436111" y="972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104663</xdr:rowOff>
    </xdr:from>
    <xdr:to>
      <xdr:col>67</xdr:col>
      <xdr:colOff>101600</xdr:colOff>
      <xdr:row>57</xdr:row>
      <xdr:rowOff>34813</xdr:rowOff>
    </xdr:to>
    <xdr:sp macro="" textlink="">
      <xdr:nvSpPr>
        <xdr:cNvPr id="618" name="楕円 617"/>
        <xdr:cNvSpPr/>
      </xdr:nvSpPr>
      <xdr:spPr>
        <a:xfrm>
          <a:off x="12763500" y="970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51340</xdr:rowOff>
    </xdr:from>
    <xdr:ext cx="534377" cy="259045"/>
    <xdr:sp macro="" textlink="">
      <xdr:nvSpPr>
        <xdr:cNvPr id="619" name="テキスト ボックス 618"/>
        <xdr:cNvSpPr txBox="1"/>
      </xdr:nvSpPr>
      <xdr:spPr>
        <a:xfrm>
          <a:off x="12547111" y="948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418,438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35474</xdr:rowOff>
    </xdr:from>
    <xdr:to>
      <xdr:col>85</xdr:col>
      <xdr:colOff>127000</xdr:colOff>
      <xdr:row>79</xdr:row>
      <xdr:rowOff>43269</xdr:rowOff>
    </xdr:to>
    <xdr:cxnSp macro="">
      <xdr:nvCxnSpPr>
        <xdr:cNvPr id="648" name="直線コネクタ 647"/>
        <xdr:cNvCxnSpPr/>
      </xdr:nvCxnSpPr>
      <xdr:spPr>
        <a:xfrm>
          <a:off x="15481300" y="13580024"/>
          <a:ext cx="8382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35474</xdr:rowOff>
    </xdr:from>
    <xdr:to>
      <xdr:col>81</xdr:col>
      <xdr:colOff>50800</xdr:colOff>
      <xdr:row>79</xdr:row>
      <xdr:rowOff>42887</xdr:rowOff>
    </xdr:to>
    <xdr:cxnSp macro="">
      <xdr:nvCxnSpPr>
        <xdr:cNvPr id="651" name="直線コネクタ 650"/>
        <xdr:cNvCxnSpPr/>
      </xdr:nvCxnSpPr>
      <xdr:spPr>
        <a:xfrm flipV="1">
          <a:off x="14592300" y="13580024"/>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80684</xdr:rowOff>
    </xdr:from>
    <xdr:ext cx="469744" cy="259045"/>
    <xdr:sp macro="" textlink="">
      <xdr:nvSpPr>
        <xdr:cNvPr id="653" name="テキスト ボックス 652"/>
        <xdr:cNvSpPr txBox="1"/>
      </xdr:nvSpPr>
      <xdr:spPr>
        <a:xfrm>
          <a:off x="15246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42887</xdr:rowOff>
    </xdr:from>
    <xdr:to>
      <xdr:col>76</xdr:col>
      <xdr:colOff>114300</xdr:colOff>
      <xdr:row>79</xdr:row>
      <xdr:rowOff>43238</xdr:rowOff>
    </xdr:to>
    <xdr:cxnSp macro="">
      <xdr:nvCxnSpPr>
        <xdr:cNvPr id="654" name="直線コネクタ 653"/>
        <xdr:cNvCxnSpPr/>
      </xdr:nvCxnSpPr>
      <xdr:spPr>
        <a:xfrm flipV="1">
          <a:off x="13703300" y="13587437"/>
          <a:ext cx="889000" cy="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40351</xdr:rowOff>
    </xdr:from>
    <xdr:to>
      <xdr:col>71</xdr:col>
      <xdr:colOff>177800</xdr:colOff>
      <xdr:row>79</xdr:row>
      <xdr:rowOff>43238</xdr:rowOff>
    </xdr:to>
    <xdr:cxnSp macro="">
      <xdr:nvCxnSpPr>
        <xdr:cNvPr id="657" name="直線コネクタ 656"/>
        <xdr:cNvCxnSpPr/>
      </xdr:nvCxnSpPr>
      <xdr:spPr>
        <a:xfrm>
          <a:off x="12814300" y="13584901"/>
          <a:ext cx="8890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82738</xdr:rowOff>
    </xdr:from>
    <xdr:ext cx="378565" cy="259045"/>
    <xdr:sp macro="" textlink="">
      <xdr:nvSpPr>
        <xdr:cNvPr id="661" name="テキスト ボックス 660"/>
        <xdr:cNvSpPr txBox="1"/>
      </xdr:nvSpPr>
      <xdr:spPr>
        <a:xfrm>
          <a:off x="12625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163919</xdr:rowOff>
    </xdr:from>
    <xdr:to>
      <xdr:col>85</xdr:col>
      <xdr:colOff>177800</xdr:colOff>
      <xdr:row>79</xdr:row>
      <xdr:rowOff>94069</xdr:rowOff>
    </xdr:to>
    <xdr:sp macro="" textlink="">
      <xdr:nvSpPr>
        <xdr:cNvPr id="667" name="楕円 666"/>
        <xdr:cNvSpPr/>
      </xdr:nvSpPr>
      <xdr:spPr>
        <a:xfrm>
          <a:off x="16268700" y="1353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378565" cy="259045"/>
    <xdr:sp macro="" textlink="">
      <xdr:nvSpPr>
        <xdr:cNvPr id="668" name="災害復旧費該当値テキスト"/>
        <xdr:cNvSpPr txBox="1"/>
      </xdr:nvSpPr>
      <xdr:spPr>
        <a:xfrm>
          <a:off x="16370300" y="1350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156124</xdr:rowOff>
    </xdr:from>
    <xdr:to>
      <xdr:col>81</xdr:col>
      <xdr:colOff>101600</xdr:colOff>
      <xdr:row>79</xdr:row>
      <xdr:rowOff>86274</xdr:rowOff>
    </xdr:to>
    <xdr:sp macro="" textlink="">
      <xdr:nvSpPr>
        <xdr:cNvPr id="669" name="楕円 668"/>
        <xdr:cNvSpPr/>
      </xdr:nvSpPr>
      <xdr:spPr>
        <a:xfrm>
          <a:off x="15430500" y="1352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102801</xdr:rowOff>
    </xdr:from>
    <xdr:ext cx="469744" cy="259045"/>
    <xdr:sp macro="" textlink="">
      <xdr:nvSpPr>
        <xdr:cNvPr id="670" name="テキスト ボックス 669"/>
        <xdr:cNvSpPr txBox="1"/>
      </xdr:nvSpPr>
      <xdr:spPr>
        <a:xfrm>
          <a:off x="15246428" y="1330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163537</xdr:rowOff>
    </xdr:from>
    <xdr:to>
      <xdr:col>76</xdr:col>
      <xdr:colOff>165100</xdr:colOff>
      <xdr:row>79</xdr:row>
      <xdr:rowOff>93687</xdr:rowOff>
    </xdr:to>
    <xdr:sp macro="" textlink="">
      <xdr:nvSpPr>
        <xdr:cNvPr id="671" name="楕円 670"/>
        <xdr:cNvSpPr/>
      </xdr:nvSpPr>
      <xdr:spPr>
        <a:xfrm>
          <a:off x="14541500" y="135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84814</xdr:rowOff>
    </xdr:from>
    <xdr:ext cx="378565" cy="259045"/>
    <xdr:sp macro="" textlink="">
      <xdr:nvSpPr>
        <xdr:cNvPr id="672" name="テキスト ボックス 671"/>
        <xdr:cNvSpPr txBox="1"/>
      </xdr:nvSpPr>
      <xdr:spPr>
        <a:xfrm>
          <a:off x="14403017" y="1362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163888</xdr:rowOff>
    </xdr:from>
    <xdr:to>
      <xdr:col>72</xdr:col>
      <xdr:colOff>38100</xdr:colOff>
      <xdr:row>79</xdr:row>
      <xdr:rowOff>94038</xdr:rowOff>
    </xdr:to>
    <xdr:sp macro="" textlink="">
      <xdr:nvSpPr>
        <xdr:cNvPr id="673" name="楕円 672"/>
        <xdr:cNvSpPr/>
      </xdr:nvSpPr>
      <xdr:spPr>
        <a:xfrm>
          <a:off x="13652500" y="135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85165</xdr:rowOff>
    </xdr:from>
    <xdr:ext cx="378565" cy="259045"/>
    <xdr:sp macro="" textlink="">
      <xdr:nvSpPr>
        <xdr:cNvPr id="674" name="テキスト ボックス 673"/>
        <xdr:cNvSpPr txBox="1"/>
      </xdr:nvSpPr>
      <xdr:spPr>
        <a:xfrm>
          <a:off x="13514017" y="13629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161001</xdr:rowOff>
    </xdr:from>
    <xdr:to>
      <xdr:col>67</xdr:col>
      <xdr:colOff>101600</xdr:colOff>
      <xdr:row>79</xdr:row>
      <xdr:rowOff>91151</xdr:rowOff>
    </xdr:to>
    <xdr:sp macro="" textlink="">
      <xdr:nvSpPr>
        <xdr:cNvPr id="675" name="楕円 674"/>
        <xdr:cNvSpPr/>
      </xdr:nvSpPr>
      <xdr:spPr>
        <a:xfrm>
          <a:off x="12763500" y="135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107678</xdr:rowOff>
    </xdr:from>
    <xdr:ext cx="469744" cy="259045"/>
    <xdr:sp macro="" textlink="">
      <xdr:nvSpPr>
        <xdr:cNvPr id="676" name="テキスト ボックス 675"/>
        <xdr:cNvSpPr txBox="1"/>
      </xdr:nvSpPr>
      <xdr:spPr>
        <a:xfrm>
          <a:off x="12579428" y="1330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114,181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128690</xdr:rowOff>
    </xdr:from>
    <xdr:to>
      <xdr:col>85</xdr:col>
      <xdr:colOff>127000</xdr:colOff>
      <xdr:row>96</xdr:row>
      <xdr:rowOff>150876</xdr:rowOff>
    </xdr:to>
    <xdr:cxnSp macro="">
      <xdr:nvCxnSpPr>
        <xdr:cNvPr id="705" name="直線コネクタ 704"/>
        <xdr:cNvCxnSpPr/>
      </xdr:nvCxnSpPr>
      <xdr:spPr>
        <a:xfrm flipV="1">
          <a:off x="15481300" y="16587890"/>
          <a:ext cx="838200" cy="2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150876</xdr:rowOff>
    </xdr:from>
    <xdr:to>
      <xdr:col>81</xdr:col>
      <xdr:colOff>50800</xdr:colOff>
      <xdr:row>96</xdr:row>
      <xdr:rowOff>152185</xdr:rowOff>
    </xdr:to>
    <xdr:cxnSp macro="">
      <xdr:nvCxnSpPr>
        <xdr:cNvPr id="708" name="直線コネクタ 707"/>
        <xdr:cNvCxnSpPr/>
      </xdr:nvCxnSpPr>
      <xdr:spPr>
        <a:xfrm flipV="1">
          <a:off x="14592300" y="16610076"/>
          <a:ext cx="8890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120104</xdr:rowOff>
    </xdr:from>
    <xdr:to>
      <xdr:col>76</xdr:col>
      <xdr:colOff>114300</xdr:colOff>
      <xdr:row>96</xdr:row>
      <xdr:rowOff>152185</xdr:rowOff>
    </xdr:to>
    <xdr:cxnSp macro="">
      <xdr:nvCxnSpPr>
        <xdr:cNvPr id="711" name="直線コネクタ 710"/>
        <xdr:cNvCxnSpPr/>
      </xdr:nvCxnSpPr>
      <xdr:spPr>
        <a:xfrm>
          <a:off x="13703300" y="16579304"/>
          <a:ext cx="889000" cy="3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3" name="テキスト ボックス 712"/>
        <xdr:cNvSpPr txBox="1"/>
      </xdr:nvSpPr>
      <xdr:spPr>
        <a:xfrm>
          <a:off x="1432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75933</xdr:rowOff>
    </xdr:from>
    <xdr:to>
      <xdr:col>71</xdr:col>
      <xdr:colOff>177800</xdr:colOff>
      <xdr:row>96</xdr:row>
      <xdr:rowOff>120104</xdr:rowOff>
    </xdr:to>
    <xdr:cxnSp macro="">
      <xdr:nvCxnSpPr>
        <xdr:cNvPr id="714" name="直線コネクタ 713"/>
        <xdr:cNvCxnSpPr/>
      </xdr:nvCxnSpPr>
      <xdr:spPr>
        <a:xfrm>
          <a:off x="12814300" y="16535133"/>
          <a:ext cx="889000" cy="4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6" name="テキスト ボックス 715"/>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77890</xdr:rowOff>
    </xdr:from>
    <xdr:to>
      <xdr:col>85</xdr:col>
      <xdr:colOff>177800</xdr:colOff>
      <xdr:row>97</xdr:row>
      <xdr:rowOff>8040</xdr:rowOff>
    </xdr:to>
    <xdr:sp macro="" textlink="">
      <xdr:nvSpPr>
        <xdr:cNvPr id="724" name="楕円 723"/>
        <xdr:cNvSpPr/>
      </xdr:nvSpPr>
      <xdr:spPr>
        <a:xfrm>
          <a:off x="16268700" y="165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100767</xdr:rowOff>
    </xdr:from>
    <xdr:ext cx="534377" cy="259045"/>
    <xdr:sp macro="" textlink="">
      <xdr:nvSpPr>
        <xdr:cNvPr id="725" name="公債費該当値テキスト"/>
        <xdr:cNvSpPr txBox="1"/>
      </xdr:nvSpPr>
      <xdr:spPr>
        <a:xfrm>
          <a:off x="16370300" y="1638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100076</xdr:rowOff>
    </xdr:from>
    <xdr:to>
      <xdr:col>81</xdr:col>
      <xdr:colOff>101600</xdr:colOff>
      <xdr:row>97</xdr:row>
      <xdr:rowOff>30226</xdr:rowOff>
    </xdr:to>
    <xdr:sp macro="" textlink="">
      <xdr:nvSpPr>
        <xdr:cNvPr id="726" name="楕円 725"/>
        <xdr:cNvSpPr/>
      </xdr:nvSpPr>
      <xdr:spPr>
        <a:xfrm>
          <a:off x="15430500" y="165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21353</xdr:rowOff>
    </xdr:from>
    <xdr:ext cx="534377" cy="259045"/>
    <xdr:sp macro="" textlink="">
      <xdr:nvSpPr>
        <xdr:cNvPr id="727" name="テキスト ボックス 726"/>
        <xdr:cNvSpPr txBox="1"/>
      </xdr:nvSpPr>
      <xdr:spPr>
        <a:xfrm>
          <a:off x="15214111" y="1665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101385</xdr:rowOff>
    </xdr:from>
    <xdr:to>
      <xdr:col>76</xdr:col>
      <xdr:colOff>165100</xdr:colOff>
      <xdr:row>97</xdr:row>
      <xdr:rowOff>31535</xdr:rowOff>
    </xdr:to>
    <xdr:sp macro="" textlink="">
      <xdr:nvSpPr>
        <xdr:cNvPr id="728" name="楕円 727"/>
        <xdr:cNvSpPr/>
      </xdr:nvSpPr>
      <xdr:spPr>
        <a:xfrm>
          <a:off x="14541500" y="165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48062</xdr:rowOff>
    </xdr:from>
    <xdr:ext cx="534377" cy="259045"/>
    <xdr:sp macro="" textlink="">
      <xdr:nvSpPr>
        <xdr:cNvPr id="729" name="テキスト ボックス 728"/>
        <xdr:cNvSpPr txBox="1"/>
      </xdr:nvSpPr>
      <xdr:spPr>
        <a:xfrm>
          <a:off x="14325111" y="1633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69304</xdr:rowOff>
    </xdr:from>
    <xdr:to>
      <xdr:col>72</xdr:col>
      <xdr:colOff>38100</xdr:colOff>
      <xdr:row>96</xdr:row>
      <xdr:rowOff>170904</xdr:rowOff>
    </xdr:to>
    <xdr:sp macro="" textlink="">
      <xdr:nvSpPr>
        <xdr:cNvPr id="730" name="楕円 729"/>
        <xdr:cNvSpPr/>
      </xdr:nvSpPr>
      <xdr:spPr>
        <a:xfrm>
          <a:off x="13652500" y="1652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15981</xdr:rowOff>
    </xdr:from>
    <xdr:ext cx="534377" cy="259045"/>
    <xdr:sp macro="" textlink="">
      <xdr:nvSpPr>
        <xdr:cNvPr id="731" name="テキスト ボックス 730"/>
        <xdr:cNvSpPr txBox="1"/>
      </xdr:nvSpPr>
      <xdr:spPr>
        <a:xfrm>
          <a:off x="13436111" y="163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25133</xdr:rowOff>
    </xdr:from>
    <xdr:to>
      <xdr:col>67</xdr:col>
      <xdr:colOff>101600</xdr:colOff>
      <xdr:row>96</xdr:row>
      <xdr:rowOff>126733</xdr:rowOff>
    </xdr:to>
    <xdr:sp macro="" textlink="">
      <xdr:nvSpPr>
        <xdr:cNvPr id="732" name="楕円 731"/>
        <xdr:cNvSpPr/>
      </xdr:nvSpPr>
      <xdr:spPr>
        <a:xfrm>
          <a:off x="12763500" y="1648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143260</xdr:rowOff>
    </xdr:from>
    <xdr:ext cx="534377" cy="259045"/>
    <xdr:sp macro="" textlink="">
      <xdr:nvSpPr>
        <xdr:cNvPr id="733" name="テキスト ボックス 732"/>
        <xdr:cNvSpPr txBox="1"/>
      </xdr:nvSpPr>
      <xdr:spPr>
        <a:xfrm>
          <a:off x="12547111" y="162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3,281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en-US" sz="1200">
              <a:solidFill>
                <a:srgbClr val="000000"/>
              </a:solidFill>
              <a:latin typeface="ＭＳ Ｐゴシック" panose="020B0600070205080204" pitchFamily="50" charset="-128"/>
              <a:ea typeface="ＭＳ Ｐゴシック" panose="020B0600070205080204" pitchFamily="50" charset="-128"/>
            </a:rPr>
            <a:t>住民一人当たりのコストが大きい順に、民生費、衛生費、教育費、公債費、総務費となっている。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民生費については、令和元年度に民間保育所を整備したこと及び保育所の入所児童が増加したことから増加した。今後も、島本町保育基盤整備加速化方針に基づき、待機児童対策を進めることから増加が見込まれ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教育費については、平成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30</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年度に第四小学校校舎増築等事業を行ったことから減少した。今後、小学校の耐震化事業を予定している。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総務費については、令和元年度の財政調整基金への積立額及び退職手当が減少した。今後、庁舎の建替えを予定している。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衛生費については、令和元年度にし尿処理場の除却を行ったことから増加した。</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公債費については、今後、教育施設の耐震事業等に係る財源として発行した町債の償還が始まることなどから、増加が見込まれるため、利率の状況を勘案し、基金の取り崩しと起債の抑制のバランスを見極めつつ公債費負担の軽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実質収支については、概ね例年と同程度の</a:t>
          </a:r>
          <a:r>
            <a:rPr kumimoji="1" lang="en-US" altLang="ja-JP" sz="1400">
              <a:solidFill>
                <a:srgbClr val="000000"/>
              </a:solidFill>
              <a:latin typeface="ＭＳ ゴシック" pitchFamily="49" charset="-128"/>
              <a:ea typeface="ＭＳ ゴシック" pitchFamily="49" charset="-128"/>
            </a:rPr>
            <a:t>61</a:t>
          </a:r>
          <a:r>
            <a:rPr kumimoji="1" lang="ja-JP" altLang="en-US" sz="1400">
              <a:solidFill>
                <a:srgbClr val="000000"/>
              </a:solidFill>
              <a:latin typeface="ＭＳ ゴシック" pitchFamily="49" charset="-128"/>
              <a:ea typeface="ＭＳ ゴシック" pitchFamily="49" charset="-128"/>
            </a:rPr>
            <a:t>百万円の黒字となった。</a:t>
          </a:r>
        </a:p>
        <a:p>
          <a:r>
            <a:rPr kumimoji="1" lang="ja-JP" altLang="en-US" sz="1400">
              <a:solidFill>
                <a:srgbClr val="000000"/>
              </a:solidFill>
              <a:latin typeface="ＭＳ ゴシック" pitchFamily="49" charset="-128"/>
              <a:ea typeface="ＭＳ ゴシック" pitchFamily="49" charset="-128"/>
            </a:rPr>
            <a:t>　財政調整基金については、令和元年度は収支を勘案し</a:t>
          </a:r>
          <a:r>
            <a:rPr kumimoji="1" lang="en-US" altLang="ja-JP" sz="1400">
              <a:solidFill>
                <a:srgbClr val="000000"/>
              </a:solidFill>
              <a:latin typeface="ＭＳ ゴシック" pitchFamily="49" charset="-128"/>
              <a:ea typeface="ＭＳ ゴシック" pitchFamily="49" charset="-128"/>
            </a:rPr>
            <a:t>80</a:t>
          </a:r>
          <a:r>
            <a:rPr kumimoji="1" lang="ja-JP" altLang="en-US" sz="1400">
              <a:solidFill>
                <a:srgbClr val="000000"/>
              </a:solidFill>
              <a:latin typeface="ＭＳ ゴシック" pitchFamily="49" charset="-128"/>
              <a:ea typeface="ＭＳ ゴシック" pitchFamily="49" charset="-128"/>
            </a:rPr>
            <a:t>百万円を取崩したため、残高が減少した。今後も耐震化事業などにより減少が見込まれることから、企業誘致による一般財源額の確保や経費の削減に取り組み、残高の減少抑制に努める。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令和元年度も平成</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年度に引き続き、全ての会計で黒字又は収支均衡となっている。　</a:t>
          </a:r>
        </a:p>
        <a:p>
          <a:r>
            <a:rPr kumimoji="1" lang="ja-JP" altLang="en-US" sz="1400">
              <a:solidFill>
                <a:srgbClr val="000000"/>
              </a:solidFill>
              <a:latin typeface="ＭＳ ゴシック" pitchFamily="49" charset="-128"/>
              <a:ea typeface="ＭＳ ゴシック" pitchFamily="49" charset="-128"/>
            </a:rPr>
            <a:t>　下水道事業会計においては、令和元年度から公営企業法を適用したため、前年度以前の推移は、その他会計となる。平成</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年度は打ち切り決算であったため黒字額が増大しており、令和元年度は適正値となっている。</a:t>
          </a:r>
          <a:endParaRPr kumimoji="1" lang="en-US" altLang="ja-JP"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34shimamoto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49.2</v>
          </cell>
          <cell r="BX53">
            <v>50</v>
          </cell>
          <cell r="CF53">
            <v>49.8</v>
          </cell>
          <cell r="CN53">
            <v>51.2</v>
          </cell>
          <cell r="CV53">
            <v>51.8</v>
          </cell>
        </row>
        <row r="55">
          <cell r="AN55" t="str">
            <v>類似団体内平均値</v>
          </cell>
          <cell r="BP55">
            <v>13</v>
          </cell>
          <cell r="BX55">
            <v>21</v>
          </cell>
          <cell r="CF55">
            <v>20.2</v>
          </cell>
          <cell r="CN55">
            <v>18.3</v>
          </cell>
          <cell r="CV55">
            <v>20.3</v>
          </cell>
        </row>
        <row r="57">
          <cell r="BP57">
            <v>53.4</v>
          </cell>
          <cell r="BX57">
            <v>56.1</v>
          </cell>
          <cell r="CF57">
            <v>58.1</v>
          </cell>
          <cell r="CN57">
            <v>59.4</v>
          </cell>
          <cell r="CV57">
            <v>60.7</v>
          </cell>
        </row>
        <row r="72">
          <cell r="BP72" t="str">
            <v>H27</v>
          </cell>
          <cell r="BX72" t="str">
            <v>H28</v>
          </cell>
          <cell r="CF72" t="str">
            <v>H29</v>
          </cell>
          <cell r="CN72" t="str">
            <v>H30</v>
          </cell>
          <cell r="CV72" t="str">
            <v>R01</v>
          </cell>
        </row>
        <row r="73">
          <cell r="AN73" t="str">
            <v>当該団体値</v>
          </cell>
        </row>
        <row r="75">
          <cell r="BP75">
            <v>6.9</v>
          </cell>
          <cell r="BX75">
            <v>5.6</v>
          </cell>
          <cell r="CF75">
            <v>4.3</v>
          </cell>
          <cell r="CN75">
            <v>3.3</v>
          </cell>
          <cell r="CV75">
            <v>3.5</v>
          </cell>
        </row>
        <row r="77">
          <cell r="AN77" t="str">
            <v>類似団体内平均値</v>
          </cell>
          <cell r="BP77">
            <v>13</v>
          </cell>
          <cell r="BX77">
            <v>21</v>
          </cell>
          <cell r="CF77">
            <v>20.2</v>
          </cell>
          <cell r="CN77">
            <v>18.3</v>
          </cell>
          <cell r="CV77">
            <v>20.3</v>
          </cell>
        </row>
        <row r="79">
          <cell r="BP79">
            <v>6.8</v>
          </cell>
          <cell r="BX79">
            <v>6.8</v>
          </cell>
          <cell r="CF79">
            <v>6.8</v>
          </cell>
          <cell r="CN79">
            <v>6.8</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11487884</v>
      </c>
      <c r="BO4" s="393"/>
      <c r="BP4" s="393"/>
      <c r="BQ4" s="393"/>
      <c r="BR4" s="393"/>
      <c r="BS4" s="393"/>
      <c r="BT4" s="393"/>
      <c r="BU4" s="394"/>
      <c r="BV4" s="392">
        <v>10957631</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0.9</v>
      </c>
      <c r="CU4" s="399"/>
      <c r="CV4" s="399"/>
      <c r="CW4" s="399"/>
      <c r="CX4" s="399"/>
      <c r="CY4" s="399"/>
      <c r="CZ4" s="399"/>
      <c r="DA4" s="400"/>
      <c r="DB4" s="398">
        <v>0.7</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11145893</v>
      </c>
      <c r="BO5" s="430"/>
      <c r="BP5" s="430"/>
      <c r="BQ5" s="430"/>
      <c r="BR5" s="430"/>
      <c r="BS5" s="430"/>
      <c r="BT5" s="430"/>
      <c r="BU5" s="431"/>
      <c r="BV5" s="429">
        <v>10794816</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97.2</v>
      </c>
      <c r="CU5" s="427"/>
      <c r="CV5" s="427"/>
      <c r="CW5" s="427"/>
      <c r="CX5" s="427"/>
      <c r="CY5" s="427"/>
      <c r="CZ5" s="427"/>
      <c r="DA5" s="428"/>
      <c r="DB5" s="426">
        <v>101.7</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93</v>
      </c>
      <c r="AV6" s="462"/>
      <c r="AW6" s="462"/>
      <c r="AX6" s="462"/>
      <c r="AY6" s="463" t="s">
        <v>101</v>
      </c>
      <c r="AZ6" s="464"/>
      <c r="BA6" s="464"/>
      <c r="BB6" s="464"/>
      <c r="BC6" s="464"/>
      <c r="BD6" s="464"/>
      <c r="BE6" s="464"/>
      <c r="BF6" s="464"/>
      <c r="BG6" s="464"/>
      <c r="BH6" s="464"/>
      <c r="BI6" s="464"/>
      <c r="BJ6" s="464"/>
      <c r="BK6" s="464"/>
      <c r="BL6" s="464"/>
      <c r="BM6" s="465"/>
      <c r="BN6" s="429">
        <v>341991</v>
      </c>
      <c r="BO6" s="430"/>
      <c r="BP6" s="430"/>
      <c r="BQ6" s="430"/>
      <c r="BR6" s="430"/>
      <c r="BS6" s="430"/>
      <c r="BT6" s="430"/>
      <c r="BU6" s="431"/>
      <c r="BV6" s="429">
        <v>162815</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103.7</v>
      </c>
      <c r="CU6" s="467"/>
      <c r="CV6" s="467"/>
      <c r="CW6" s="467"/>
      <c r="CX6" s="467"/>
      <c r="CY6" s="467"/>
      <c r="CZ6" s="467"/>
      <c r="DA6" s="468"/>
      <c r="DB6" s="466">
        <v>107.8</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93</v>
      </c>
      <c r="AV7" s="462"/>
      <c r="AW7" s="462"/>
      <c r="AX7" s="462"/>
      <c r="AY7" s="463" t="s">
        <v>104</v>
      </c>
      <c r="AZ7" s="464"/>
      <c r="BA7" s="464"/>
      <c r="BB7" s="464"/>
      <c r="BC7" s="464"/>
      <c r="BD7" s="464"/>
      <c r="BE7" s="464"/>
      <c r="BF7" s="464"/>
      <c r="BG7" s="464"/>
      <c r="BH7" s="464"/>
      <c r="BI7" s="464"/>
      <c r="BJ7" s="464"/>
      <c r="BK7" s="464"/>
      <c r="BL7" s="464"/>
      <c r="BM7" s="465"/>
      <c r="BN7" s="429">
        <v>281119</v>
      </c>
      <c r="BO7" s="430"/>
      <c r="BP7" s="430"/>
      <c r="BQ7" s="430"/>
      <c r="BR7" s="430"/>
      <c r="BS7" s="430"/>
      <c r="BT7" s="430"/>
      <c r="BU7" s="431"/>
      <c r="BV7" s="429">
        <v>114177</v>
      </c>
      <c r="BW7" s="430"/>
      <c r="BX7" s="430"/>
      <c r="BY7" s="430"/>
      <c r="BZ7" s="430"/>
      <c r="CA7" s="430"/>
      <c r="CB7" s="430"/>
      <c r="CC7" s="431"/>
      <c r="CD7" s="432" t="s">
        <v>105</v>
      </c>
      <c r="CE7" s="433"/>
      <c r="CF7" s="433"/>
      <c r="CG7" s="433"/>
      <c r="CH7" s="433"/>
      <c r="CI7" s="433"/>
      <c r="CJ7" s="433"/>
      <c r="CK7" s="433"/>
      <c r="CL7" s="433"/>
      <c r="CM7" s="433"/>
      <c r="CN7" s="433"/>
      <c r="CO7" s="433"/>
      <c r="CP7" s="433"/>
      <c r="CQ7" s="433"/>
      <c r="CR7" s="433"/>
      <c r="CS7" s="434"/>
      <c r="CT7" s="429">
        <v>6762481</v>
      </c>
      <c r="CU7" s="430"/>
      <c r="CV7" s="430"/>
      <c r="CW7" s="430"/>
      <c r="CX7" s="430"/>
      <c r="CY7" s="430"/>
      <c r="CZ7" s="430"/>
      <c r="DA7" s="431"/>
      <c r="DB7" s="429">
        <v>6852133</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106</v>
      </c>
      <c r="AN8" s="459"/>
      <c r="AO8" s="459"/>
      <c r="AP8" s="459"/>
      <c r="AQ8" s="459"/>
      <c r="AR8" s="459"/>
      <c r="AS8" s="459"/>
      <c r="AT8" s="460"/>
      <c r="AU8" s="461" t="s">
        <v>107</v>
      </c>
      <c r="AV8" s="462"/>
      <c r="AW8" s="462"/>
      <c r="AX8" s="462"/>
      <c r="AY8" s="463" t="s">
        <v>108</v>
      </c>
      <c r="AZ8" s="464"/>
      <c r="BA8" s="464"/>
      <c r="BB8" s="464"/>
      <c r="BC8" s="464"/>
      <c r="BD8" s="464"/>
      <c r="BE8" s="464"/>
      <c r="BF8" s="464"/>
      <c r="BG8" s="464"/>
      <c r="BH8" s="464"/>
      <c r="BI8" s="464"/>
      <c r="BJ8" s="464"/>
      <c r="BK8" s="464"/>
      <c r="BL8" s="464"/>
      <c r="BM8" s="465"/>
      <c r="BN8" s="429">
        <v>60872</v>
      </c>
      <c r="BO8" s="430"/>
      <c r="BP8" s="430"/>
      <c r="BQ8" s="430"/>
      <c r="BR8" s="430"/>
      <c r="BS8" s="430"/>
      <c r="BT8" s="430"/>
      <c r="BU8" s="431"/>
      <c r="BV8" s="429">
        <v>48638</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0.78</v>
      </c>
      <c r="CU8" s="470"/>
      <c r="CV8" s="470"/>
      <c r="CW8" s="470"/>
      <c r="CX8" s="470"/>
      <c r="CY8" s="470"/>
      <c r="CZ8" s="470"/>
      <c r="DA8" s="471"/>
      <c r="DB8" s="469">
        <v>0.79</v>
      </c>
      <c r="DC8" s="470"/>
      <c r="DD8" s="470"/>
      <c r="DE8" s="470"/>
      <c r="DF8" s="470"/>
      <c r="DG8" s="470"/>
      <c r="DH8" s="470"/>
      <c r="DI8" s="471"/>
      <c r="DJ8" s="186"/>
      <c r="DK8" s="186"/>
      <c r="DL8" s="186"/>
      <c r="DM8" s="186"/>
      <c r="DN8" s="186"/>
      <c r="DO8" s="186"/>
    </row>
    <row r="9" spans="1:119" ht="18.75" customHeight="1" thickBot="1" x14ac:dyDescent="0.2">
      <c r="A9" s="187"/>
      <c r="B9" s="423" t="s">
        <v>110</v>
      </c>
      <c r="C9" s="424"/>
      <c r="D9" s="424"/>
      <c r="E9" s="424"/>
      <c r="F9" s="424"/>
      <c r="G9" s="424"/>
      <c r="H9" s="424"/>
      <c r="I9" s="424"/>
      <c r="J9" s="424"/>
      <c r="K9" s="472"/>
      <c r="L9" s="473" t="s">
        <v>111</v>
      </c>
      <c r="M9" s="474"/>
      <c r="N9" s="474"/>
      <c r="O9" s="474"/>
      <c r="P9" s="474"/>
      <c r="Q9" s="475"/>
      <c r="R9" s="476">
        <v>29983</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114</v>
      </c>
      <c r="AV9" s="462"/>
      <c r="AW9" s="462"/>
      <c r="AX9" s="462"/>
      <c r="AY9" s="463" t="s">
        <v>115</v>
      </c>
      <c r="AZ9" s="464"/>
      <c r="BA9" s="464"/>
      <c r="BB9" s="464"/>
      <c r="BC9" s="464"/>
      <c r="BD9" s="464"/>
      <c r="BE9" s="464"/>
      <c r="BF9" s="464"/>
      <c r="BG9" s="464"/>
      <c r="BH9" s="464"/>
      <c r="BI9" s="464"/>
      <c r="BJ9" s="464"/>
      <c r="BK9" s="464"/>
      <c r="BL9" s="464"/>
      <c r="BM9" s="465"/>
      <c r="BN9" s="429">
        <v>12234</v>
      </c>
      <c r="BO9" s="430"/>
      <c r="BP9" s="430"/>
      <c r="BQ9" s="430"/>
      <c r="BR9" s="430"/>
      <c r="BS9" s="430"/>
      <c r="BT9" s="430"/>
      <c r="BU9" s="431"/>
      <c r="BV9" s="429">
        <v>-151108</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12.9</v>
      </c>
      <c r="CU9" s="427"/>
      <c r="CV9" s="427"/>
      <c r="CW9" s="427"/>
      <c r="CX9" s="427"/>
      <c r="CY9" s="427"/>
      <c r="CZ9" s="427"/>
      <c r="DA9" s="428"/>
      <c r="DB9" s="426">
        <v>12.3</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28935</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29029</v>
      </c>
      <c r="BO10" s="430"/>
      <c r="BP10" s="430"/>
      <c r="BQ10" s="430"/>
      <c r="BR10" s="430"/>
      <c r="BS10" s="430"/>
      <c r="BT10" s="430"/>
      <c r="BU10" s="431"/>
      <c r="BV10" s="429">
        <v>111365</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114</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31642</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134</v>
      </c>
      <c r="AV12" s="462"/>
      <c r="AW12" s="462"/>
      <c r="AX12" s="462"/>
      <c r="AY12" s="463" t="s">
        <v>135</v>
      </c>
      <c r="AZ12" s="464"/>
      <c r="BA12" s="464"/>
      <c r="BB12" s="464"/>
      <c r="BC12" s="464"/>
      <c r="BD12" s="464"/>
      <c r="BE12" s="464"/>
      <c r="BF12" s="464"/>
      <c r="BG12" s="464"/>
      <c r="BH12" s="464"/>
      <c r="BI12" s="464"/>
      <c r="BJ12" s="464"/>
      <c r="BK12" s="464"/>
      <c r="BL12" s="464"/>
      <c r="BM12" s="465"/>
      <c r="BN12" s="429">
        <v>80000</v>
      </c>
      <c r="BO12" s="430"/>
      <c r="BP12" s="430"/>
      <c r="BQ12" s="430"/>
      <c r="BR12" s="430"/>
      <c r="BS12" s="430"/>
      <c r="BT12" s="430"/>
      <c r="BU12" s="431"/>
      <c r="BV12" s="429">
        <v>300035</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31423</v>
      </c>
      <c r="S13" s="514"/>
      <c r="T13" s="514"/>
      <c r="U13" s="514"/>
      <c r="V13" s="515"/>
      <c r="W13" s="445" t="s">
        <v>139</v>
      </c>
      <c r="X13" s="446"/>
      <c r="Y13" s="446"/>
      <c r="Z13" s="446"/>
      <c r="AA13" s="446"/>
      <c r="AB13" s="436"/>
      <c r="AC13" s="480">
        <v>78</v>
      </c>
      <c r="AD13" s="481"/>
      <c r="AE13" s="481"/>
      <c r="AF13" s="481"/>
      <c r="AG13" s="523"/>
      <c r="AH13" s="480">
        <v>78</v>
      </c>
      <c r="AI13" s="481"/>
      <c r="AJ13" s="481"/>
      <c r="AK13" s="481"/>
      <c r="AL13" s="482"/>
      <c r="AM13" s="458" t="s">
        <v>140</v>
      </c>
      <c r="AN13" s="459"/>
      <c r="AO13" s="459"/>
      <c r="AP13" s="459"/>
      <c r="AQ13" s="459"/>
      <c r="AR13" s="459"/>
      <c r="AS13" s="459"/>
      <c r="AT13" s="460"/>
      <c r="AU13" s="461" t="s">
        <v>107</v>
      </c>
      <c r="AV13" s="462"/>
      <c r="AW13" s="462"/>
      <c r="AX13" s="462"/>
      <c r="AY13" s="463" t="s">
        <v>141</v>
      </c>
      <c r="AZ13" s="464"/>
      <c r="BA13" s="464"/>
      <c r="BB13" s="464"/>
      <c r="BC13" s="464"/>
      <c r="BD13" s="464"/>
      <c r="BE13" s="464"/>
      <c r="BF13" s="464"/>
      <c r="BG13" s="464"/>
      <c r="BH13" s="464"/>
      <c r="BI13" s="464"/>
      <c r="BJ13" s="464"/>
      <c r="BK13" s="464"/>
      <c r="BL13" s="464"/>
      <c r="BM13" s="465"/>
      <c r="BN13" s="429">
        <v>-38737</v>
      </c>
      <c r="BO13" s="430"/>
      <c r="BP13" s="430"/>
      <c r="BQ13" s="430"/>
      <c r="BR13" s="430"/>
      <c r="BS13" s="430"/>
      <c r="BT13" s="430"/>
      <c r="BU13" s="431"/>
      <c r="BV13" s="429">
        <v>-339778</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3.5</v>
      </c>
      <c r="CU13" s="427"/>
      <c r="CV13" s="427"/>
      <c r="CW13" s="427"/>
      <c r="CX13" s="427"/>
      <c r="CY13" s="427"/>
      <c r="CZ13" s="427"/>
      <c r="DA13" s="428"/>
      <c r="DB13" s="426">
        <v>3.3</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30891</v>
      </c>
      <c r="S14" s="514"/>
      <c r="T14" s="514"/>
      <c r="U14" s="514"/>
      <c r="V14" s="515"/>
      <c r="W14" s="419"/>
      <c r="X14" s="420"/>
      <c r="Y14" s="420"/>
      <c r="Z14" s="420"/>
      <c r="AA14" s="420"/>
      <c r="AB14" s="409"/>
      <c r="AC14" s="516">
        <v>0.6</v>
      </c>
      <c r="AD14" s="517"/>
      <c r="AE14" s="517"/>
      <c r="AF14" s="517"/>
      <c r="AG14" s="518"/>
      <c r="AH14" s="516">
        <v>0.6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t="s">
        <v>137</v>
      </c>
      <c r="CU14" s="528"/>
      <c r="CV14" s="528"/>
      <c r="CW14" s="528"/>
      <c r="CX14" s="528"/>
      <c r="CY14" s="528"/>
      <c r="CZ14" s="528"/>
      <c r="DA14" s="529"/>
      <c r="DB14" s="527" t="s">
        <v>128</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145</v>
      </c>
      <c r="N15" s="521"/>
      <c r="O15" s="521"/>
      <c r="P15" s="521"/>
      <c r="Q15" s="522"/>
      <c r="R15" s="513">
        <v>30698</v>
      </c>
      <c r="S15" s="514"/>
      <c r="T15" s="514"/>
      <c r="U15" s="514"/>
      <c r="V15" s="515"/>
      <c r="W15" s="445" t="s">
        <v>146</v>
      </c>
      <c r="X15" s="446"/>
      <c r="Y15" s="446"/>
      <c r="Z15" s="446"/>
      <c r="AA15" s="446"/>
      <c r="AB15" s="436"/>
      <c r="AC15" s="480">
        <v>3122</v>
      </c>
      <c r="AD15" s="481"/>
      <c r="AE15" s="481"/>
      <c r="AF15" s="481"/>
      <c r="AG15" s="523"/>
      <c r="AH15" s="480">
        <v>3041</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3981407</v>
      </c>
      <c r="BO15" s="393"/>
      <c r="BP15" s="393"/>
      <c r="BQ15" s="393"/>
      <c r="BR15" s="393"/>
      <c r="BS15" s="393"/>
      <c r="BT15" s="393"/>
      <c r="BU15" s="394"/>
      <c r="BV15" s="392">
        <v>4351847</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23.8</v>
      </c>
      <c r="AD16" s="517"/>
      <c r="AE16" s="517"/>
      <c r="AF16" s="517"/>
      <c r="AG16" s="518"/>
      <c r="AH16" s="516">
        <v>23.9</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5171068</v>
      </c>
      <c r="BO16" s="430"/>
      <c r="BP16" s="430"/>
      <c r="BQ16" s="430"/>
      <c r="BR16" s="430"/>
      <c r="BS16" s="430"/>
      <c r="BT16" s="430"/>
      <c r="BU16" s="431"/>
      <c r="BV16" s="429">
        <v>5216911</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9936</v>
      </c>
      <c r="AD17" s="481"/>
      <c r="AE17" s="481"/>
      <c r="AF17" s="481"/>
      <c r="AG17" s="523"/>
      <c r="AH17" s="480">
        <v>9587</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5125053</v>
      </c>
      <c r="BO17" s="430"/>
      <c r="BP17" s="430"/>
      <c r="BQ17" s="430"/>
      <c r="BR17" s="430"/>
      <c r="BS17" s="430"/>
      <c r="BT17" s="430"/>
      <c r="BU17" s="431"/>
      <c r="BV17" s="429">
        <v>5612086</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16.809999999999999</v>
      </c>
      <c r="M18" s="545"/>
      <c r="N18" s="545"/>
      <c r="O18" s="545"/>
      <c r="P18" s="545"/>
      <c r="Q18" s="545"/>
      <c r="R18" s="546"/>
      <c r="S18" s="546"/>
      <c r="T18" s="546"/>
      <c r="U18" s="546"/>
      <c r="V18" s="547"/>
      <c r="W18" s="447"/>
      <c r="X18" s="448"/>
      <c r="Y18" s="448"/>
      <c r="Z18" s="448"/>
      <c r="AA18" s="448"/>
      <c r="AB18" s="439"/>
      <c r="AC18" s="548">
        <v>75.599999999999994</v>
      </c>
      <c r="AD18" s="549"/>
      <c r="AE18" s="549"/>
      <c r="AF18" s="549"/>
      <c r="AG18" s="550"/>
      <c r="AH18" s="548">
        <v>75.5</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6984785</v>
      </c>
      <c r="BO18" s="430"/>
      <c r="BP18" s="430"/>
      <c r="BQ18" s="430"/>
      <c r="BR18" s="430"/>
      <c r="BS18" s="430"/>
      <c r="BT18" s="430"/>
      <c r="BU18" s="431"/>
      <c r="BV18" s="429">
        <v>6688534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1784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7950913</v>
      </c>
      <c r="BO19" s="430"/>
      <c r="BP19" s="430"/>
      <c r="BQ19" s="430"/>
      <c r="BR19" s="430"/>
      <c r="BS19" s="430"/>
      <c r="BT19" s="430"/>
      <c r="BU19" s="431"/>
      <c r="BV19" s="429">
        <v>7708666</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12012</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11501222</v>
      </c>
      <c r="BO23" s="430"/>
      <c r="BP23" s="430"/>
      <c r="BQ23" s="430"/>
      <c r="BR23" s="430"/>
      <c r="BS23" s="430"/>
      <c r="BT23" s="430"/>
      <c r="BU23" s="431"/>
      <c r="BV23" s="429">
        <v>11447196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8000</v>
      </c>
      <c r="R24" s="481"/>
      <c r="S24" s="481"/>
      <c r="T24" s="481"/>
      <c r="U24" s="481"/>
      <c r="V24" s="523"/>
      <c r="W24" s="582"/>
      <c r="X24" s="570"/>
      <c r="Y24" s="571"/>
      <c r="Z24" s="479" t="s">
        <v>170</v>
      </c>
      <c r="AA24" s="459"/>
      <c r="AB24" s="459"/>
      <c r="AC24" s="459"/>
      <c r="AD24" s="459"/>
      <c r="AE24" s="459"/>
      <c r="AF24" s="459"/>
      <c r="AG24" s="460"/>
      <c r="AH24" s="480">
        <v>226</v>
      </c>
      <c r="AI24" s="481"/>
      <c r="AJ24" s="481"/>
      <c r="AK24" s="481"/>
      <c r="AL24" s="523"/>
      <c r="AM24" s="480">
        <v>652914</v>
      </c>
      <c r="AN24" s="481"/>
      <c r="AO24" s="481"/>
      <c r="AP24" s="481"/>
      <c r="AQ24" s="481"/>
      <c r="AR24" s="523"/>
      <c r="AS24" s="480">
        <v>2889</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9229291</v>
      </c>
      <c r="BO24" s="430"/>
      <c r="BP24" s="430"/>
      <c r="BQ24" s="430"/>
      <c r="BR24" s="430"/>
      <c r="BS24" s="430"/>
      <c r="BT24" s="430"/>
      <c r="BU24" s="431"/>
      <c r="BV24" s="429">
        <v>9376673</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7050</v>
      </c>
      <c r="R25" s="481"/>
      <c r="S25" s="481"/>
      <c r="T25" s="481"/>
      <c r="U25" s="481"/>
      <c r="V25" s="523"/>
      <c r="W25" s="582"/>
      <c r="X25" s="570"/>
      <c r="Y25" s="571"/>
      <c r="Z25" s="479" t="s">
        <v>173</v>
      </c>
      <c r="AA25" s="459"/>
      <c r="AB25" s="459"/>
      <c r="AC25" s="459"/>
      <c r="AD25" s="459"/>
      <c r="AE25" s="459"/>
      <c r="AF25" s="459"/>
      <c r="AG25" s="460"/>
      <c r="AH25" s="480">
        <v>45</v>
      </c>
      <c r="AI25" s="481"/>
      <c r="AJ25" s="481"/>
      <c r="AK25" s="481"/>
      <c r="AL25" s="523"/>
      <c r="AM25" s="480">
        <v>121365</v>
      </c>
      <c r="AN25" s="481"/>
      <c r="AO25" s="481"/>
      <c r="AP25" s="481"/>
      <c r="AQ25" s="481"/>
      <c r="AR25" s="523"/>
      <c r="AS25" s="480">
        <v>2697</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3447399</v>
      </c>
      <c r="BO25" s="393"/>
      <c r="BP25" s="393"/>
      <c r="BQ25" s="393"/>
      <c r="BR25" s="393"/>
      <c r="BS25" s="393"/>
      <c r="BT25" s="393"/>
      <c r="BU25" s="394"/>
      <c r="BV25" s="392">
        <v>909031</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6550</v>
      </c>
      <c r="R26" s="481"/>
      <c r="S26" s="481"/>
      <c r="T26" s="481"/>
      <c r="U26" s="481"/>
      <c r="V26" s="523"/>
      <c r="W26" s="582"/>
      <c r="X26" s="570"/>
      <c r="Y26" s="571"/>
      <c r="Z26" s="479" t="s">
        <v>176</v>
      </c>
      <c r="AA26" s="592"/>
      <c r="AB26" s="592"/>
      <c r="AC26" s="592"/>
      <c r="AD26" s="592"/>
      <c r="AE26" s="592"/>
      <c r="AF26" s="592"/>
      <c r="AG26" s="593"/>
      <c r="AH26" s="480">
        <v>1</v>
      </c>
      <c r="AI26" s="481"/>
      <c r="AJ26" s="481"/>
      <c r="AK26" s="481"/>
      <c r="AL26" s="523"/>
      <c r="AM26" s="480" t="s">
        <v>177</v>
      </c>
      <c r="AN26" s="481"/>
      <c r="AO26" s="481"/>
      <c r="AP26" s="481"/>
      <c r="AQ26" s="481"/>
      <c r="AR26" s="523"/>
      <c r="AS26" s="480" t="s">
        <v>178</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180</v>
      </c>
      <c r="BO26" s="430"/>
      <c r="BP26" s="430"/>
      <c r="BQ26" s="430"/>
      <c r="BR26" s="430"/>
      <c r="BS26" s="430"/>
      <c r="BT26" s="430"/>
      <c r="BU26" s="431"/>
      <c r="BV26" s="429" t="s">
        <v>180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181</v>
      </c>
      <c r="F27" s="459"/>
      <c r="G27" s="459"/>
      <c r="H27" s="459"/>
      <c r="I27" s="459"/>
      <c r="J27" s="459"/>
      <c r="K27" s="460"/>
      <c r="L27" s="480">
        <v>1</v>
      </c>
      <c r="M27" s="481"/>
      <c r="N27" s="481"/>
      <c r="O27" s="481"/>
      <c r="P27" s="523"/>
      <c r="Q27" s="480">
        <v>3950</v>
      </c>
      <c r="R27" s="481"/>
      <c r="S27" s="481"/>
      <c r="T27" s="481"/>
      <c r="U27" s="481"/>
      <c r="V27" s="523"/>
      <c r="W27" s="582"/>
      <c r="X27" s="570"/>
      <c r="Y27" s="571"/>
      <c r="Z27" s="479" t="s">
        <v>182</v>
      </c>
      <c r="AA27" s="459"/>
      <c r="AB27" s="459"/>
      <c r="AC27" s="459"/>
      <c r="AD27" s="459"/>
      <c r="AE27" s="459"/>
      <c r="AF27" s="459"/>
      <c r="AG27" s="460"/>
      <c r="AH27" s="480">
        <v>12</v>
      </c>
      <c r="AI27" s="481"/>
      <c r="AJ27" s="481"/>
      <c r="AK27" s="481"/>
      <c r="AL27" s="523"/>
      <c r="AM27" s="480">
        <v>35451</v>
      </c>
      <c r="AN27" s="481"/>
      <c r="AO27" s="481"/>
      <c r="AP27" s="481"/>
      <c r="AQ27" s="481"/>
      <c r="AR27" s="523"/>
      <c r="AS27" s="480">
        <v>2954</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v>273845</v>
      </c>
      <c r="BO27" s="606"/>
      <c r="BP27" s="606"/>
      <c r="BQ27" s="606"/>
      <c r="BR27" s="606"/>
      <c r="BS27" s="606"/>
      <c r="BT27" s="606"/>
      <c r="BU27" s="607"/>
      <c r="BV27" s="605">
        <v>273817</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184</v>
      </c>
      <c r="F28" s="459"/>
      <c r="G28" s="459"/>
      <c r="H28" s="459"/>
      <c r="I28" s="459"/>
      <c r="J28" s="459"/>
      <c r="K28" s="460"/>
      <c r="L28" s="480">
        <v>1</v>
      </c>
      <c r="M28" s="481"/>
      <c r="N28" s="481"/>
      <c r="O28" s="481"/>
      <c r="P28" s="523"/>
      <c r="Q28" s="480">
        <v>3500</v>
      </c>
      <c r="R28" s="481"/>
      <c r="S28" s="481"/>
      <c r="T28" s="481"/>
      <c r="U28" s="481"/>
      <c r="V28" s="523"/>
      <c r="W28" s="582"/>
      <c r="X28" s="570"/>
      <c r="Y28" s="571"/>
      <c r="Z28" s="479" t="s">
        <v>185</v>
      </c>
      <c r="AA28" s="459"/>
      <c r="AB28" s="459"/>
      <c r="AC28" s="459"/>
      <c r="AD28" s="459"/>
      <c r="AE28" s="459"/>
      <c r="AF28" s="459"/>
      <c r="AG28" s="460"/>
      <c r="AH28" s="480" t="s">
        <v>128</v>
      </c>
      <c r="AI28" s="481"/>
      <c r="AJ28" s="481"/>
      <c r="AK28" s="481"/>
      <c r="AL28" s="523"/>
      <c r="AM28" s="480" t="s">
        <v>180</v>
      </c>
      <c r="AN28" s="481"/>
      <c r="AO28" s="481"/>
      <c r="AP28" s="481"/>
      <c r="AQ28" s="481"/>
      <c r="AR28" s="523"/>
      <c r="AS28" s="480" t="s">
        <v>137</v>
      </c>
      <c r="AT28" s="481"/>
      <c r="AU28" s="481"/>
      <c r="AV28" s="481"/>
      <c r="AW28" s="481"/>
      <c r="AX28" s="482"/>
      <c r="AY28" s="608" t="s">
        <v>186</v>
      </c>
      <c r="AZ28" s="609"/>
      <c r="BA28" s="609"/>
      <c r="BB28" s="610"/>
      <c r="BC28" s="389" t="s">
        <v>47</v>
      </c>
      <c r="BD28" s="390"/>
      <c r="BE28" s="390"/>
      <c r="BF28" s="390"/>
      <c r="BG28" s="390"/>
      <c r="BH28" s="390"/>
      <c r="BI28" s="390"/>
      <c r="BJ28" s="390"/>
      <c r="BK28" s="390"/>
      <c r="BL28" s="390"/>
      <c r="BM28" s="391"/>
      <c r="BN28" s="392">
        <v>1455336</v>
      </c>
      <c r="BO28" s="393"/>
      <c r="BP28" s="393"/>
      <c r="BQ28" s="393"/>
      <c r="BR28" s="393"/>
      <c r="BS28" s="393"/>
      <c r="BT28" s="393"/>
      <c r="BU28" s="394"/>
      <c r="BV28" s="392">
        <v>1506307</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187</v>
      </c>
      <c r="F29" s="459"/>
      <c r="G29" s="459"/>
      <c r="H29" s="459"/>
      <c r="I29" s="459"/>
      <c r="J29" s="459"/>
      <c r="K29" s="460"/>
      <c r="L29" s="480">
        <v>12</v>
      </c>
      <c r="M29" s="481"/>
      <c r="N29" s="481"/>
      <c r="O29" s="481"/>
      <c r="P29" s="523"/>
      <c r="Q29" s="480">
        <v>3300</v>
      </c>
      <c r="R29" s="481"/>
      <c r="S29" s="481"/>
      <c r="T29" s="481"/>
      <c r="U29" s="481"/>
      <c r="V29" s="523"/>
      <c r="W29" s="583"/>
      <c r="X29" s="584"/>
      <c r="Y29" s="585"/>
      <c r="Z29" s="479" t="s">
        <v>188</v>
      </c>
      <c r="AA29" s="459"/>
      <c r="AB29" s="459"/>
      <c r="AC29" s="459"/>
      <c r="AD29" s="459"/>
      <c r="AE29" s="459"/>
      <c r="AF29" s="459"/>
      <c r="AG29" s="460"/>
      <c r="AH29" s="480">
        <v>238</v>
      </c>
      <c r="AI29" s="481"/>
      <c r="AJ29" s="481"/>
      <c r="AK29" s="481"/>
      <c r="AL29" s="523"/>
      <c r="AM29" s="480">
        <v>688365</v>
      </c>
      <c r="AN29" s="481"/>
      <c r="AO29" s="481"/>
      <c r="AP29" s="481"/>
      <c r="AQ29" s="481"/>
      <c r="AR29" s="523"/>
      <c r="AS29" s="480">
        <v>2892</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1025904</v>
      </c>
      <c r="BO29" s="430"/>
      <c r="BP29" s="430"/>
      <c r="BQ29" s="430"/>
      <c r="BR29" s="430"/>
      <c r="BS29" s="430"/>
      <c r="BT29" s="430"/>
      <c r="BU29" s="431"/>
      <c r="BV29" s="429">
        <v>1075893</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99.9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1366615</v>
      </c>
      <c r="BO30" s="606"/>
      <c r="BP30" s="606"/>
      <c r="BQ30" s="606"/>
      <c r="BR30" s="606"/>
      <c r="BS30" s="606"/>
      <c r="BT30" s="606"/>
      <c r="BU30" s="607"/>
      <c r="BV30" s="605">
        <v>1464680</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197</v>
      </c>
      <c r="V33" s="453"/>
      <c r="W33" s="418" t="s">
        <v>199</v>
      </c>
      <c r="X33" s="418"/>
      <c r="Y33" s="418"/>
      <c r="Z33" s="418"/>
      <c r="AA33" s="418"/>
      <c r="AB33" s="418"/>
      <c r="AC33" s="418"/>
      <c r="AD33" s="418"/>
      <c r="AE33" s="418"/>
      <c r="AF33" s="418"/>
      <c r="AG33" s="418"/>
      <c r="AH33" s="418"/>
      <c r="AI33" s="418"/>
      <c r="AJ33" s="418"/>
      <c r="AK33" s="418"/>
      <c r="AL33" s="216"/>
      <c r="AM33" s="453" t="s">
        <v>197</v>
      </c>
      <c r="AN33" s="453"/>
      <c r="AO33" s="418" t="s">
        <v>200</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204</v>
      </c>
      <c r="CP33" s="453"/>
      <c r="CQ33" s="418" t="s">
        <v>205</v>
      </c>
      <c r="CR33" s="418"/>
      <c r="CS33" s="418"/>
      <c r="CT33" s="418"/>
      <c r="CU33" s="418"/>
      <c r="CV33" s="418"/>
      <c r="CW33" s="418"/>
      <c r="CX33" s="418"/>
      <c r="CY33" s="418"/>
      <c r="CZ33" s="418"/>
      <c r="DA33" s="418"/>
      <c r="DB33" s="418"/>
      <c r="DC33" s="418"/>
      <c r="DD33" s="418"/>
      <c r="DE33" s="418"/>
      <c r="DF33" s="216"/>
      <c r="DG33" s="617" t="s">
        <v>206</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淀川右岸水防事務組合</v>
      </c>
      <c r="BZ34" s="619"/>
      <c r="CA34" s="619"/>
      <c r="CB34" s="619"/>
      <c r="CC34" s="619"/>
      <c r="CD34" s="619"/>
      <c r="CE34" s="619"/>
      <c r="CF34" s="619"/>
      <c r="CG34" s="619"/>
      <c r="CH34" s="619"/>
      <c r="CI34" s="619"/>
      <c r="CJ34" s="619"/>
      <c r="CK34" s="619"/>
      <c r="CL34" s="619"/>
      <c r="CM34" s="619"/>
      <c r="CN34" s="214"/>
      <c r="CO34" s="618">
        <f>IF(CQ34="","",MAX(C34:D43,U34:V43,AM34:AN43,BE34:BF43,BW34:BX43)+1)</f>
        <v>14</v>
      </c>
      <c r="CP34" s="618"/>
      <c r="CQ34" s="619" t="str">
        <f>IF('各会計、関係団体の財政状況及び健全化判断比率'!BS7="","",'各会計、関係団体の財政状況及び健全化判断比率'!BS7)</f>
        <v>公益財団法人大阪府三島救急医療センター</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土地取得事業特別会計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後期高齢者医療特別会計</v>
      </c>
      <c r="X35" s="619"/>
      <c r="Y35" s="619"/>
      <c r="Z35" s="619"/>
      <c r="AA35" s="619"/>
      <c r="AB35" s="619"/>
      <c r="AC35" s="619"/>
      <c r="AD35" s="619"/>
      <c r="AE35" s="619"/>
      <c r="AF35" s="619"/>
      <c r="AG35" s="619"/>
      <c r="AH35" s="619"/>
      <c r="AI35" s="619"/>
      <c r="AJ35" s="619"/>
      <c r="AK35" s="619"/>
      <c r="AL35" s="214"/>
      <c r="AM35" s="618">
        <f t="shared" ref="AM35:AM43" si="0">IF(AO35="","",AM34+1)</f>
        <v>8</v>
      </c>
      <c r="AN35" s="618"/>
      <c r="AO35" s="619" t="str">
        <f>IF('各会計、関係団体の財政状況及び健全化判断比率'!B32="","",'各会計、関係団体の財政状況及び健全化判断比率'!B32)</f>
        <v>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大阪府後期高齢者医療広域連合
（一般会計）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大沢地区特設水道施設事業特別会計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介護保険事業特別会計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大阪府後期高齢者医療広域連合
（後期高齢者医療特別会計）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大阪広域水道企業団
水道事業会計（水道用水供給事業）</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大阪広域水道企業団
（工業用水道事業会計）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9XsWYV0s/tdPzuj0IpgC8PI5KSzpk2D9FDgiKHGAgRco28+bMISm/FATzG8KMANAZYpu0tu7HpRu08cCbHalMw==" saltValue="MRZivc0so4h5W8uqGFq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0" t="s">
        <v>574</v>
      </c>
      <c r="D34" s="1210"/>
      <c r="E34" s="1211"/>
      <c r="F34" s="32">
        <v>24.99</v>
      </c>
      <c r="G34" s="33">
        <v>22.17</v>
      </c>
      <c r="H34" s="33">
        <v>16.38</v>
      </c>
      <c r="I34" s="33">
        <v>19.05</v>
      </c>
      <c r="J34" s="34">
        <v>17.579999999999998</v>
      </c>
      <c r="K34" s="22"/>
      <c r="L34" s="22"/>
      <c r="M34" s="22"/>
      <c r="N34" s="22"/>
      <c r="O34" s="22"/>
      <c r="P34" s="22"/>
    </row>
    <row r="35" spans="1:16" ht="39" customHeight="1" x14ac:dyDescent="0.15">
      <c r="A35" s="22"/>
      <c r="B35" s="35"/>
      <c r="C35" s="1204" t="s">
        <v>575</v>
      </c>
      <c r="D35" s="1205"/>
      <c r="E35" s="1206"/>
      <c r="F35" s="36">
        <v>1.21</v>
      </c>
      <c r="G35" s="37">
        <v>1.48</v>
      </c>
      <c r="H35" s="37">
        <v>1.73</v>
      </c>
      <c r="I35" s="37">
        <v>1.98</v>
      </c>
      <c r="J35" s="38">
        <v>1.83</v>
      </c>
      <c r="K35" s="22"/>
      <c r="L35" s="22"/>
      <c r="M35" s="22"/>
      <c r="N35" s="22"/>
      <c r="O35" s="22"/>
      <c r="P35" s="22"/>
    </row>
    <row r="36" spans="1:16" ht="39" customHeight="1" x14ac:dyDescent="0.15">
      <c r="A36" s="22"/>
      <c r="B36" s="35"/>
      <c r="C36" s="1204" t="s">
        <v>576</v>
      </c>
      <c r="D36" s="1205"/>
      <c r="E36" s="1206"/>
      <c r="F36" s="36" t="s">
        <v>524</v>
      </c>
      <c r="G36" s="37" t="s">
        <v>524</v>
      </c>
      <c r="H36" s="37" t="s">
        <v>524</v>
      </c>
      <c r="I36" s="37" t="s">
        <v>524</v>
      </c>
      <c r="J36" s="38">
        <v>0.98</v>
      </c>
      <c r="K36" s="22"/>
      <c r="L36" s="22"/>
      <c r="M36" s="22"/>
      <c r="N36" s="22"/>
      <c r="O36" s="22"/>
      <c r="P36" s="22"/>
    </row>
    <row r="37" spans="1:16" ht="39" customHeight="1" x14ac:dyDescent="0.15">
      <c r="A37" s="22"/>
      <c r="B37" s="35"/>
      <c r="C37" s="1204" t="s">
        <v>577</v>
      </c>
      <c r="D37" s="1205"/>
      <c r="E37" s="1206"/>
      <c r="F37" s="36">
        <v>0.79</v>
      </c>
      <c r="G37" s="37">
        <v>0.84</v>
      </c>
      <c r="H37" s="37">
        <v>2.97</v>
      </c>
      <c r="I37" s="37">
        <v>0.7</v>
      </c>
      <c r="J37" s="38">
        <v>0.9</v>
      </c>
      <c r="K37" s="22"/>
      <c r="L37" s="22"/>
      <c r="M37" s="22"/>
      <c r="N37" s="22"/>
      <c r="O37" s="22"/>
      <c r="P37" s="22"/>
    </row>
    <row r="38" spans="1:16" ht="39" customHeight="1" x14ac:dyDescent="0.15">
      <c r="A38" s="22"/>
      <c r="B38" s="35"/>
      <c r="C38" s="1204" t="s">
        <v>578</v>
      </c>
      <c r="D38" s="1205"/>
      <c r="E38" s="1206"/>
      <c r="F38" s="36">
        <v>0.22</v>
      </c>
      <c r="G38" s="37">
        <v>0.23</v>
      </c>
      <c r="H38" s="37">
        <v>0.35</v>
      </c>
      <c r="I38" s="37">
        <v>0.34</v>
      </c>
      <c r="J38" s="38">
        <v>0.33</v>
      </c>
      <c r="K38" s="22"/>
      <c r="L38" s="22"/>
      <c r="M38" s="22"/>
      <c r="N38" s="22"/>
      <c r="O38" s="22"/>
      <c r="P38" s="22"/>
    </row>
    <row r="39" spans="1:16" ht="39" customHeight="1" x14ac:dyDescent="0.15">
      <c r="A39" s="22"/>
      <c r="B39" s="35"/>
      <c r="C39" s="1204" t="s">
        <v>579</v>
      </c>
      <c r="D39" s="1205"/>
      <c r="E39" s="1206"/>
      <c r="F39" s="36">
        <v>2.2000000000000002</v>
      </c>
      <c r="G39" s="37">
        <v>2.7</v>
      </c>
      <c r="H39" s="37">
        <v>3.77</v>
      </c>
      <c r="I39" s="37">
        <v>0.69</v>
      </c>
      <c r="J39" s="38">
        <v>0.23</v>
      </c>
      <c r="K39" s="22"/>
      <c r="L39" s="22"/>
      <c r="M39" s="22"/>
      <c r="N39" s="22"/>
      <c r="O39" s="22"/>
      <c r="P39" s="22"/>
    </row>
    <row r="40" spans="1:16" ht="39" customHeight="1" x14ac:dyDescent="0.15">
      <c r="A40" s="22"/>
      <c r="B40" s="35"/>
      <c r="C40" s="1204" t="s">
        <v>580</v>
      </c>
      <c r="D40" s="1205"/>
      <c r="E40" s="1206"/>
      <c r="F40" s="36">
        <v>0</v>
      </c>
      <c r="G40" s="37">
        <v>0</v>
      </c>
      <c r="H40" s="37">
        <v>0</v>
      </c>
      <c r="I40" s="37">
        <v>0</v>
      </c>
      <c r="J40" s="38">
        <v>0</v>
      </c>
      <c r="K40" s="22"/>
      <c r="L40" s="22"/>
      <c r="M40" s="22"/>
      <c r="N40" s="22"/>
      <c r="O40" s="22"/>
      <c r="P40" s="22"/>
    </row>
    <row r="41" spans="1:16" ht="39" customHeight="1" x14ac:dyDescent="0.15">
      <c r="A41" s="22"/>
      <c r="B41" s="35"/>
      <c r="C41" s="1204" t="s">
        <v>581</v>
      </c>
      <c r="D41" s="1205"/>
      <c r="E41" s="1206"/>
      <c r="F41" s="36">
        <v>0</v>
      </c>
      <c r="G41" s="37">
        <v>0</v>
      </c>
      <c r="H41" s="37">
        <v>0</v>
      </c>
      <c r="I41" s="37">
        <v>0</v>
      </c>
      <c r="J41" s="38">
        <v>0</v>
      </c>
      <c r="K41" s="22"/>
      <c r="L41" s="22"/>
      <c r="M41" s="22"/>
      <c r="N41" s="22"/>
      <c r="O41" s="22"/>
      <c r="P41" s="22"/>
    </row>
    <row r="42" spans="1:16" ht="39" customHeight="1" x14ac:dyDescent="0.15">
      <c r="A42" s="22"/>
      <c r="B42" s="39"/>
      <c r="C42" s="1204" t="s">
        <v>582</v>
      </c>
      <c r="D42" s="1205"/>
      <c r="E42" s="1206"/>
      <c r="F42" s="36" t="s">
        <v>524</v>
      </c>
      <c r="G42" s="37" t="s">
        <v>524</v>
      </c>
      <c r="H42" s="37" t="s">
        <v>524</v>
      </c>
      <c r="I42" s="37" t="s">
        <v>524</v>
      </c>
      <c r="J42" s="38" t="s">
        <v>524</v>
      </c>
      <c r="K42" s="22"/>
      <c r="L42" s="22"/>
      <c r="M42" s="22"/>
      <c r="N42" s="22"/>
      <c r="O42" s="22"/>
      <c r="P42" s="22"/>
    </row>
    <row r="43" spans="1:16" ht="39" customHeight="1" thickBot="1" x14ac:dyDescent="0.2">
      <c r="A43" s="22"/>
      <c r="B43" s="40"/>
      <c r="C43" s="1207" t="s">
        <v>583</v>
      </c>
      <c r="D43" s="1208"/>
      <c r="E43" s="1209"/>
      <c r="F43" s="41">
        <v>0</v>
      </c>
      <c r="G43" s="42">
        <v>0.21</v>
      </c>
      <c r="H43" s="42">
        <v>0.43</v>
      </c>
      <c r="I43" s="42">
        <v>9.59</v>
      </c>
      <c r="J43" s="43" t="s">
        <v>524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ou7ttd9Q6yp2u2ebBQSh5sb2RfhQqZuEEciJ3Hjc2AuEMm3YpjNyS6xpO51sUF2BApQGc4Dj4p53p3DRd3hA==" saltValue="rEgA5MXHjnRvwA6FXqc+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1166</v>
      </c>
      <c r="L45" s="60">
        <v>1059</v>
      </c>
      <c r="M45" s="60">
        <v>980</v>
      </c>
      <c r="N45" s="60">
        <v>992</v>
      </c>
      <c r="O45" s="61">
        <v>1072</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524</v>
      </c>
      <c r="L46" s="64" t="s">
        <v>524</v>
      </c>
      <c r="M46" s="64" t="s">
        <v>524</v>
      </c>
      <c r="N46" s="64" t="s">
        <v>524</v>
      </c>
      <c r="O46" s="65" t="s">
        <v>524</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524</v>
      </c>
      <c r="L47" s="64" t="s">
        <v>524</v>
      </c>
      <c r="M47" s="64" t="s">
        <v>524</v>
      </c>
      <c r="N47" s="64" t="s">
        <v>524</v>
      </c>
      <c r="O47" s="65" t="s">
        <v>524</v>
      </c>
      <c r="P47" s="48"/>
      <c r="Q47" s="48"/>
      <c r="R47" s="48"/>
      <c r="S47" s="48"/>
      <c r="T47" s="48"/>
      <c r="U47" s="48"/>
    </row>
    <row r="48" spans="1:21" ht="30.75" customHeight="1" x14ac:dyDescent="0.15">
      <c r="A48" s="48"/>
      <c r="B48" s="1214"/>
      <c r="C48" s="1215"/>
      <c r="D48" s="62"/>
      <c r="E48" s="1220" t="s">
        <v>14</v>
      </c>
      <c r="F48" s="1220"/>
      <c r="G48" s="1220"/>
      <c r="H48" s="1220"/>
      <c r="I48" s="1220"/>
      <c r="J48" s="1221"/>
      <c r="K48" s="63">
        <v>357</v>
      </c>
      <c r="L48" s="64">
        <v>378</v>
      </c>
      <c r="M48" s="64">
        <v>343</v>
      </c>
      <c r="N48" s="64">
        <v>319</v>
      </c>
      <c r="O48" s="65">
        <v>338</v>
      </c>
      <c r="P48" s="48"/>
      <c r="Q48" s="48"/>
      <c r="R48" s="48"/>
      <c r="S48" s="48"/>
      <c r="T48" s="48"/>
      <c r="U48" s="48"/>
    </row>
    <row r="49" spans="1:21" ht="30.75" customHeight="1" x14ac:dyDescent="0.15">
      <c r="A49" s="48"/>
      <c r="B49" s="1214"/>
      <c r="C49" s="1215"/>
      <c r="D49" s="62"/>
      <c r="E49" s="1220" t="s">
        <v>15</v>
      </c>
      <c r="F49" s="1220"/>
      <c r="G49" s="1220"/>
      <c r="H49" s="1220"/>
      <c r="I49" s="1220"/>
      <c r="J49" s="1221"/>
      <c r="K49" s="63" t="s">
        <v>524</v>
      </c>
      <c r="L49" s="64" t="s">
        <v>524</v>
      </c>
      <c r="M49" s="64" t="s">
        <v>524</v>
      </c>
      <c r="N49" s="64" t="s">
        <v>524</v>
      </c>
      <c r="O49" s="65" t="s">
        <v>524</v>
      </c>
      <c r="P49" s="48"/>
      <c r="Q49" s="48"/>
      <c r="R49" s="48"/>
      <c r="S49" s="48"/>
      <c r="T49" s="48"/>
      <c r="U49" s="48"/>
    </row>
    <row r="50" spans="1:21" ht="30.75" customHeight="1" x14ac:dyDescent="0.15">
      <c r="A50" s="48"/>
      <c r="B50" s="1214"/>
      <c r="C50" s="1215"/>
      <c r="D50" s="62"/>
      <c r="E50" s="1220" t="s">
        <v>16</v>
      </c>
      <c r="F50" s="1220"/>
      <c r="G50" s="1220"/>
      <c r="H50" s="1220"/>
      <c r="I50" s="1220"/>
      <c r="J50" s="1221"/>
      <c r="K50" s="63">
        <v>11</v>
      </c>
      <c r="L50" s="64">
        <v>11</v>
      </c>
      <c r="M50" s="64">
        <v>7</v>
      </c>
      <c r="N50" s="64">
        <v>4</v>
      </c>
      <c r="O50" s="65">
        <v>0</v>
      </c>
      <c r="P50" s="48"/>
      <c r="Q50" s="48"/>
      <c r="R50" s="48"/>
      <c r="S50" s="48"/>
      <c r="T50" s="48"/>
      <c r="U50" s="48"/>
    </row>
    <row r="51" spans="1:21" ht="30.75" customHeight="1" x14ac:dyDescent="0.15">
      <c r="A51" s="48"/>
      <c r="B51" s="1216"/>
      <c r="C51" s="1217"/>
      <c r="D51" s="66"/>
      <c r="E51" s="1220" t="s">
        <v>17</v>
      </c>
      <c r="F51" s="1220"/>
      <c r="G51" s="1220"/>
      <c r="H51" s="1220"/>
      <c r="I51" s="1220"/>
      <c r="J51" s="1221"/>
      <c r="K51" s="63" t="s">
        <v>524</v>
      </c>
      <c r="L51" s="64" t="s">
        <v>524</v>
      </c>
      <c r="M51" s="64" t="s">
        <v>524</v>
      </c>
      <c r="N51" s="64" t="s">
        <v>524</v>
      </c>
      <c r="O51" s="65" t="s">
        <v>524</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1161</v>
      </c>
      <c r="L52" s="64">
        <v>1218</v>
      </c>
      <c r="M52" s="64">
        <v>1197</v>
      </c>
      <c r="N52" s="64">
        <v>1095</v>
      </c>
      <c r="O52" s="65">
        <v>1129</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373</v>
      </c>
      <c r="L53" s="69">
        <v>230</v>
      </c>
      <c r="M53" s="69">
        <v>133</v>
      </c>
      <c r="N53" s="69">
        <v>220</v>
      </c>
      <c r="O53" s="70">
        <v>281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28" t="s">
        <v>24</v>
      </c>
      <c r="C57" s="1229"/>
      <c r="D57" s="1232" t="s">
        <v>25</v>
      </c>
      <c r="E57" s="1233"/>
      <c r="F57" s="1233"/>
      <c r="G57" s="1233"/>
      <c r="H57" s="1233"/>
      <c r="I57" s="1233"/>
      <c r="J57" s="1234"/>
      <c r="K57" s="83" t="s">
        <v>524</v>
      </c>
      <c r="L57" s="84" t="s">
        <v>524</v>
      </c>
      <c r="M57" s="84" t="s">
        <v>524</v>
      </c>
      <c r="N57" s="84" t="s">
        <v>524</v>
      </c>
      <c r="O57" s="85" t="s">
        <v>524</v>
      </c>
    </row>
    <row r="58" spans="1:21" ht="31.5" customHeight="1" thickBot="1" x14ac:dyDescent="0.2">
      <c r="B58" s="1230"/>
      <c r="C58" s="1231"/>
      <c r="D58" s="1235" t="s">
        <v>26</v>
      </c>
      <c r="E58" s="1236"/>
      <c r="F58" s="1236"/>
      <c r="G58" s="1236"/>
      <c r="H58" s="1236"/>
      <c r="I58" s="1236"/>
      <c r="J58" s="1237"/>
      <c r="K58" s="86" t="s">
        <v>524</v>
      </c>
      <c r="L58" s="87" t="s">
        <v>524</v>
      </c>
      <c r="M58" s="87" t="s">
        <v>524</v>
      </c>
      <c r="N58" s="87" t="s">
        <v>524</v>
      </c>
      <c r="O58" s="88" t="s">
        <v>524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xvW4AD+OfENhAMzV8ZsV0WoNhPeZWtR8IKIVo/+lV0TqBYZ5feBGpgn3r3ZUkTVIyYOACZwDy5PD4NFBDG1vw==" saltValue="+Q7dtmcqsF+u4yRvcByv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566</v>
      </c>
      <c r="J40" s="100" t="s">
        <v>567</v>
      </c>
      <c r="K40" s="100" t="s">
        <v>568</v>
      </c>
      <c r="L40" s="100" t="s">
        <v>569</v>
      </c>
      <c r="M40" s="101" t="s">
        <v>570</v>
      </c>
    </row>
    <row r="41" spans="2:13" ht="27.75" customHeight="1" x14ac:dyDescent="0.15">
      <c r="B41" s="1238" t="s">
        <v>29</v>
      </c>
      <c r="C41" s="1239"/>
      <c r="D41" s="102"/>
      <c r="E41" s="1244" t="s">
        <v>30</v>
      </c>
      <c r="F41" s="1244"/>
      <c r="G41" s="1244"/>
      <c r="H41" s="1245"/>
      <c r="I41" s="103">
        <v>10938</v>
      </c>
      <c r="J41" s="104">
        <v>10965</v>
      </c>
      <c r="K41" s="104">
        <v>11493</v>
      </c>
      <c r="L41" s="104">
        <v>11447</v>
      </c>
      <c r="M41" s="105">
        <v>11501</v>
      </c>
    </row>
    <row r="42" spans="2:13" ht="27.75" customHeight="1" x14ac:dyDescent="0.15">
      <c r="B42" s="1240"/>
      <c r="C42" s="1241"/>
      <c r="D42" s="106"/>
      <c r="E42" s="1246" t="s">
        <v>31</v>
      </c>
      <c r="F42" s="1246"/>
      <c r="G42" s="1246"/>
      <c r="H42" s="1247"/>
      <c r="I42" s="107">
        <v>20</v>
      </c>
      <c r="J42" s="108">
        <v>10</v>
      </c>
      <c r="K42" s="108">
        <v>4</v>
      </c>
      <c r="L42" s="108">
        <v>0</v>
      </c>
      <c r="M42" s="109">
        <v>0</v>
      </c>
    </row>
    <row r="43" spans="2:13" ht="27.75" customHeight="1" x14ac:dyDescent="0.15">
      <c r="B43" s="1240"/>
      <c r="C43" s="1241"/>
      <c r="D43" s="106"/>
      <c r="E43" s="1246" t="s">
        <v>32</v>
      </c>
      <c r="F43" s="1246"/>
      <c r="G43" s="1246"/>
      <c r="H43" s="1247"/>
      <c r="I43" s="107">
        <v>4098</v>
      </c>
      <c r="J43" s="108">
        <v>3778</v>
      </c>
      <c r="K43" s="108">
        <v>3601</v>
      </c>
      <c r="L43" s="108">
        <v>3731</v>
      </c>
      <c r="M43" s="109">
        <v>3502</v>
      </c>
    </row>
    <row r="44" spans="2:13" ht="27.75" customHeight="1" x14ac:dyDescent="0.15">
      <c r="B44" s="1240"/>
      <c r="C44" s="1241"/>
      <c r="D44" s="106"/>
      <c r="E44" s="1246" t="s">
        <v>33</v>
      </c>
      <c r="F44" s="1246"/>
      <c r="G44" s="1246"/>
      <c r="H44" s="1247"/>
      <c r="I44" s="107" t="s">
        <v>524</v>
      </c>
      <c r="J44" s="108" t="s">
        <v>524</v>
      </c>
      <c r="K44" s="108" t="s">
        <v>524</v>
      </c>
      <c r="L44" s="108" t="s">
        <v>524</v>
      </c>
      <c r="M44" s="109" t="s">
        <v>524</v>
      </c>
    </row>
    <row r="45" spans="2:13" ht="27.75" customHeight="1" x14ac:dyDescent="0.15">
      <c r="B45" s="1240"/>
      <c r="C45" s="1241"/>
      <c r="D45" s="106"/>
      <c r="E45" s="1246" t="s">
        <v>34</v>
      </c>
      <c r="F45" s="1246"/>
      <c r="G45" s="1246"/>
      <c r="H45" s="1247"/>
      <c r="I45" s="107">
        <v>932</v>
      </c>
      <c r="J45" s="108">
        <v>1233</v>
      </c>
      <c r="K45" s="108">
        <v>2460</v>
      </c>
      <c r="L45" s="108">
        <v>1025</v>
      </c>
      <c r="M45" s="109">
        <v>925</v>
      </c>
    </row>
    <row r="46" spans="2:13" ht="27.75" customHeight="1" x14ac:dyDescent="0.15">
      <c r="B46" s="1240"/>
      <c r="C46" s="1241"/>
      <c r="D46" s="110"/>
      <c r="E46" s="1246" t="s">
        <v>35</v>
      </c>
      <c r="F46" s="1246"/>
      <c r="G46" s="1246"/>
      <c r="H46" s="1247"/>
      <c r="I46" s="107" t="s">
        <v>524</v>
      </c>
      <c r="J46" s="108">
        <v>14</v>
      </c>
      <c r="K46" s="108">
        <v>13</v>
      </c>
      <c r="L46" s="108">
        <v>14</v>
      </c>
      <c r="M46" s="109">
        <v>13</v>
      </c>
    </row>
    <row r="47" spans="2:13" ht="27.75" customHeight="1" x14ac:dyDescent="0.15">
      <c r="B47" s="1240"/>
      <c r="C47" s="1241"/>
      <c r="D47" s="111"/>
      <c r="E47" s="1248" t="s">
        <v>36</v>
      </c>
      <c r="F47" s="1249"/>
      <c r="G47" s="1249"/>
      <c r="H47" s="1250"/>
      <c r="I47" s="107" t="s">
        <v>524</v>
      </c>
      <c r="J47" s="108" t="s">
        <v>524</v>
      </c>
      <c r="K47" s="108" t="s">
        <v>524</v>
      </c>
      <c r="L47" s="108" t="s">
        <v>524</v>
      </c>
      <c r="M47" s="109" t="s">
        <v>524</v>
      </c>
    </row>
    <row r="48" spans="2:13" ht="27.75" customHeight="1" x14ac:dyDescent="0.15">
      <c r="B48" s="1240"/>
      <c r="C48" s="1241"/>
      <c r="D48" s="106"/>
      <c r="E48" s="1246" t="s">
        <v>37</v>
      </c>
      <c r="F48" s="1246"/>
      <c r="G48" s="1246"/>
      <c r="H48" s="1247"/>
      <c r="I48" s="107" t="s">
        <v>524</v>
      </c>
      <c r="J48" s="108" t="s">
        <v>524</v>
      </c>
      <c r="K48" s="108" t="s">
        <v>524</v>
      </c>
      <c r="L48" s="108" t="s">
        <v>524</v>
      </c>
      <c r="M48" s="109" t="s">
        <v>524</v>
      </c>
    </row>
    <row r="49" spans="2:13" ht="27.75" customHeight="1" x14ac:dyDescent="0.15">
      <c r="B49" s="1242"/>
      <c r="C49" s="1243"/>
      <c r="D49" s="106"/>
      <c r="E49" s="1246" t="s">
        <v>38</v>
      </c>
      <c r="F49" s="1246"/>
      <c r="G49" s="1246"/>
      <c r="H49" s="1247"/>
      <c r="I49" s="107" t="s">
        <v>524</v>
      </c>
      <c r="J49" s="108" t="s">
        <v>524</v>
      </c>
      <c r="K49" s="108" t="s">
        <v>524</v>
      </c>
      <c r="L49" s="108" t="s">
        <v>524</v>
      </c>
      <c r="M49" s="109" t="s">
        <v>524</v>
      </c>
    </row>
    <row r="50" spans="2:13" ht="27.75" customHeight="1" x14ac:dyDescent="0.15">
      <c r="B50" s="1251" t="s">
        <v>39</v>
      </c>
      <c r="C50" s="1252"/>
      <c r="D50" s="112"/>
      <c r="E50" s="1246" t="s">
        <v>40</v>
      </c>
      <c r="F50" s="1246"/>
      <c r="G50" s="1246"/>
      <c r="H50" s="1247"/>
      <c r="I50" s="107">
        <v>4730</v>
      </c>
      <c r="J50" s="108">
        <v>4881</v>
      </c>
      <c r="K50" s="108">
        <v>5271</v>
      </c>
      <c r="L50" s="108">
        <v>4979</v>
      </c>
      <c r="M50" s="109">
        <v>4898</v>
      </c>
    </row>
    <row r="51" spans="2:13" ht="27.75" customHeight="1" x14ac:dyDescent="0.15">
      <c r="B51" s="1240"/>
      <c r="C51" s="1241"/>
      <c r="D51" s="106"/>
      <c r="E51" s="1246" t="s">
        <v>41</v>
      </c>
      <c r="F51" s="1246"/>
      <c r="G51" s="1246"/>
      <c r="H51" s="1247"/>
      <c r="I51" s="107">
        <v>3556</v>
      </c>
      <c r="J51" s="108">
        <v>3207</v>
      </c>
      <c r="K51" s="108">
        <v>3009</v>
      </c>
      <c r="L51" s="108">
        <v>3359</v>
      </c>
      <c r="M51" s="109">
        <v>3233</v>
      </c>
    </row>
    <row r="52" spans="2:13" ht="27.75" customHeight="1" x14ac:dyDescent="0.15">
      <c r="B52" s="1242"/>
      <c r="C52" s="1243"/>
      <c r="D52" s="106"/>
      <c r="E52" s="1246" t="s">
        <v>42</v>
      </c>
      <c r="F52" s="1246"/>
      <c r="G52" s="1246"/>
      <c r="H52" s="1247"/>
      <c r="I52" s="107">
        <v>10303</v>
      </c>
      <c r="J52" s="108">
        <v>10422</v>
      </c>
      <c r="K52" s="108">
        <v>10482</v>
      </c>
      <c r="L52" s="108">
        <v>10390</v>
      </c>
      <c r="M52" s="109">
        <v>10152</v>
      </c>
    </row>
    <row r="53" spans="2:13" ht="27.75" customHeight="1" thickBot="1" x14ac:dyDescent="0.2">
      <c r="B53" s="1253" t="s">
        <v>43</v>
      </c>
      <c r="C53" s="1254"/>
      <c r="D53" s="113"/>
      <c r="E53" s="1255" t="s">
        <v>44</v>
      </c>
      <c r="F53" s="1255"/>
      <c r="G53" s="1255"/>
      <c r="H53" s="1256"/>
      <c r="I53" s="114">
        <v>-2600</v>
      </c>
      <c r="J53" s="115">
        <v>-2508</v>
      </c>
      <c r="K53" s="115">
        <v>-1192</v>
      </c>
      <c r="L53" s="115">
        <v>-2511</v>
      </c>
      <c r="M53" s="116">
        <v>-2341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JbRXxSuLidXeX2jMbO41oS1l4hUutL/fn6G7yh+JsrJ9pYlw6U3lEB6O5NbjmOVmLNZ7/hJK9BSFr6ao7zQ8g==" saltValue="e142akOJZ8NZ+h7vEYXN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265" t="s">
        <v>47</v>
      </c>
      <c r="D55" s="1265"/>
      <c r="E55" s="1266"/>
      <c r="F55" s="128">
        <v>1695</v>
      </c>
      <c r="G55" s="128">
        <v>1506</v>
      </c>
      <c r="H55" s="129">
        <v>1455</v>
      </c>
    </row>
    <row r="56" spans="2:8" ht="52.5" customHeight="1" x14ac:dyDescent="0.15">
      <c r="B56" s="130"/>
      <c r="C56" s="1267" t="s">
        <v>48</v>
      </c>
      <c r="D56" s="1267"/>
      <c r="E56" s="1268"/>
      <c r="F56" s="131">
        <v>1126</v>
      </c>
      <c r="G56" s="131">
        <v>1076</v>
      </c>
      <c r="H56" s="132">
        <v>1026</v>
      </c>
    </row>
    <row r="57" spans="2:8" ht="53.25" customHeight="1" x14ac:dyDescent="0.15">
      <c r="B57" s="130"/>
      <c r="C57" s="1269" t="s">
        <v>49</v>
      </c>
      <c r="D57" s="1269"/>
      <c r="E57" s="1270"/>
      <c r="F57" s="133">
        <v>1739</v>
      </c>
      <c r="G57" s="133">
        <v>1465</v>
      </c>
      <c r="H57" s="134">
        <v>1367</v>
      </c>
    </row>
    <row r="58" spans="2:8" ht="45.75" customHeight="1" x14ac:dyDescent="0.15">
      <c r="B58" s="135"/>
      <c r="C58" s="1257" t="s">
        <v>592</v>
      </c>
      <c r="D58" s="1258"/>
      <c r="E58" s="1259"/>
      <c r="F58" s="136">
        <v>1208</v>
      </c>
      <c r="G58" s="136">
        <v>1158</v>
      </c>
      <c r="H58" s="137">
        <v>1059</v>
      </c>
    </row>
    <row r="59" spans="2:8" ht="45.75" customHeight="1" x14ac:dyDescent="0.15">
      <c r="B59" s="135"/>
      <c r="C59" s="1257" t="s">
        <v>593</v>
      </c>
      <c r="D59" s="1258"/>
      <c r="E59" s="1259"/>
      <c r="F59" s="136">
        <v>168</v>
      </c>
      <c r="G59" s="136">
        <v>168</v>
      </c>
      <c r="H59" s="137">
        <v>168</v>
      </c>
    </row>
    <row r="60" spans="2:8" ht="45.75" customHeight="1" x14ac:dyDescent="0.15">
      <c r="B60" s="135"/>
      <c r="C60" s="1257" t="s">
        <v>594</v>
      </c>
      <c r="D60" s="1258"/>
      <c r="E60" s="1259"/>
      <c r="F60" s="136">
        <v>83</v>
      </c>
      <c r="G60" s="136">
        <v>83</v>
      </c>
      <c r="H60" s="137">
        <v>85</v>
      </c>
    </row>
    <row r="61" spans="2:8" ht="45.75" customHeight="1" x14ac:dyDescent="0.15">
      <c r="B61" s="135"/>
      <c r="C61" s="1257" t="s">
        <v>595</v>
      </c>
      <c r="D61" s="1258"/>
      <c r="E61" s="1259"/>
      <c r="F61" s="136">
        <v>276</v>
      </c>
      <c r="G61" s="136">
        <v>41</v>
      </c>
      <c r="H61" s="137">
        <v>41</v>
      </c>
    </row>
    <row r="62" spans="2:8" ht="45.75" customHeight="1" thickBot="1" x14ac:dyDescent="0.2">
      <c r="B62" s="138"/>
      <c r="C62" s="1260" t="s">
        <v>596</v>
      </c>
      <c r="D62" s="1261"/>
      <c r="E62" s="1262"/>
      <c r="F62" s="139">
        <v>0</v>
      </c>
      <c r="G62" s="139">
        <v>10</v>
      </c>
      <c r="H62" s="140">
        <v>10</v>
      </c>
    </row>
    <row r="63" spans="2:8" ht="52.5" customHeight="1" thickBot="1" x14ac:dyDescent="0.2">
      <c r="B63" s="141"/>
      <c r="C63" s="1263" t="s">
        <v>50</v>
      </c>
      <c r="D63" s="1263"/>
      <c r="E63" s="1264"/>
      <c r="F63" s="142">
        <v>4560</v>
      </c>
      <c r="G63" s="142">
        <v>4047</v>
      </c>
      <c r="H63" s="143">
        <v>3848</v>
      </c>
    </row>
    <row r="64" spans="2:8" ht="15" customHeight="1" x14ac:dyDescent="0.15"/>
  </sheetData>
  <sheetProtection algorithmName="SHA-512" hashValue="prwiBf/RhWcB+L2wj+rk+7bVLCPGPNSgrqFZupNKxmOndjiwBicThXSZiQfoWUx+C5wvtKDT6fWwiSpKBtk+4Q==" saltValue="MiVadIP6Hovz3ZUf4BHK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608</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609</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611</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566</v>
      </c>
      <c r="BQ50" s="1305"/>
      <c r="BR50" s="1305"/>
      <c r="BS50" s="1305"/>
      <c r="BT50" s="1305"/>
      <c r="BU50" s="1305"/>
      <c r="BV50" s="1305"/>
      <c r="BW50" s="1305"/>
      <c r="BX50" s="1305" t="s">
        <v>567</v>
      </c>
      <c r="BY50" s="1305"/>
      <c r="BZ50" s="1305"/>
      <c r="CA50" s="1305"/>
      <c r="CB50" s="1305"/>
      <c r="CC50" s="1305"/>
      <c r="CD50" s="1305"/>
      <c r="CE50" s="1305"/>
      <c r="CF50" s="1305" t="s">
        <v>568</v>
      </c>
      <c r="CG50" s="1305"/>
      <c r="CH50" s="1305"/>
      <c r="CI50" s="1305"/>
      <c r="CJ50" s="1305"/>
      <c r="CK50" s="1305"/>
      <c r="CL50" s="1305"/>
      <c r="CM50" s="1305"/>
      <c r="CN50" s="1305" t="s">
        <v>569</v>
      </c>
      <c r="CO50" s="1305"/>
      <c r="CP50" s="1305"/>
      <c r="CQ50" s="1305"/>
      <c r="CR50" s="1305"/>
      <c r="CS50" s="1305"/>
      <c r="CT50" s="1305"/>
      <c r="CU50" s="1305"/>
      <c r="CV50" s="1305" t="s">
        <v>570</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612</v>
      </c>
      <c r="AO51" s="1309"/>
      <c r="AP51" s="1309"/>
      <c r="AQ51" s="1309"/>
      <c r="AR51" s="1309"/>
      <c r="AS51" s="1309"/>
      <c r="AT51" s="1309"/>
      <c r="AU51" s="1309"/>
      <c r="AV51" s="1309"/>
      <c r="AW51" s="1309"/>
      <c r="AX51" s="1309"/>
      <c r="AY51" s="1309"/>
      <c r="AZ51" s="1309"/>
      <c r="BA51" s="1309"/>
      <c r="BB51" s="1309" t="s">
        <v>613</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614</v>
      </c>
      <c r="BC53" s="1309"/>
      <c r="BD53" s="1309"/>
      <c r="BE53" s="1309"/>
      <c r="BF53" s="1309"/>
      <c r="BG53" s="1309"/>
      <c r="BH53" s="1309"/>
      <c r="BI53" s="1309"/>
      <c r="BJ53" s="1309"/>
      <c r="BK53" s="1309"/>
      <c r="BL53" s="1309"/>
      <c r="BM53" s="1309"/>
      <c r="BN53" s="1309"/>
      <c r="BO53" s="1309"/>
      <c r="BP53" s="1310">
        <v>49.2</v>
      </c>
      <c r="BQ53" s="1310"/>
      <c r="BR53" s="1310"/>
      <c r="BS53" s="1310"/>
      <c r="BT53" s="1310"/>
      <c r="BU53" s="1310"/>
      <c r="BV53" s="1310"/>
      <c r="BW53" s="1310"/>
      <c r="BX53" s="1310">
        <v>50</v>
      </c>
      <c r="BY53" s="1310"/>
      <c r="BZ53" s="1310"/>
      <c r="CA53" s="1310"/>
      <c r="CB53" s="1310"/>
      <c r="CC53" s="1310"/>
      <c r="CD53" s="1310"/>
      <c r="CE53" s="1310"/>
      <c r="CF53" s="1310">
        <v>49.8</v>
      </c>
      <c r="CG53" s="1310"/>
      <c r="CH53" s="1310"/>
      <c r="CI53" s="1310"/>
      <c r="CJ53" s="1310"/>
      <c r="CK53" s="1310"/>
      <c r="CL53" s="1310"/>
      <c r="CM53" s="1310"/>
      <c r="CN53" s="1310">
        <v>51.2</v>
      </c>
      <c r="CO53" s="1310"/>
      <c r="CP53" s="1310"/>
      <c r="CQ53" s="1310"/>
      <c r="CR53" s="1310"/>
      <c r="CS53" s="1310"/>
      <c r="CT53" s="1310"/>
      <c r="CU53" s="1310"/>
      <c r="CV53" s="1310">
        <v>51.8</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615</v>
      </c>
      <c r="AO55" s="1305"/>
      <c r="AP55" s="1305"/>
      <c r="AQ55" s="1305"/>
      <c r="AR55" s="1305"/>
      <c r="AS55" s="1305"/>
      <c r="AT55" s="1305"/>
      <c r="AU55" s="1305"/>
      <c r="AV55" s="1305"/>
      <c r="AW55" s="1305"/>
      <c r="AX55" s="1305"/>
      <c r="AY55" s="1305"/>
      <c r="AZ55" s="1305"/>
      <c r="BA55" s="1305"/>
      <c r="BB55" s="1309" t="s">
        <v>613</v>
      </c>
      <c r="BC55" s="1309"/>
      <c r="BD55" s="1309"/>
      <c r="BE55" s="1309"/>
      <c r="BF55" s="1309"/>
      <c r="BG55" s="1309"/>
      <c r="BH55" s="1309"/>
      <c r="BI55" s="1309"/>
      <c r="BJ55" s="1309"/>
      <c r="BK55" s="1309"/>
      <c r="BL55" s="1309"/>
      <c r="BM55" s="1309"/>
      <c r="BN55" s="1309"/>
      <c r="BO55" s="1309"/>
      <c r="BP55" s="1310">
        <v>13</v>
      </c>
      <c r="BQ55" s="1310"/>
      <c r="BR55" s="1310"/>
      <c r="BS55" s="1310"/>
      <c r="BT55" s="1310"/>
      <c r="BU55" s="1310"/>
      <c r="BV55" s="1310"/>
      <c r="BW55" s="1310"/>
      <c r="BX55" s="1310">
        <v>21</v>
      </c>
      <c r="BY55" s="1310"/>
      <c r="BZ55" s="1310"/>
      <c r="CA55" s="1310"/>
      <c r="CB55" s="1310"/>
      <c r="CC55" s="1310"/>
      <c r="CD55" s="1310"/>
      <c r="CE55" s="1310"/>
      <c r="CF55" s="1310">
        <v>20.2</v>
      </c>
      <c r="CG55" s="1310"/>
      <c r="CH55" s="1310"/>
      <c r="CI55" s="1310"/>
      <c r="CJ55" s="1310"/>
      <c r="CK55" s="1310"/>
      <c r="CL55" s="1310"/>
      <c r="CM55" s="1310"/>
      <c r="CN55" s="1310">
        <v>18.3</v>
      </c>
      <c r="CO55" s="1310"/>
      <c r="CP55" s="1310"/>
      <c r="CQ55" s="1310"/>
      <c r="CR55" s="1310"/>
      <c r="CS55" s="1310"/>
      <c r="CT55" s="1310"/>
      <c r="CU55" s="1310"/>
      <c r="CV55" s="1310">
        <v>20.3</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614</v>
      </c>
      <c r="BC57" s="1309"/>
      <c r="BD57" s="1309"/>
      <c r="BE57" s="1309"/>
      <c r="BF57" s="1309"/>
      <c r="BG57" s="1309"/>
      <c r="BH57" s="1309"/>
      <c r="BI57" s="1309"/>
      <c r="BJ57" s="1309"/>
      <c r="BK57" s="1309"/>
      <c r="BL57" s="1309"/>
      <c r="BM57" s="1309"/>
      <c r="BN57" s="1309"/>
      <c r="BO57" s="1309"/>
      <c r="BP57" s="1310">
        <v>53.4</v>
      </c>
      <c r="BQ57" s="1310"/>
      <c r="BR57" s="1310"/>
      <c r="BS57" s="1310"/>
      <c r="BT57" s="1310"/>
      <c r="BU57" s="1310"/>
      <c r="BV57" s="1310"/>
      <c r="BW57" s="1310"/>
      <c r="BX57" s="1310">
        <v>56.1</v>
      </c>
      <c r="BY57" s="1310"/>
      <c r="BZ57" s="1310"/>
      <c r="CA57" s="1310"/>
      <c r="CB57" s="1310"/>
      <c r="CC57" s="1310"/>
      <c r="CD57" s="1310"/>
      <c r="CE57" s="1310"/>
      <c r="CF57" s="1310">
        <v>58.1</v>
      </c>
      <c r="CG57" s="1310"/>
      <c r="CH57" s="1310"/>
      <c r="CI57" s="1310"/>
      <c r="CJ57" s="1310"/>
      <c r="CK57" s="1310"/>
      <c r="CL57" s="1310"/>
      <c r="CM57" s="1310"/>
      <c r="CN57" s="1310">
        <v>59.4</v>
      </c>
      <c r="CO57" s="1310"/>
      <c r="CP57" s="1310"/>
      <c r="CQ57" s="1310"/>
      <c r="CR57" s="1310"/>
      <c r="CS57" s="1310"/>
      <c r="CT57" s="1310"/>
      <c r="CU57" s="1310"/>
      <c r="CV57" s="1310">
        <v>60.7</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616</v>
      </c>
    </row>
    <row r="64" spans="1:109" x14ac:dyDescent="0.15">
      <c r="B64" s="1280"/>
      <c r="G64" s="1287"/>
      <c r="I64" s="1320"/>
      <c r="J64" s="1320"/>
      <c r="K64" s="1320"/>
      <c r="L64" s="1320"/>
      <c r="M64" s="1320"/>
      <c r="N64" s="1321"/>
      <c r="AM64" s="1287"/>
      <c r="AN64" s="1287" t="s">
        <v>609</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322" t="s">
        <v>617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611</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566</v>
      </c>
      <c r="BQ72" s="1305"/>
      <c r="BR72" s="1305"/>
      <c r="BS72" s="1305"/>
      <c r="BT72" s="1305"/>
      <c r="BU72" s="1305"/>
      <c r="BV72" s="1305"/>
      <c r="BW72" s="1305"/>
      <c r="BX72" s="1305" t="s">
        <v>567</v>
      </c>
      <c r="BY72" s="1305"/>
      <c r="BZ72" s="1305"/>
      <c r="CA72" s="1305"/>
      <c r="CB72" s="1305"/>
      <c r="CC72" s="1305"/>
      <c r="CD72" s="1305"/>
      <c r="CE72" s="1305"/>
      <c r="CF72" s="1305" t="s">
        <v>568</v>
      </c>
      <c r="CG72" s="1305"/>
      <c r="CH72" s="1305"/>
      <c r="CI72" s="1305"/>
      <c r="CJ72" s="1305"/>
      <c r="CK72" s="1305"/>
      <c r="CL72" s="1305"/>
      <c r="CM72" s="1305"/>
      <c r="CN72" s="1305" t="s">
        <v>569</v>
      </c>
      <c r="CO72" s="1305"/>
      <c r="CP72" s="1305"/>
      <c r="CQ72" s="1305"/>
      <c r="CR72" s="1305"/>
      <c r="CS72" s="1305"/>
      <c r="CT72" s="1305"/>
      <c r="CU72" s="1305"/>
      <c r="CV72" s="1305" t="s">
        <v>570</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612</v>
      </c>
      <c r="AO73" s="1309"/>
      <c r="AP73" s="1309"/>
      <c r="AQ73" s="1309"/>
      <c r="AR73" s="1309"/>
      <c r="AS73" s="1309"/>
      <c r="AT73" s="1309"/>
      <c r="AU73" s="1309"/>
      <c r="AV73" s="1309"/>
      <c r="AW73" s="1309"/>
      <c r="AX73" s="1309"/>
      <c r="AY73" s="1309"/>
      <c r="AZ73" s="1309"/>
      <c r="BA73" s="1309"/>
      <c r="BB73" s="1309" t="s">
        <v>613</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618</v>
      </c>
      <c r="BC75" s="1309"/>
      <c r="BD75" s="1309"/>
      <c r="BE75" s="1309"/>
      <c r="BF75" s="1309"/>
      <c r="BG75" s="1309"/>
      <c r="BH75" s="1309"/>
      <c r="BI75" s="1309"/>
      <c r="BJ75" s="1309"/>
      <c r="BK75" s="1309"/>
      <c r="BL75" s="1309"/>
      <c r="BM75" s="1309"/>
      <c r="BN75" s="1309"/>
      <c r="BO75" s="1309"/>
      <c r="BP75" s="1310">
        <v>6.9</v>
      </c>
      <c r="BQ75" s="1310"/>
      <c r="BR75" s="1310"/>
      <c r="BS75" s="1310"/>
      <c r="BT75" s="1310"/>
      <c r="BU75" s="1310"/>
      <c r="BV75" s="1310"/>
      <c r="BW75" s="1310"/>
      <c r="BX75" s="1310">
        <v>5.6</v>
      </c>
      <c r="BY75" s="1310"/>
      <c r="BZ75" s="1310"/>
      <c r="CA75" s="1310"/>
      <c r="CB75" s="1310"/>
      <c r="CC75" s="1310"/>
      <c r="CD75" s="1310"/>
      <c r="CE75" s="1310"/>
      <c r="CF75" s="1310">
        <v>4.3</v>
      </c>
      <c r="CG75" s="1310"/>
      <c r="CH75" s="1310"/>
      <c r="CI75" s="1310"/>
      <c r="CJ75" s="1310"/>
      <c r="CK75" s="1310"/>
      <c r="CL75" s="1310"/>
      <c r="CM75" s="1310"/>
      <c r="CN75" s="1310">
        <v>3.3</v>
      </c>
      <c r="CO75" s="1310"/>
      <c r="CP75" s="1310"/>
      <c r="CQ75" s="1310"/>
      <c r="CR75" s="1310"/>
      <c r="CS75" s="1310"/>
      <c r="CT75" s="1310"/>
      <c r="CU75" s="1310"/>
      <c r="CV75" s="1310">
        <v>3.5</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8"/>
      <c r="L77" s="1328"/>
      <c r="M77" s="1328"/>
      <c r="N77" s="1328"/>
      <c r="AN77" s="1305" t="s">
        <v>615</v>
      </c>
      <c r="AO77" s="1305"/>
      <c r="AP77" s="1305"/>
      <c r="AQ77" s="1305"/>
      <c r="AR77" s="1305"/>
      <c r="AS77" s="1305"/>
      <c r="AT77" s="1305"/>
      <c r="AU77" s="1305"/>
      <c r="AV77" s="1305"/>
      <c r="AW77" s="1305"/>
      <c r="AX77" s="1305"/>
      <c r="AY77" s="1305"/>
      <c r="AZ77" s="1305"/>
      <c r="BA77" s="1305"/>
      <c r="BB77" s="1309" t="s">
        <v>613</v>
      </c>
      <c r="BC77" s="1309"/>
      <c r="BD77" s="1309"/>
      <c r="BE77" s="1309"/>
      <c r="BF77" s="1309"/>
      <c r="BG77" s="1309"/>
      <c r="BH77" s="1309"/>
      <c r="BI77" s="1309"/>
      <c r="BJ77" s="1309"/>
      <c r="BK77" s="1309"/>
      <c r="BL77" s="1309"/>
      <c r="BM77" s="1309"/>
      <c r="BN77" s="1309"/>
      <c r="BO77" s="1309"/>
      <c r="BP77" s="1310">
        <v>13</v>
      </c>
      <c r="BQ77" s="1310"/>
      <c r="BR77" s="1310"/>
      <c r="BS77" s="1310"/>
      <c r="BT77" s="1310"/>
      <c r="BU77" s="1310"/>
      <c r="BV77" s="1310"/>
      <c r="BW77" s="1310"/>
      <c r="BX77" s="1310">
        <v>21</v>
      </c>
      <c r="BY77" s="1310"/>
      <c r="BZ77" s="1310"/>
      <c r="CA77" s="1310"/>
      <c r="CB77" s="1310"/>
      <c r="CC77" s="1310"/>
      <c r="CD77" s="1310"/>
      <c r="CE77" s="1310"/>
      <c r="CF77" s="1310">
        <v>20.2</v>
      </c>
      <c r="CG77" s="1310"/>
      <c r="CH77" s="1310"/>
      <c r="CI77" s="1310"/>
      <c r="CJ77" s="1310"/>
      <c r="CK77" s="1310"/>
      <c r="CL77" s="1310"/>
      <c r="CM77" s="1310"/>
      <c r="CN77" s="1310">
        <v>18.3</v>
      </c>
      <c r="CO77" s="1310"/>
      <c r="CP77" s="1310"/>
      <c r="CQ77" s="1310"/>
      <c r="CR77" s="1310"/>
      <c r="CS77" s="1310"/>
      <c r="CT77" s="1310"/>
      <c r="CU77" s="1310"/>
      <c r="CV77" s="1310">
        <v>20.3</v>
      </c>
      <c r="CW77" s="1310"/>
      <c r="CX77" s="1310"/>
      <c r="CY77" s="1310"/>
      <c r="CZ77" s="1310"/>
      <c r="DA77" s="1310"/>
      <c r="DB77" s="1310"/>
      <c r="DC77" s="1310"/>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9"/>
      <c r="L79" s="1329"/>
      <c r="M79" s="1329"/>
      <c r="N79" s="1329"/>
      <c r="AN79" s="1305"/>
      <c r="AO79" s="1305"/>
      <c r="AP79" s="1305"/>
      <c r="AQ79" s="1305"/>
      <c r="AR79" s="1305"/>
      <c r="AS79" s="1305"/>
      <c r="AT79" s="1305"/>
      <c r="AU79" s="1305"/>
      <c r="AV79" s="1305"/>
      <c r="AW79" s="1305"/>
      <c r="AX79" s="1305"/>
      <c r="AY79" s="1305"/>
      <c r="AZ79" s="1305"/>
      <c r="BA79" s="1305"/>
      <c r="BB79" s="1309" t="s">
        <v>618</v>
      </c>
      <c r="BC79" s="1309"/>
      <c r="BD79" s="1309"/>
      <c r="BE79" s="1309"/>
      <c r="BF79" s="1309"/>
      <c r="BG79" s="1309"/>
      <c r="BH79" s="1309"/>
      <c r="BI79" s="1309"/>
      <c r="BJ79" s="1309"/>
      <c r="BK79" s="1309"/>
      <c r="BL79" s="1309"/>
      <c r="BM79" s="1309"/>
      <c r="BN79" s="1309"/>
      <c r="BO79" s="1309"/>
      <c r="BP79" s="1310">
        <v>6.8</v>
      </c>
      <c r="BQ79" s="1310"/>
      <c r="BR79" s="1310"/>
      <c r="BS79" s="1310"/>
      <c r="BT79" s="1310"/>
      <c r="BU79" s="1310"/>
      <c r="BV79" s="1310"/>
      <c r="BW79" s="1310"/>
      <c r="BX79" s="1310">
        <v>6.8</v>
      </c>
      <c r="BY79" s="1310"/>
      <c r="BZ79" s="1310"/>
      <c r="CA79" s="1310"/>
      <c r="CB79" s="1310"/>
      <c r="CC79" s="1310"/>
      <c r="CD79" s="1310"/>
      <c r="CE79" s="1310"/>
      <c r="CF79" s="1310">
        <v>6.8</v>
      </c>
      <c r="CG79" s="1310"/>
      <c r="CH79" s="1310"/>
      <c r="CI79" s="1310"/>
      <c r="CJ79" s="1310"/>
      <c r="CK79" s="1310"/>
      <c r="CL79" s="1310"/>
      <c r="CM79" s="1310"/>
      <c r="CN79" s="1310">
        <v>6.8</v>
      </c>
      <c r="CO79" s="1310"/>
      <c r="CP79" s="1310"/>
      <c r="CQ79" s="1310"/>
      <c r="CR79" s="1310"/>
      <c r="CS79" s="1310"/>
      <c r="CT79" s="1310"/>
      <c r="CU79" s="1310"/>
      <c r="CV79" s="1310">
        <v>6.6</v>
      </c>
      <c r="CW79" s="1310"/>
      <c r="CX79" s="1310"/>
      <c r="CY79" s="1310"/>
      <c r="CZ79" s="1310"/>
      <c r="DA79" s="1310"/>
      <c r="DB79" s="1310"/>
      <c r="DC79" s="1310"/>
    </row>
    <row r="80" spans="2:107" x14ac:dyDescent="0.15">
      <c r="B80" s="1280"/>
      <c r="G80" s="1299"/>
      <c r="H80" s="1299"/>
      <c r="I80" s="1312"/>
      <c r="J80" s="1312"/>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A8yBOSCTXcyxUW3sF5QK2RKe26ZBmzjn2G0j6fi5hWWD+Y1nneOlM4VWic97WX8CD0560zx2JVWVr1xYI13MXw==" saltValue="dEQLOtMjH6l0Ys3aTh/6x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cLgdOLxx/cw3y5amUYFQu86WtwJgneLNkIfgLdZYWft2Vigdg3Ytd4HjcbUvhrFgxul9dnJmTHeS1U/vbgACYg==" saltValue="re6aD2GUYn0W9Y1oSXSng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Q1776nGbRwTo9ZrWntRERmOkDJITEmXc8uNvbP7cOC7feRVYjnOGoNWRRJffVsUmPA5Rro7QqDXkW9wsHRc1/Q==" saltValue="MUrJxiwodrQIHdmw23Cm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563</v>
      </c>
      <c r="G2" s="157"/>
      <c r="H2" s="158"/>
    </row>
    <row r="3" spans="1:8" x14ac:dyDescent="0.15">
      <c r="A3" s="154" t="s">
        <v>556</v>
      </c>
      <c r="B3" s="159"/>
      <c r="C3" s="160"/>
      <c r="D3" s="161">
        <v>60639</v>
      </c>
      <c r="E3" s="162"/>
      <c r="F3" s="163">
        <v>49919</v>
      </c>
      <c r="G3" s="164"/>
      <c r="H3" s="165"/>
    </row>
    <row r="4" spans="1:8" x14ac:dyDescent="0.15">
      <c r="A4" s="166"/>
      <c r="B4" s="167"/>
      <c r="C4" s="168"/>
      <c r="D4" s="169">
        <v>26808</v>
      </c>
      <c r="E4" s="170"/>
      <c r="F4" s="171">
        <v>26398</v>
      </c>
      <c r="G4" s="172"/>
      <c r="H4" s="173"/>
    </row>
    <row r="5" spans="1:8" x14ac:dyDescent="0.15">
      <c r="A5" s="154" t="s">
        <v>558</v>
      </c>
      <c r="B5" s="159"/>
      <c r="C5" s="160"/>
      <c r="D5" s="161">
        <v>43077</v>
      </c>
      <c r="E5" s="162"/>
      <c r="F5" s="163">
        <v>47738</v>
      </c>
      <c r="G5" s="164"/>
      <c r="H5" s="165"/>
    </row>
    <row r="6" spans="1:8" x14ac:dyDescent="0.15">
      <c r="A6" s="166"/>
      <c r="B6" s="167"/>
      <c r="C6" s="168"/>
      <c r="D6" s="169">
        <v>13770</v>
      </c>
      <c r="E6" s="170"/>
      <c r="F6" s="171">
        <v>24937</v>
      </c>
      <c r="G6" s="172"/>
      <c r="H6" s="173"/>
    </row>
    <row r="7" spans="1:8" x14ac:dyDescent="0.15">
      <c r="A7" s="154" t="s">
        <v>559</v>
      </c>
      <c r="B7" s="159"/>
      <c r="C7" s="160"/>
      <c r="D7" s="161">
        <v>63103</v>
      </c>
      <c r="E7" s="162"/>
      <c r="F7" s="163">
        <v>52191</v>
      </c>
      <c r="G7" s="164"/>
      <c r="H7" s="165"/>
    </row>
    <row r="8" spans="1:8" x14ac:dyDescent="0.15">
      <c r="A8" s="166"/>
      <c r="B8" s="167"/>
      <c r="C8" s="168"/>
      <c r="D8" s="169">
        <v>14452</v>
      </c>
      <c r="E8" s="170"/>
      <c r="F8" s="171">
        <v>24843</v>
      </c>
      <c r="G8" s="172"/>
      <c r="H8" s="173"/>
    </row>
    <row r="9" spans="1:8" x14ac:dyDescent="0.15">
      <c r="A9" s="154" t="s">
        <v>560</v>
      </c>
      <c r="B9" s="159"/>
      <c r="C9" s="160"/>
      <c r="D9" s="161">
        <v>36130</v>
      </c>
      <c r="E9" s="162"/>
      <c r="F9" s="163">
        <v>47387</v>
      </c>
      <c r="G9" s="164"/>
      <c r="H9" s="165"/>
    </row>
    <row r="10" spans="1:8" x14ac:dyDescent="0.15">
      <c r="A10" s="166"/>
      <c r="B10" s="167"/>
      <c r="C10" s="168"/>
      <c r="D10" s="169">
        <v>27239</v>
      </c>
      <c r="E10" s="170"/>
      <c r="F10" s="171">
        <v>24928</v>
      </c>
      <c r="G10" s="172"/>
      <c r="H10" s="173"/>
    </row>
    <row r="11" spans="1:8" x14ac:dyDescent="0.15">
      <c r="A11" s="154" t="s">
        <v>561</v>
      </c>
      <c r="B11" s="159"/>
      <c r="C11" s="160"/>
      <c r="D11" s="161">
        <v>24149</v>
      </c>
      <c r="E11" s="162"/>
      <c r="F11" s="163">
        <v>51264</v>
      </c>
      <c r="G11" s="164"/>
      <c r="H11" s="165"/>
    </row>
    <row r="12" spans="1:8" x14ac:dyDescent="0.15">
      <c r="A12" s="166"/>
      <c r="B12" s="167"/>
      <c r="C12" s="174"/>
      <c r="D12" s="169">
        <v>13074</v>
      </c>
      <c r="E12" s="170"/>
      <c r="F12" s="171">
        <v>26040</v>
      </c>
      <c r="G12" s="172"/>
      <c r="H12" s="173"/>
    </row>
    <row r="13" spans="1:8" x14ac:dyDescent="0.15">
      <c r="A13" s="154"/>
      <c r="B13" s="159"/>
      <c r="C13" s="175"/>
      <c r="D13" s="176">
        <v>45420</v>
      </c>
      <c r="E13" s="177"/>
      <c r="F13" s="178">
        <v>49700</v>
      </c>
      <c r="G13" s="179"/>
      <c r="H13" s="165"/>
    </row>
    <row r="14" spans="1:8" x14ac:dyDescent="0.15">
      <c r="A14" s="166"/>
      <c r="B14" s="167"/>
      <c r="C14" s="168"/>
      <c r="D14" s="169">
        <v>19069</v>
      </c>
      <c r="E14" s="170"/>
      <c r="F14" s="171">
        <v>25429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0.8</v>
      </c>
      <c r="C19" s="180">
        <f>ROUND(VALUE(SUBSTITUTE(実質収支比率等に係る経年分析!G$48,"▲","-")),2)</f>
        <v>0.85</v>
      </c>
      <c r="D19" s="180">
        <f>ROUND(VALUE(SUBSTITUTE(実質収支比率等に係る経年分析!H$48,"▲","-")),2)</f>
        <v>2.97</v>
      </c>
      <c r="E19" s="180">
        <f>ROUND(VALUE(SUBSTITUTE(実質収支比率等に係る経年分析!I$48,"▲","-")),2)</f>
        <v>0.71</v>
      </c>
      <c r="F19" s="180">
        <f>ROUND(VALUE(SUBSTITUTE(実質収支比率等に係る経年分析!J$48,"▲","-")),2)</f>
        <v>0.9</v>
      </c>
    </row>
    <row r="20" spans="1:11" x14ac:dyDescent="0.15">
      <c r="A20" s="180" t="s">
        <v>54</v>
      </c>
      <c r="B20" s="180">
        <f>ROUND(VALUE(SUBSTITUTE(実質収支比率等に係る経年分析!F$47,"▲","-")),2)</f>
        <v>21.69</v>
      </c>
      <c r="C20" s="180">
        <f>ROUND(VALUE(SUBSTITUTE(実質収支比率等に係る経年分析!G$47,"▲","-")),2)</f>
        <v>21.65</v>
      </c>
      <c r="D20" s="180">
        <f>ROUND(VALUE(SUBSTITUTE(実質収支比率等に係る経年分析!H$47,"▲","-")),2)</f>
        <v>25.24</v>
      </c>
      <c r="E20" s="180">
        <f>ROUND(VALUE(SUBSTITUTE(実質収支比率等に係る経年分析!I$47,"▲","-")),2)</f>
        <v>21.98</v>
      </c>
      <c r="F20" s="180">
        <f>ROUND(VALUE(SUBSTITUTE(実質収支比率等に係る経年分析!J$47,"▲","-")),2)</f>
        <v>21.52</v>
      </c>
    </row>
    <row r="21" spans="1:11" x14ac:dyDescent="0.15">
      <c r="A21" s="180" t="s">
        <v>55</v>
      </c>
      <c r="B21" s="180">
        <f>IF(ISNUMBER(VALUE(SUBSTITUTE(実質収支比率等に係る経年分析!F$49,"▲","-"))),ROUND(VALUE(SUBSTITUTE(実質収支比率等に係る経年分析!F$49,"▲","-")),2),NA())</f>
        <v>-0.16</v>
      </c>
      <c r="C21" s="180">
        <f>IF(ISNUMBER(VALUE(SUBSTITUTE(実質収支比率等に係る経年分析!G$49,"▲","-"))),ROUND(VALUE(SUBSTITUTE(実質収支比率等に係る経年分析!G$49,"▲","-")),2),NA())</f>
        <v>0.53</v>
      </c>
      <c r="D21" s="180">
        <f>IF(ISNUMBER(VALUE(SUBSTITUTE(実質収支比率等に係る経年分析!H$49,"▲","-"))),ROUND(VALUE(SUBSTITUTE(実質収支比率等に係る経年分析!H$49,"▲","-")),2),NA())</f>
        <v>6.35</v>
      </c>
      <c r="E21" s="180">
        <f>IF(ISNUMBER(VALUE(SUBSTITUTE(実質収支比率等に係る経年分析!I$49,"▲","-"))),ROUND(VALUE(SUBSTITUTE(実質収支比率等に係る経年分析!I$49,"▲","-")),2),NA())</f>
        <v>-4.96</v>
      </c>
      <c r="F21" s="180">
        <f>IF(ISNUMBER(VALUE(SUBSTITUTE(実質収支比率等に係る経年分析!J$49,"▲","-"))),ROUND(VALUE(SUBSTITUTE(実質収支比率等に係る経年分析!J$49,"▲","-")),2),NA())</f>
        <v>-0.56999999999999995</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9.59</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大沢地区特設水道施設事業特別会計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土地取得事業特別会計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2.2000000000000002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3.77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0.23</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0.33</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2.97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0.98</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24.99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22.17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16.38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19.05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17.579999999999998</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1161</v>
      </c>
      <c r="E42" s="182"/>
      <c r="F42" s="182"/>
      <c r="G42" s="182">
        <f>'実質公債費比率（分子）の構造'!L$52</f>
        <v>1218</v>
      </c>
      <c r="H42" s="182"/>
      <c r="I42" s="182"/>
      <c r="J42" s="182">
        <f>'実質公債費比率（分子）の構造'!M$52</f>
        <v>1197</v>
      </c>
      <c r="K42" s="182"/>
      <c r="L42" s="182"/>
      <c r="M42" s="182">
        <f>'実質公債費比率（分子）の構造'!N$52</f>
        <v>1095</v>
      </c>
      <c r="N42" s="182"/>
      <c r="O42" s="182"/>
      <c r="P42" s="182">
        <f>'実質公債費比率（分子）の構造'!O$52</f>
        <v>1129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11</v>
      </c>
      <c r="C44" s="182"/>
      <c r="D44" s="182"/>
      <c r="E44" s="182">
        <f>'実質公債費比率（分子）の構造'!L$50</f>
        <v>11</v>
      </c>
      <c r="F44" s="182"/>
      <c r="G44" s="182"/>
      <c r="H44" s="182">
        <f>'実質公債費比率（分子）の構造'!M$50</f>
        <v>7</v>
      </c>
      <c r="I44" s="182"/>
      <c r="J44" s="182"/>
      <c r="K44" s="182">
        <f>'実質公債費比率（分子）の構造'!N$50</f>
        <v>4</v>
      </c>
      <c r="L44" s="182"/>
      <c r="M44" s="182"/>
      <c r="N44" s="182">
        <f>'実質公債費比率（分子）の構造'!O$50</f>
        <v>0</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357</v>
      </c>
      <c r="C46" s="182"/>
      <c r="D46" s="182"/>
      <c r="E46" s="182">
        <f>'実質公債費比率（分子）の構造'!L$48</f>
        <v>378</v>
      </c>
      <c r="F46" s="182"/>
      <c r="G46" s="182"/>
      <c r="H46" s="182">
        <f>'実質公債費比率（分子）の構造'!M$48</f>
        <v>343</v>
      </c>
      <c r="I46" s="182"/>
      <c r="J46" s="182"/>
      <c r="K46" s="182">
        <f>'実質公債費比率（分子）の構造'!N$48</f>
        <v>319</v>
      </c>
      <c r="L46" s="182"/>
      <c r="M46" s="182"/>
      <c r="N46" s="182">
        <f>'実質公債費比率（分子）の構造'!O$48</f>
        <v>338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1166</v>
      </c>
      <c r="C49" s="182"/>
      <c r="D49" s="182"/>
      <c r="E49" s="182">
        <f>'実質公債費比率（分子）の構造'!L$45</f>
        <v>1059</v>
      </c>
      <c r="F49" s="182"/>
      <c r="G49" s="182"/>
      <c r="H49" s="182">
        <f>'実質公債費比率（分子）の構造'!M$45</f>
        <v>980</v>
      </c>
      <c r="I49" s="182"/>
      <c r="J49" s="182"/>
      <c r="K49" s="182">
        <f>'実質公債費比率（分子）の構造'!N$45</f>
        <v>992</v>
      </c>
      <c r="L49" s="182"/>
      <c r="M49" s="182"/>
      <c r="N49" s="182">
        <f>'実質公債費比率（分子）の構造'!O$45</f>
        <v>1072</v>
      </c>
      <c r="O49" s="182"/>
      <c r="P49" s="182"/>
    </row>
    <row r="50" spans="1:16" x14ac:dyDescent="0.15">
      <c r="A50" s="182" t="s">
        <v>70</v>
      </c>
      <c r="B50" s="182" t="e">
        <f>NA()</f>
        <v>#N/A</v>
      </c>
      <c r="C50" s="182">
        <f>IF(ISNUMBER('実質公債費比率（分子）の構造'!K$53),'実質公債費比率（分子）の構造'!K$53,NA())</f>
        <v>373</v>
      </c>
      <c r="D50" s="182" t="e">
        <f>NA()</f>
        <v>#N/A</v>
      </c>
      <c r="E50" s="182" t="e">
        <f>NA()</f>
        <v>#N/A</v>
      </c>
      <c r="F50" s="182">
        <f>IF(ISNUMBER('実質公債費比率（分子）の構造'!L$53),'実質公債費比率（分子）の構造'!L$53,NA())</f>
        <v>230</v>
      </c>
      <c r="G50" s="182" t="e">
        <f>NA()</f>
        <v>#N/A</v>
      </c>
      <c r="H50" s="182" t="e">
        <f>NA()</f>
        <v>#N/A</v>
      </c>
      <c r="I50" s="182">
        <f>IF(ISNUMBER('実質公債費比率（分子）の構造'!M$53),'実質公債費比率（分子）の構造'!M$53,NA())</f>
        <v>133</v>
      </c>
      <c r="J50" s="182" t="e">
        <f>NA()</f>
        <v>#N/A</v>
      </c>
      <c r="K50" s="182" t="e">
        <f>NA()</f>
        <v>#N/A</v>
      </c>
      <c r="L50" s="182">
        <f>IF(ISNUMBER('実質公債費比率（分子）の構造'!N$53),'実質公債費比率（分子）の構造'!N$53,NA())</f>
        <v>220</v>
      </c>
      <c r="M50" s="182" t="e">
        <f>NA()</f>
        <v>#N/A</v>
      </c>
      <c r="N50" s="182" t="e">
        <f>NA()</f>
        <v>#N/A</v>
      </c>
      <c r="O50" s="182">
        <f>IF(ISNUMBER('実質公債費比率（分子）の構造'!O$53),'実質公債費比率（分子）の構造'!O$53,NA())</f>
        <v>281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10303</v>
      </c>
      <c r="E56" s="181"/>
      <c r="F56" s="181"/>
      <c r="G56" s="181">
        <f>'将来負担比率（分子）の構造'!J$52</f>
        <v>10422</v>
      </c>
      <c r="H56" s="181"/>
      <c r="I56" s="181"/>
      <c r="J56" s="181">
        <f>'将来負担比率（分子）の構造'!K$52</f>
        <v>10482</v>
      </c>
      <c r="K56" s="181"/>
      <c r="L56" s="181"/>
      <c r="M56" s="181">
        <f>'将来負担比率（分子）の構造'!L$52</f>
        <v>10390</v>
      </c>
      <c r="N56" s="181"/>
      <c r="O56" s="181"/>
      <c r="P56" s="181">
        <f>'将来負担比率（分子）の構造'!M$52</f>
        <v>10152</v>
      </c>
    </row>
    <row r="57" spans="1:16" x14ac:dyDescent="0.15">
      <c r="A57" s="181" t="s">
        <v>41</v>
      </c>
      <c r="B57" s="181"/>
      <c r="C57" s="181"/>
      <c r="D57" s="181">
        <f>'将来負担比率（分子）の構造'!I$51</f>
        <v>3556</v>
      </c>
      <c r="E57" s="181"/>
      <c r="F57" s="181"/>
      <c r="G57" s="181">
        <f>'将来負担比率（分子）の構造'!J$51</f>
        <v>3207</v>
      </c>
      <c r="H57" s="181"/>
      <c r="I57" s="181"/>
      <c r="J57" s="181">
        <f>'将来負担比率（分子）の構造'!K$51</f>
        <v>3009</v>
      </c>
      <c r="K57" s="181"/>
      <c r="L57" s="181"/>
      <c r="M57" s="181">
        <f>'将来負担比率（分子）の構造'!L$51</f>
        <v>3359</v>
      </c>
      <c r="N57" s="181"/>
      <c r="O57" s="181"/>
      <c r="P57" s="181">
        <f>'将来負担比率（分子）の構造'!M$51</f>
        <v>3233</v>
      </c>
    </row>
    <row r="58" spans="1:16" x14ac:dyDescent="0.15">
      <c r="A58" s="181" t="s">
        <v>40</v>
      </c>
      <c r="B58" s="181"/>
      <c r="C58" s="181"/>
      <c r="D58" s="181">
        <f>'将来負担比率（分子）の構造'!I$50</f>
        <v>4730</v>
      </c>
      <c r="E58" s="181"/>
      <c r="F58" s="181"/>
      <c r="G58" s="181">
        <f>'将来負担比率（分子）の構造'!J$50</f>
        <v>4881</v>
      </c>
      <c r="H58" s="181"/>
      <c r="I58" s="181"/>
      <c r="J58" s="181">
        <f>'将来負担比率（分子）の構造'!K$50</f>
        <v>5271</v>
      </c>
      <c r="K58" s="181"/>
      <c r="L58" s="181"/>
      <c r="M58" s="181">
        <f>'将来負担比率（分子）の構造'!L$50</f>
        <v>4979</v>
      </c>
      <c r="N58" s="181"/>
      <c r="O58" s="181"/>
      <c r="P58" s="181">
        <f>'将来負担比率（分子）の構造'!M$50</f>
        <v>4898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f>'将来負担比率（分子）の構造'!J$46</f>
        <v>14</v>
      </c>
      <c r="F61" s="181"/>
      <c r="G61" s="181"/>
      <c r="H61" s="181">
        <f>'将来負担比率（分子）の構造'!K$46</f>
        <v>13</v>
      </c>
      <c r="I61" s="181"/>
      <c r="J61" s="181"/>
      <c r="K61" s="181">
        <f>'将来負担比率（分子）の構造'!L$46</f>
        <v>14</v>
      </c>
      <c r="L61" s="181"/>
      <c r="M61" s="181"/>
      <c r="N61" s="181">
        <f>'将来負担比率（分子）の構造'!M$46</f>
        <v>13</v>
      </c>
      <c r="O61" s="181"/>
      <c r="P61" s="181"/>
    </row>
    <row r="62" spans="1:16" x14ac:dyDescent="0.15">
      <c r="A62" s="181" t="s">
        <v>34</v>
      </c>
      <c r="B62" s="181">
        <f>'将来負担比率（分子）の構造'!I$45</f>
        <v>932</v>
      </c>
      <c r="C62" s="181"/>
      <c r="D62" s="181"/>
      <c r="E62" s="181">
        <f>'将来負担比率（分子）の構造'!J$45</f>
        <v>1233</v>
      </c>
      <c r="F62" s="181"/>
      <c r="G62" s="181"/>
      <c r="H62" s="181">
        <f>'将来負担比率（分子）の構造'!K$45</f>
        <v>2460</v>
      </c>
      <c r="I62" s="181"/>
      <c r="J62" s="181"/>
      <c r="K62" s="181">
        <f>'将来負担比率（分子）の構造'!L$45</f>
        <v>1025</v>
      </c>
      <c r="L62" s="181"/>
      <c r="M62" s="181"/>
      <c r="N62" s="181">
        <f>'将来負担比率（分子）の構造'!M$45</f>
        <v>925</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4098</v>
      </c>
      <c r="C64" s="181"/>
      <c r="D64" s="181"/>
      <c r="E64" s="181">
        <f>'将来負担比率（分子）の構造'!J$43</f>
        <v>3778</v>
      </c>
      <c r="F64" s="181"/>
      <c r="G64" s="181"/>
      <c r="H64" s="181">
        <f>'将来負担比率（分子）の構造'!K$43</f>
        <v>3601</v>
      </c>
      <c r="I64" s="181"/>
      <c r="J64" s="181"/>
      <c r="K64" s="181">
        <f>'将来負担比率（分子）の構造'!L$43</f>
        <v>3731</v>
      </c>
      <c r="L64" s="181"/>
      <c r="M64" s="181"/>
      <c r="N64" s="181">
        <f>'将来負担比率（分子）の構造'!M$43</f>
        <v>3502</v>
      </c>
      <c r="O64" s="181"/>
      <c r="P64" s="181"/>
    </row>
    <row r="65" spans="1:16" x14ac:dyDescent="0.15">
      <c r="A65" s="181" t="s">
        <v>31</v>
      </c>
      <c r="B65" s="181">
        <f>'将来負担比率（分子）の構造'!I$42</f>
        <v>20</v>
      </c>
      <c r="C65" s="181"/>
      <c r="D65" s="181"/>
      <c r="E65" s="181">
        <f>'将来負担比率（分子）の構造'!J$42</f>
        <v>10</v>
      </c>
      <c r="F65" s="181"/>
      <c r="G65" s="181"/>
      <c r="H65" s="181">
        <f>'将来負担比率（分子）の構造'!K$42</f>
        <v>4</v>
      </c>
      <c r="I65" s="181"/>
      <c r="J65" s="181"/>
      <c r="K65" s="181">
        <f>'将来負担比率（分子）の構造'!L$42</f>
        <v>0</v>
      </c>
      <c r="L65" s="181"/>
      <c r="M65" s="181"/>
      <c r="N65" s="181">
        <f>'将来負担比率（分子）の構造'!M$42</f>
        <v>0</v>
      </c>
      <c r="O65" s="181"/>
      <c r="P65" s="181"/>
    </row>
    <row r="66" spans="1:16" x14ac:dyDescent="0.15">
      <c r="A66" s="181" t="s">
        <v>30</v>
      </c>
      <c r="B66" s="181">
        <f>'将来負担比率（分子）の構造'!I$41</f>
        <v>10938</v>
      </c>
      <c r="C66" s="181"/>
      <c r="D66" s="181"/>
      <c r="E66" s="181">
        <f>'将来負担比率（分子）の構造'!J$41</f>
        <v>10965</v>
      </c>
      <c r="F66" s="181"/>
      <c r="G66" s="181"/>
      <c r="H66" s="181">
        <f>'将来負担比率（分子）の構造'!K$41</f>
        <v>11493</v>
      </c>
      <c r="I66" s="181"/>
      <c r="J66" s="181"/>
      <c r="K66" s="181">
        <f>'将来負担比率（分子）の構造'!L$41</f>
        <v>11447</v>
      </c>
      <c r="L66" s="181"/>
      <c r="M66" s="181"/>
      <c r="N66" s="181">
        <f>'将来負担比率（分子）の構造'!M$41</f>
        <v>11501</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1695</v>
      </c>
      <c r="C72" s="185">
        <f>基金残高に係る経年分析!G55</f>
        <v>1506</v>
      </c>
      <c r="D72" s="185">
        <f>基金残高に係る経年分析!H55</f>
        <v>1455</v>
      </c>
    </row>
    <row r="73" spans="1:16" x14ac:dyDescent="0.15">
      <c r="A73" s="184" t="s">
        <v>77</v>
      </c>
      <c r="B73" s="185">
        <f>基金残高に係る経年分析!F56</f>
        <v>1126</v>
      </c>
      <c r="C73" s="185">
        <f>基金残高に係る経年分析!G56</f>
        <v>1076</v>
      </c>
      <c r="D73" s="185">
        <f>基金残高に係る経年分析!H56</f>
        <v>1026</v>
      </c>
    </row>
    <row r="74" spans="1:16" x14ac:dyDescent="0.15">
      <c r="A74" s="184" t="s">
        <v>78</v>
      </c>
      <c r="B74" s="185">
        <f>基金残高に係る経年分析!F57</f>
        <v>1739</v>
      </c>
      <c r="C74" s="185">
        <f>基金残高に係る経年分析!G57</f>
        <v>1465</v>
      </c>
      <c r="D74" s="185">
        <f>基金残高に係る経年分析!H57</f>
        <v>1367</v>
      </c>
    </row>
  </sheetData>
  <sheetProtection algorithmName="SHA-512" hashValue="4O5+xP0tHH9QHnho263c8Vtso/kSLy/ohyTw8tcnY6serxl+3NEQBcWcXrYhSDuj5UMBUnoHPRZm3WLYZ585sw==" saltValue="Dbv+SFYSmlHdMzHBUVNP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215</v>
      </c>
      <c r="DI1" s="622"/>
      <c r="DJ1" s="622"/>
      <c r="DK1" s="622"/>
      <c r="DL1" s="622"/>
      <c r="DM1" s="622"/>
      <c r="DN1" s="623"/>
      <c r="DO1" s="226"/>
      <c r="DP1" s="621" t="s">
        <v>216</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228</v>
      </c>
      <c r="C5" s="632"/>
      <c r="D5" s="632"/>
      <c r="E5" s="632"/>
      <c r="F5" s="632"/>
      <c r="G5" s="632"/>
      <c r="H5" s="632"/>
      <c r="I5" s="632"/>
      <c r="J5" s="632"/>
      <c r="K5" s="632"/>
      <c r="L5" s="632"/>
      <c r="M5" s="632"/>
      <c r="N5" s="632"/>
      <c r="O5" s="632"/>
      <c r="P5" s="632"/>
      <c r="Q5" s="633"/>
      <c r="R5" s="634">
        <v>5158774</v>
      </c>
      <c r="S5" s="635"/>
      <c r="T5" s="635"/>
      <c r="U5" s="635"/>
      <c r="V5" s="635"/>
      <c r="W5" s="635"/>
      <c r="X5" s="635"/>
      <c r="Y5" s="636"/>
      <c r="Z5" s="637">
        <v>44.9</v>
      </c>
      <c r="AA5" s="637"/>
      <c r="AB5" s="637"/>
      <c r="AC5" s="637"/>
      <c r="AD5" s="638">
        <v>4774007</v>
      </c>
      <c r="AE5" s="638"/>
      <c r="AF5" s="638"/>
      <c r="AG5" s="638"/>
      <c r="AH5" s="638"/>
      <c r="AI5" s="638"/>
      <c r="AJ5" s="638"/>
      <c r="AK5" s="638"/>
      <c r="AL5" s="639">
        <v>70.900000000000006</v>
      </c>
      <c r="AM5" s="640"/>
      <c r="AN5" s="640"/>
      <c r="AO5" s="641"/>
      <c r="AP5" s="631" t="s">
        <v>229</v>
      </c>
      <c r="AQ5" s="632"/>
      <c r="AR5" s="632"/>
      <c r="AS5" s="632"/>
      <c r="AT5" s="632"/>
      <c r="AU5" s="632"/>
      <c r="AV5" s="632"/>
      <c r="AW5" s="632"/>
      <c r="AX5" s="632"/>
      <c r="AY5" s="632"/>
      <c r="AZ5" s="632"/>
      <c r="BA5" s="632"/>
      <c r="BB5" s="632"/>
      <c r="BC5" s="632"/>
      <c r="BD5" s="632"/>
      <c r="BE5" s="632"/>
      <c r="BF5" s="633"/>
      <c r="BG5" s="645">
        <v>4774007</v>
      </c>
      <c r="BH5" s="646"/>
      <c r="BI5" s="646"/>
      <c r="BJ5" s="646"/>
      <c r="BK5" s="646"/>
      <c r="BL5" s="646"/>
      <c r="BM5" s="646"/>
      <c r="BN5" s="647"/>
      <c r="BO5" s="648">
        <v>92.5</v>
      </c>
      <c r="BP5" s="648"/>
      <c r="BQ5" s="648"/>
      <c r="BR5" s="648"/>
      <c r="BS5" s="649">
        <v>175452</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230</v>
      </c>
      <c r="CS5" s="628"/>
      <c r="CT5" s="628"/>
      <c r="CU5" s="628"/>
      <c r="CV5" s="628"/>
      <c r="CW5" s="628"/>
      <c r="CX5" s="628"/>
      <c r="CY5" s="629"/>
      <c r="CZ5" s="627" t="s">
        <v>222</v>
      </c>
      <c r="DA5" s="628"/>
      <c r="DB5" s="628"/>
      <c r="DC5" s="629"/>
      <c r="DD5" s="627" t="s">
        <v>231</v>
      </c>
      <c r="DE5" s="628"/>
      <c r="DF5" s="628"/>
      <c r="DG5" s="628"/>
      <c r="DH5" s="628"/>
      <c r="DI5" s="628"/>
      <c r="DJ5" s="628"/>
      <c r="DK5" s="628"/>
      <c r="DL5" s="628"/>
      <c r="DM5" s="628"/>
      <c r="DN5" s="628"/>
      <c r="DO5" s="628"/>
      <c r="DP5" s="629"/>
      <c r="DQ5" s="627" t="s">
        <v>232</v>
      </c>
      <c r="DR5" s="628"/>
      <c r="DS5" s="628"/>
      <c r="DT5" s="628"/>
      <c r="DU5" s="628"/>
      <c r="DV5" s="628"/>
      <c r="DW5" s="628"/>
      <c r="DX5" s="628"/>
      <c r="DY5" s="628"/>
      <c r="DZ5" s="628"/>
      <c r="EA5" s="628"/>
      <c r="EB5" s="628"/>
      <c r="EC5" s="629"/>
    </row>
    <row r="6" spans="2:143" ht="11.25" customHeight="1" x14ac:dyDescent="0.15">
      <c r="B6" s="642" t="s">
        <v>233</v>
      </c>
      <c r="C6" s="643"/>
      <c r="D6" s="643"/>
      <c r="E6" s="643"/>
      <c r="F6" s="643"/>
      <c r="G6" s="643"/>
      <c r="H6" s="643"/>
      <c r="I6" s="643"/>
      <c r="J6" s="643"/>
      <c r="K6" s="643"/>
      <c r="L6" s="643"/>
      <c r="M6" s="643"/>
      <c r="N6" s="643"/>
      <c r="O6" s="643"/>
      <c r="P6" s="643"/>
      <c r="Q6" s="644"/>
      <c r="R6" s="645">
        <v>53475</v>
      </c>
      <c r="S6" s="646"/>
      <c r="T6" s="646"/>
      <c r="U6" s="646"/>
      <c r="V6" s="646"/>
      <c r="W6" s="646"/>
      <c r="X6" s="646"/>
      <c r="Y6" s="647"/>
      <c r="Z6" s="648">
        <v>0.5</v>
      </c>
      <c r="AA6" s="648"/>
      <c r="AB6" s="648"/>
      <c r="AC6" s="648"/>
      <c r="AD6" s="649">
        <v>53475</v>
      </c>
      <c r="AE6" s="649"/>
      <c r="AF6" s="649"/>
      <c r="AG6" s="649"/>
      <c r="AH6" s="649"/>
      <c r="AI6" s="649"/>
      <c r="AJ6" s="649"/>
      <c r="AK6" s="649"/>
      <c r="AL6" s="650">
        <v>0.8</v>
      </c>
      <c r="AM6" s="651"/>
      <c r="AN6" s="651"/>
      <c r="AO6" s="652"/>
      <c r="AP6" s="642" t="s">
        <v>234</v>
      </c>
      <c r="AQ6" s="643"/>
      <c r="AR6" s="643"/>
      <c r="AS6" s="643"/>
      <c r="AT6" s="643"/>
      <c r="AU6" s="643"/>
      <c r="AV6" s="643"/>
      <c r="AW6" s="643"/>
      <c r="AX6" s="643"/>
      <c r="AY6" s="643"/>
      <c r="AZ6" s="643"/>
      <c r="BA6" s="643"/>
      <c r="BB6" s="643"/>
      <c r="BC6" s="643"/>
      <c r="BD6" s="643"/>
      <c r="BE6" s="643"/>
      <c r="BF6" s="644"/>
      <c r="BG6" s="645">
        <v>4774007</v>
      </c>
      <c r="BH6" s="646"/>
      <c r="BI6" s="646"/>
      <c r="BJ6" s="646"/>
      <c r="BK6" s="646"/>
      <c r="BL6" s="646"/>
      <c r="BM6" s="646"/>
      <c r="BN6" s="647"/>
      <c r="BO6" s="648">
        <v>92.5</v>
      </c>
      <c r="BP6" s="648"/>
      <c r="BQ6" s="648"/>
      <c r="BR6" s="648"/>
      <c r="BS6" s="649">
        <v>175452</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130247</v>
      </c>
      <c r="CS6" s="646"/>
      <c r="CT6" s="646"/>
      <c r="CU6" s="646"/>
      <c r="CV6" s="646"/>
      <c r="CW6" s="646"/>
      <c r="CX6" s="646"/>
      <c r="CY6" s="647"/>
      <c r="CZ6" s="639">
        <v>1.2</v>
      </c>
      <c r="DA6" s="640"/>
      <c r="DB6" s="640"/>
      <c r="DC6" s="659"/>
      <c r="DD6" s="654" t="s">
        <v>236</v>
      </c>
      <c r="DE6" s="646"/>
      <c r="DF6" s="646"/>
      <c r="DG6" s="646"/>
      <c r="DH6" s="646"/>
      <c r="DI6" s="646"/>
      <c r="DJ6" s="646"/>
      <c r="DK6" s="646"/>
      <c r="DL6" s="646"/>
      <c r="DM6" s="646"/>
      <c r="DN6" s="646"/>
      <c r="DO6" s="646"/>
      <c r="DP6" s="647"/>
      <c r="DQ6" s="654">
        <v>130226</v>
      </c>
      <c r="DR6" s="646"/>
      <c r="DS6" s="646"/>
      <c r="DT6" s="646"/>
      <c r="DU6" s="646"/>
      <c r="DV6" s="646"/>
      <c r="DW6" s="646"/>
      <c r="DX6" s="646"/>
      <c r="DY6" s="646"/>
      <c r="DZ6" s="646"/>
      <c r="EA6" s="646"/>
      <c r="EB6" s="646"/>
      <c r="EC6" s="655"/>
    </row>
    <row r="7" spans="2:143" ht="11.25" customHeight="1" x14ac:dyDescent="0.15">
      <c r="B7" s="642" t="s">
        <v>237</v>
      </c>
      <c r="C7" s="643"/>
      <c r="D7" s="643"/>
      <c r="E7" s="643"/>
      <c r="F7" s="643"/>
      <c r="G7" s="643"/>
      <c r="H7" s="643"/>
      <c r="I7" s="643"/>
      <c r="J7" s="643"/>
      <c r="K7" s="643"/>
      <c r="L7" s="643"/>
      <c r="M7" s="643"/>
      <c r="N7" s="643"/>
      <c r="O7" s="643"/>
      <c r="P7" s="643"/>
      <c r="Q7" s="644"/>
      <c r="R7" s="645">
        <v>6612</v>
      </c>
      <c r="S7" s="646"/>
      <c r="T7" s="646"/>
      <c r="U7" s="646"/>
      <c r="V7" s="646"/>
      <c r="W7" s="646"/>
      <c r="X7" s="646"/>
      <c r="Y7" s="647"/>
      <c r="Z7" s="648">
        <v>0.1</v>
      </c>
      <c r="AA7" s="648"/>
      <c r="AB7" s="648"/>
      <c r="AC7" s="648"/>
      <c r="AD7" s="649">
        <v>6612</v>
      </c>
      <c r="AE7" s="649"/>
      <c r="AF7" s="649"/>
      <c r="AG7" s="649"/>
      <c r="AH7" s="649"/>
      <c r="AI7" s="649"/>
      <c r="AJ7" s="649"/>
      <c r="AK7" s="649"/>
      <c r="AL7" s="650">
        <v>0.1</v>
      </c>
      <c r="AM7" s="651"/>
      <c r="AN7" s="651"/>
      <c r="AO7" s="652"/>
      <c r="AP7" s="642" t="s">
        <v>238</v>
      </c>
      <c r="AQ7" s="643"/>
      <c r="AR7" s="643"/>
      <c r="AS7" s="643"/>
      <c r="AT7" s="643"/>
      <c r="AU7" s="643"/>
      <c r="AV7" s="643"/>
      <c r="AW7" s="643"/>
      <c r="AX7" s="643"/>
      <c r="AY7" s="643"/>
      <c r="AZ7" s="643"/>
      <c r="BA7" s="643"/>
      <c r="BB7" s="643"/>
      <c r="BC7" s="643"/>
      <c r="BD7" s="643"/>
      <c r="BE7" s="643"/>
      <c r="BF7" s="644"/>
      <c r="BG7" s="645">
        <v>2690175</v>
      </c>
      <c r="BH7" s="646"/>
      <c r="BI7" s="646"/>
      <c r="BJ7" s="646"/>
      <c r="BK7" s="646"/>
      <c r="BL7" s="646"/>
      <c r="BM7" s="646"/>
      <c r="BN7" s="647"/>
      <c r="BO7" s="648">
        <v>52.1</v>
      </c>
      <c r="BP7" s="648"/>
      <c r="BQ7" s="648"/>
      <c r="BR7" s="648"/>
      <c r="BS7" s="649">
        <v>175452</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1057811</v>
      </c>
      <c r="CS7" s="646"/>
      <c r="CT7" s="646"/>
      <c r="CU7" s="646"/>
      <c r="CV7" s="646"/>
      <c r="CW7" s="646"/>
      <c r="CX7" s="646"/>
      <c r="CY7" s="647"/>
      <c r="CZ7" s="648">
        <v>9.5</v>
      </c>
      <c r="DA7" s="648"/>
      <c r="DB7" s="648"/>
      <c r="DC7" s="648"/>
      <c r="DD7" s="654">
        <v>11553</v>
      </c>
      <c r="DE7" s="646"/>
      <c r="DF7" s="646"/>
      <c r="DG7" s="646"/>
      <c r="DH7" s="646"/>
      <c r="DI7" s="646"/>
      <c r="DJ7" s="646"/>
      <c r="DK7" s="646"/>
      <c r="DL7" s="646"/>
      <c r="DM7" s="646"/>
      <c r="DN7" s="646"/>
      <c r="DO7" s="646"/>
      <c r="DP7" s="647"/>
      <c r="DQ7" s="654">
        <v>901471</v>
      </c>
      <c r="DR7" s="646"/>
      <c r="DS7" s="646"/>
      <c r="DT7" s="646"/>
      <c r="DU7" s="646"/>
      <c r="DV7" s="646"/>
      <c r="DW7" s="646"/>
      <c r="DX7" s="646"/>
      <c r="DY7" s="646"/>
      <c r="DZ7" s="646"/>
      <c r="EA7" s="646"/>
      <c r="EB7" s="646"/>
      <c r="EC7" s="655"/>
    </row>
    <row r="8" spans="2:143" ht="11.25" customHeight="1" x14ac:dyDescent="0.15">
      <c r="B8" s="642" t="s">
        <v>240</v>
      </c>
      <c r="C8" s="643"/>
      <c r="D8" s="643"/>
      <c r="E8" s="643"/>
      <c r="F8" s="643"/>
      <c r="G8" s="643"/>
      <c r="H8" s="643"/>
      <c r="I8" s="643"/>
      <c r="J8" s="643"/>
      <c r="K8" s="643"/>
      <c r="L8" s="643"/>
      <c r="M8" s="643"/>
      <c r="N8" s="643"/>
      <c r="O8" s="643"/>
      <c r="P8" s="643"/>
      <c r="Q8" s="644"/>
      <c r="R8" s="645">
        <v>30465</v>
      </c>
      <c r="S8" s="646"/>
      <c r="T8" s="646"/>
      <c r="U8" s="646"/>
      <c r="V8" s="646"/>
      <c r="W8" s="646"/>
      <c r="X8" s="646"/>
      <c r="Y8" s="647"/>
      <c r="Z8" s="648">
        <v>0.3</v>
      </c>
      <c r="AA8" s="648"/>
      <c r="AB8" s="648"/>
      <c r="AC8" s="648"/>
      <c r="AD8" s="649">
        <v>30465</v>
      </c>
      <c r="AE8" s="649"/>
      <c r="AF8" s="649"/>
      <c r="AG8" s="649"/>
      <c r="AH8" s="649"/>
      <c r="AI8" s="649"/>
      <c r="AJ8" s="649"/>
      <c r="AK8" s="649"/>
      <c r="AL8" s="650">
        <v>0.5</v>
      </c>
      <c r="AM8" s="651"/>
      <c r="AN8" s="651"/>
      <c r="AO8" s="652"/>
      <c r="AP8" s="642" t="s">
        <v>241</v>
      </c>
      <c r="AQ8" s="643"/>
      <c r="AR8" s="643"/>
      <c r="AS8" s="643"/>
      <c r="AT8" s="643"/>
      <c r="AU8" s="643"/>
      <c r="AV8" s="643"/>
      <c r="AW8" s="643"/>
      <c r="AX8" s="643"/>
      <c r="AY8" s="643"/>
      <c r="AZ8" s="643"/>
      <c r="BA8" s="643"/>
      <c r="BB8" s="643"/>
      <c r="BC8" s="643"/>
      <c r="BD8" s="643"/>
      <c r="BE8" s="643"/>
      <c r="BF8" s="644"/>
      <c r="BG8" s="645">
        <v>53250</v>
      </c>
      <c r="BH8" s="646"/>
      <c r="BI8" s="646"/>
      <c r="BJ8" s="646"/>
      <c r="BK8" s="646"/>
      <c r="BL8" s="646"/>
      <c r="BM8" s="646"/>
      <c r="BN8" s="647"/>
      <c r="BO8" s="648">
        <v>1</v>
      </c>
      <c r="BP8" s="648"/>
      <c r="BQ8" s="648"/>
      <c r="BR8" s="648"/>
      <c r="BS8" s="654" t="s">
        <v>236</v>
      </c>
      <c r="BT8" s="646"/>
      <c r="BU8" s="646"/>
      <c r="BV8" s="646"/>
      <c r="BW8" s="646"/>
      <c r="BX8" s="646"/>
      <c r="BY8" s="646"/>
      <c r="BZ8" s="646"/>
      <c r="CA8" s="646"/>
      <c r="CB8" s="655"/>
      <c r="CD8" s="660" t="s">
        <v>242</v>
      </c>
      <c r="CE8" s="661"/>
      <c r="CF8" s="661"/>
      <c r="CG8" s="661"/>
      <c r="CH8" s="661"/>
      <c r="CI8" s="661"/>
      <c r="CJ8" s="661"/>
      <c r="CK8" s="661"/>
      <c r="CL8" s="661"/>
      <c r="CM8" s="661"/>
      <c r="CN8" s="661"/>
      <c r="CO8" s="661"/>
      <c r="CP8" s="661"/>
      <c r="CQ8" s="662"/>
      <c r="CR8" s="645">
        <v>4959090</v>
      </c>
      <c r="CS8" s="646"/>
      <c r="CT8" s="646"/>
      <c r="CU8" s="646"/>
      <c r="CV8" s="646"/>
      <c r="CW8" s="646"/>
      <c r="CX8" s="646"/>
      <c r="CY8" s="647"/>
      <c r="CZ8" s="648">
        <v>44.5</v>
      </c>
      <c r="DA8" s="648"/>
      <c r="DB8" s="648"/>
      <c r="DC8" s="648"/>
      <c r="DD8" s="654">
        <v>299265</v>
      </c>
      <c r="DE8" s="646"/>
      <c r="DF8" s="646"/>
      <c r="DG8" s="646"/>
      <c r="DH8" s="646"/>
      <c r="DI8" s="646"/>
      <c r="DJ8" s="646"/>
      <c r="DK8" s="646"/>
      <c r="DL8" s="646"/>
      <c r="DM8" s="646"/>
      <c r="DN8" s="646"/>
      <c r="DO8" s="646"/>
      <c r="DP8" s="647"/>
      <c r="DQ8" s="654">
        <v>2545588</v>
      </c>
      <c r="DR8" s="646"/>
      <c r="DS8" s="646"/>
      <c r="DT8" s="646"/>
      <c r="DU8" s="646"/>
      <c r="DV8" s="646"/>
      <c r="DW8" s="646"/>
      <c r="DX8" s="646"/>
      <c r="DY8" s="646"/>
      <c r="DZ8" s="646"/>
      <c r="EA8" s="646"/>
      <c r="EB8" s="646"/>
      <c r="EC8" s="655"/>
    </row>
    <row r="9" spans="2:143" ht="11.25" customHeight="1" x14ac:dyDescent="0.15">
      <c r="B9" s="642" t="s">
        <v>243</v>
      </c>
      <c r="C9" s="643"/>
      <c r="D9" s="643"/>
      <c r="E9" s="643"/>
      <c r="F9" s="643"/>
      <c r="G9" s="643"/>
      <c r="H9" s="643"/>
      <c r="I9" s="643"/>
      <c r="J9" s="643"/>
      <c r="K9" s="643"/>
      <c r="L9" s="643"/>
      <c r="M9" s="643"/>
      <c r="N9" s="643"/>
      <c r="O9" s="643"/>
      <c r="P9" s="643"/>
      <c r="Q9" s="644"/>
      <c r="R9" s="645">
        <v>17485</v>
      </c>
      <c r="S9" s="646"/>
      <c r="T9" s="646"/>
      <c r="U9" s="646"/>
      <c r="V9" s="646"/>
      <c r="W9" s="646"/>
      <c r="X9" s="646"/>
      <c r="Y9" s="647"/>
      <c r="Z9" s="648">
        <v>0.2</v>
      </c>
      <c r="AA9" s="648"/>
      <c r="AB9" s="648"/>
      <c r="AC9" s="648"/>
      <c r="AD9" s="649">
        <v>17485</v>
      </c>
      <c r="AE9" s="649"/>
      <c r="AF9" s="649"/>
      <c r="AG9" s="649"/>
      <c r="AH9" s="649"/>
      <c r="AI9" s="649"/>
      <c r="AJ9" s="649"/>
      <c r="AK9" s="649"/>
      <c r="AL9" s="650">
        <v>0.3</v>
      </c>
      <c r="AM9" s="651"/>
      <c r="AN9" s="651"/>
      <c r="AO9" s="652"/>
      <c r="AP9" s="642" t="s">
        <v>244</v>
      </c>
      <c r="AQ9" s="643"/>
      <c r="AR9" s="643"/>
      <c r="AS9" s="643"/>
      <c r="AT9" s="643"/>
      <c r="AU9" s="643"/>
      <c r="AV9" s="643"/>
      <c r="AW9" s="643"/>
      <c r="AX9" s="643"/>
      <c r="AY9" s="643"/>
      <c r="AZ9" s="643"/>
      <c r="BA9" s="643"/>
      <c r="BB9" s="643"/>
      <c r="BC9" s="643"/>
      <c r="BD9" s="643"/>
      <c r="BE9" s="643"/>
      <c r="BF9" s="644"/>
      <c r="BG9" s="645">
        <v>1743544</v>
      </c>
      <c r="BH9" s="646"/>
      <c r="BI9" s="646"/>
      <c r="BJ9" s="646"/>
      <c r="BK9" s="646"/>
      <c r="BL9" s="646"/>
      <c r="BM9" s="646"/>
      <c r="BN9" s="647"/>
      <c r="BO9" s="648">
        <v>33.799999999999997</v>
      </c>
      <c r="BP9" s="648"/>
      <c r="BQ9" s="648"/>
      <c r="BR9" s="648"/>
      <c r="BS9" s="654" t="s">
        <v>236</v>
      </c>
      <c r="BT9" s="646"/>
      <c r="BU9" s="646"/>
      <c r="BV9" s="646"/>
      <c r="BW9" s="646"/>
      <c r="BX9" s="646"/>
      <c r="BY9" s="646"/>
      <c r="BZ9" s="646"/>
      <c r="CA9" s="646"/>
      <c r="CB9" s="655"/>
      <c r="CD9" s="660" t="s">
        <v>245</v>
      </c>
      <c r="CE9" s="661"/>
      <c r="CF9" s="661"/>
      <c r="CG9" s="661"/>
      <c r="CH9" s="661"/>
      <c r="CI9" s="661"/>
      <c r="CJ9" s="661"/>
      <c r="CK9" s="661"/>
      <c r="CL9" s="661"/>
      <c r="CM9" s="661"/>
      <c r="CN9" s="661"/>
      <c r="CO9" s="661"/>
      <c r="CP9" s="661"/>
      <c r="CQ9" s="662"/>
      <c r="CR9" s="645">
        <v>1309175</v>
      </c>
      <c r="CS9" s="646"/>
      <c r="CT9" s="646"/>
      <c r="CU9" s="646"/>
      <c r="CV9" s="646"/>
      <c r="CW9" s="646"/>
      <c r="CX9" s="646"/>
      <c r="CY9" s="647"/>
      <c r="CZ9" s="648">
        <v>11.7</v>
      </c>
      <c r="DA9" s="648"/>
      <c r="DB9" s="648"/>
      <c r="DC9" s="648"/>
      <c r="DD9" s="654">
        <v>136207</v>
      </c>
      <c r="DE9" s="646"/>
      <c r="DF9" s="646"/>
      <c r="DG9" s="646"/>
      <c r="DH9" s="646"/>
      <c r="DI9" s="646"/>
      <c r="DJ9" s="646"/>
      <c r="DK9" s="646"/>
      <c r="DL9" s="646"/>
      <c r="DM9" s="646"/>
      <c r="DN9" s="646"/>
      <c r="DO9" s="646"/>
      <c r="DP9" s="647"/>
      <c r="DQ9" s="654">
        <v>790079</v>
      </c>
      <c r="DR9" s="646"/>
      <c r="DS9" s="646"/>
      <c r="DT9" s="646"/>
      <c r="DU9" s="646"/>
      <c r="DV9" s="646"/>
      <c r="DW9" s="646"/>
      <c r="DX9" s="646"/>
      <c r="DY9" s="646"/>
      <c r="DZ9" s="646"/>
      <c r="EA9" s="646"/>
      <c r="EB9" s="646"/>
      <c r="EC9" s="655"/>
    </row>
    <row r="10" spans="2:143" ht="11.25" customHeight="1" x14ac:dyDescent="0.15">
      <c r="B10" s="642" t="s">
        <v>246</v>
      </c>
      <c r="C10" s="643"/>
      <c r="D10" s="643"/>
      <c r="E10" s="643"/>
      <c r="F10" s="643"/>
      <c r="G10" s="643"/>
      <c r="H10" s="643"/>
      <c r="I10" s="643"/>
      <c r="J10" s="643"/>
      <c r="K10" s="643"/>
      <c r="L10" s="643"/>
      <c r="M10" s="643"/>
      <c r="N10" s="643"/>
      <c r="O10" s="643"/>
      <c r="P10" s="643"/>
      <c r="Q10" s="644"/>
      <c r="R10" s="645" t="s">
        <v>236</v>
      </c>
      <c r="S10" s="646"/>
      <c r="T10" s="646"/>
      <c r="U10" s="646"/>
      <c r="V10" s="646"/>
      <c r="W10" s="646"/>
      <c r="X10" s="646"/>
      <c r="Y10" s="647"/>
      <c r="Z10" s="648" t="s">
        <v>236</v>
      </c>
      <c r="AA10" s="648"/>
      <c r="AB10" s="648"/>
      <c r="AC10" s="648"/>
      <c r="AD10" s="649" t="s">
        <v>236</v>
      </c>
      <c r="AE10" s="649"/>
      <c r="AF10" s="649"/>
      <c r="AG10" s="649"/>
      <c r="AH10" s="649"/>
      <c r="AI10" s="649"/>
      <c r="AJ10" s="649"/>
      <c r="AK10" s="649"/>
      <c r="AL10" s="650" t="s">
        <v>247</v>
      </c>
      <c r="AM10" s="651"/>
      <c r="AN10" s="651"/>
      <c r="AO10" s="652"/>
      <c r="AP10" s="642" t="s">
        <v>248</v>
      </c>
      <c r="AQ10" s="643"/>
      <c r="AR10" s="643"/>
      <c r="AS10" s="643"/>
      <c r="AT10" s="643"/>
      <c r="AU10" s="643"/>
      <c r="AV10" s="643"/>
      <c r="AW10" s="643"/>
      <c r="AX10" s="643"/>
      <c r="AY10" s="643"/>
      <c r="AZ10" s="643"/>
      <c r="BA10" s="643"/>
      <c r="BB10" s="643"/>
      <c r="BC10" s="643"/>
      <c r="BD10" s="643"/>
      <c r="BE10" s="643"/>
      <c r="BF10" s="644"/>
      <c r="BG10" s="645">
        <v>50364</v>
      </c>
      <c r="BH10" s="646"/>
      <c r="BI10" s="646"/>
      <c r="BJ10" s="646"/>
      <c r="BK10" s="646"/>
      <c r="BL10" s="646"/>
      <c r="BM10" s="646"/>
      <c r="BN10" s="647"/>
      <c r="BO10" s="648">
        <v>1</v>
      </c>
      <c r="BP10" s="648"/>
      <c r="BQ10" s="648"/>
      <c r="BR10" s="648"/>
      <c r="BS10" s="654">
        <v>8385</v>
      </c>
      <c r="BT10" s="646"/>
      <c r="BU10" s="646"/>
      <c r="BV10" s="646"/>
      <c r="BW10" s="646"/>
      <c r="BX10" s="646"/>
      <c r="BY10" s="646"/>
      <c r="BZ10" s="646"/>
      <c r="CA10" s="646"/>
      <c r="CB10" s="655"/>
      <c r="CD10" s="660" t="s">
        <v>249</v>
      </c>
      <c r="CE10" s="661"/>
      <c r="CF10" s="661"/>
      <c r="CG10" s="661"/>
      <c r="CH10" s="661"/>
      <c r="CI10" s="661"/>
      <c r="CJ10" s="661"/>
      <c r="CK10" s="661"/>
      <c r="CL10" s="661"/>
      <c r="CM10" s="661"/>
      <c r="CN10" s="661"/>
      <c r="CO10" s="661"/>
      <c r="CP10" s="661"/>
      <c r="CQ10" s="662"/>
      <c r="CR10" s="645" t="s">
        <v>236</v>
      </c>
      <c r="CS10" s="646"/>
      <c r="CT10" s="646"/>
      <c r="CU10" s="646"/>
      <c r="CV10" s="646"/>
      <c r="CW10" s="646"/>
      <c r="CX10" s="646"/>
      <c r="CY10" s="647"/>
      <c r="CZ10" s="648" t="s">
        <v>236</v>
      </c>
      <c r="DA10" s="648"/>
      <c r="DB10" s="648"/>
      <c r="DC10" s="648"/>
      <c r="DD10" s="654" t="s">
        <v>236</v>
      </c>
      <c r="DE10" s="646"/>
      <c r="DF10" s="646"/>
      <c r="DG10" s="646"/>
      <c r="DH10" s="646"/>
      <c r="DI10" s="646"/>
      <c r="DJ10" s="646"/>
      <c r="DK10" s="646"/>
      <c r="DL10" s="646"/>
      <c r="DM10" s="646"/>
      <c r="DN10" s="646"/>
      <c r="DO10" s="646"/>
      <c r="DP10" s="647"/>
      <c r="DQ10" s="654" t="s">
        <v>236</v>
      </c>
      <c r="DR10" s="646"/>
      <c r="DS10" s="646"/>
      <c r="DT10" s="646"/>
      <c r="DU10" s="646"/>
      <c r="DV10" s="646"/>
      <c r="DW10" s="646"/>
      <c r="DX10" s="646"/>
      <c r="DY10" s="646"/>
      <c r="DZ10" s="646"/>
      <c r="EA10" s="646"/>
      <c r="EB10" s="646"/>
      <c r="EC10" s="655"/>
    </row>
    <row r="11" spans="2:143" ht="11.25" customHeight="1" x14ac:dyDescent="0.15">
      <c r="B11" s="642" t="s">
        <v>250</v>
      </c>
      <c r="C11" s="643"/>
      <c r="D11" s="643"/>
      <c r="E11" s="643"/>
      <c r="F11" s="643"/>
      <c r="G11" s="643"/>
      <c r="H11" s="643"/>
      <c r="I11" s="643"/>
      <c r="J11" s="643"/>
      <c r="K11" s="643"/>
      <c r="L11" s="643"/>
      <c r="M11" s="643"/>
      <c r="N11" s="643"/>
      <c r="O11" s="643"/>
      <c r="P11" s="643"/>
      <c r="Q11" s="644"/>
      <c r="R11" s="645">
        <v>447917</v>
      </c>
      <c r="S11" s="646"/>
      <c r="T11" s="646"/>
      <c r="U11" s="646"/>
      <c r="V11" s="646"/>
      <c r="W11" s="646"/>
      <c r="X11" s="646"/>
      <c r="Y11" s="647"/>
      <c r="Z11" s="650">
        <v>3.9</v>
      </c>
      <c r="AA11" s="651"/>
      <c r="AB11" s="651"/>
      <c r="AC11" s="663"/>
      <c r="AD11" s="654">
        <v>447917</v>
      </c>
      <c r="AE11" s="646"/>
      <c r="AF11" s="646"/>
      <c r="AG11" s="646"/>
      <c r="AH11" s="646"/>
      <c r="AI11" s="646"/>
      <c r="AJ11" s="646"/>
      <c r="AK11" s="647"/>
      <c r="AL11" s="650">
        <v>6.7</v>
      </c>
      <c r="AM11" s="651"/>
      <c r="AN11" s="651"/>
      <c r="AO11" s="652"/>
      <c r="AP11" s="642" t="s">
        <v>251</v>
      </c>
      <c r="AQ11" s="643"/>
      <c r="AR11" s="643"/>
      <c r="AS11" s="643"/>
      <c r="AT11" s="643"/>
      <c r="AU11" s="643"/>
      <c r="AV11" s="643"/>
      <c r="AW11" s="643"/>
      <c r="AX11" s="643"/>
      <c r="AY11" s="643"/>
      <c r="AZ11" s="643"/>
      <c r="BA11" s="643"/>
      <c r="BB11" s="643"/>
      <c r="BC11" s="643"/>
      <c r="BD11" s="643"/>
      <c r="BE11" s="643"/>
      <c r="BF11" s="644"/>
      <c r="BG11" s="645">
        <v>843017</v>
      </c>
      <c r="BH11" s="646"/>
      <c r="BI11" s="646"/>
      <c r="BJ11" s="646"/>
      <c r="BK11" s="646"/>
      <c r="BL11" s="646"/>
      <c r="BM11" s="646"/>
      <c r="BN11" s="647"/>
      <c r="BO11" s="648">
        <v>16.3</v>
      </c>
      <c r="BP11" s="648"/>
      <c r="BQ11" s="648"/>
      <c r="BR11" s="648"/>
      <c r="BS11" s="654">
        <v>167067</v>
      </c>
      <c r="BT11" s="646"/>
      <c r="BU11" s="646"/>
      <c r="BV11" s="646"/>
      <c r="BW11" s="646"/>
      <c r="BX11" s="646"/>
      <c r="BY11" s="646"/>
      <c r="BZ11" s="646"/>
      <c r="CA11" s="646"/>
      <c r="CB11" s="655"/>
      <c r="CD11" s="660" t="s">
        <v>252</v>
      </c>
      <c r="CE11" s="661"/>
      <c r="CF11" s="661"/>
      <c r="CG11" s="661"/>
      <c r="CH11" s="661"/>
      <c r="CI11" s="661"/>
      <c r="CJ11" s="661"/>
      <c r="CK11" s="661"/>
      <c r="CL11" s="661"/>
      <c r="CM11" s="661"/>
      <c r="CN11" s="661"/>
      <c r="CO11" s="661"/>
      <c r="CP11" s="661"/>
      <c r="CQ11" s="662"/>
      <c r="CR11" s="645">
        <v>58578</v>
      </c>
      <c r="CS11" s="646"/>
      <c r="CT11" s="646"/>
      <c r="CU11" s="646"/>
      <c r="CV11" s="646"/>
      <c r="CW11" s="646"/>
      <c r="CX11" s="646"/>
      <c r="CY11" s="647"/>
      <c r="CZ11" s="648">
        <v>0.5</v>
      </c>
      <c r="DA11" s="648"/>
      <c r="DB11" s="648"/>
      <c r="DC11" s="648"/>
      <c r="DD11" s="654">
        <v>3382</v>
      </c>
      <c r="DE11" s="646"/>
      <c r="DF11" s="646"/>
      <c r="DG11" s="646"/>
      <c r="DH11" s="646"/>
      <c r="DI11" s="646"/>
      <c r="DJ11" s="646"/>
      <c r="DK11" s="646"/>
      <c r="DL11" s="646"/>
      <c r="DM11" s="646"/>
      <c r="DN11" s="646"/>
      <c r="DO11" s="646"/>
      <c r="DP11" s="647"/>
      <c r="DQ11" s="654">
        <v>56849</v>
      </c>
      <c r="DR11" s="646"/>
      <c r="DS11" s="646"/>
      <c r="DT11" s="646"/>
      <c r="DU11" s="646"/>
      <c r="DV11" s="646"/>
      <c r="DW11" s="646"/>
      <c r="DX11" s="646"/>
      <c r="DY11" s="646"/>
      <c r="DZ11" s="646"/>
      <c r="EA11" s="646"/>
      <c r="EB11" s="646"/>
      <c r="EC11" s="655"/>
    </row>
    <row r="12" spans="2:143" ht="11.25" customHeight="1" x14ac:dyDescent="0.15">
      <c r="B12" s="642" t="s">
        <v>253</v>
      </c>
      <c r="C12" s="643"/>
      <c r="D12" s="643"/>
      <c r="E12" s="643"/>
      <c r="F12" s="643"/>
      <c r="G12" s="643"/>
      <c r="H12" s="643"/>
      <c r="I12" s="643"/>
      <c r="J12" s="643"/>
      <c r="K12" s="643"/>
      <c r="L12" s="643"/>
      <c r="M12" s="643"/>
      <c r="N12" s="643"/>
      <c r="O12" s="643"/>
      <c r="P12" s="643"/>
      <c r="Q12" s="644"/>
      <c r="R12" s="645">
        <v>41303</v>
      </c>
      <c r="S12" s="646"/>
      <c r="T12" s="646"/>
      <c r="U12" s="646"/>
      <c r="V12" s="646"/>
      <c r="W12" s="646"/>
      <c r="X12" s="646"/>
      <c r="Y12" s="647"/>
      <c r="Z12" s="648">
        <v>0.4</v>
      </c>
      <c r="AA12" s="648"/>
      <c r="AB12" s="648"/>
      <c r="AC12" s="648"/>
      <c r="AD12" s="649">
        <v>41303</v>
      </c>
      <c r="AE12" s="649"/>
      <c r="AF12" s="649"/>
      <c r="AG12" s="649"/>
      <c r="AH12" s="649"/>
      <c r="AI12" s="649"/>
      <c r="AJ12" s="649"/>
      <c r="AK12" s="649"/>
      <c r="AL12" s="650">
        <v>0.6</v>
      </c>
      <c r="AM12" s="651"/>
      <c r="AN12" s="651"/>
      <c r="AO12" s="652"/>
      <c r="AP12" s="642" t="s">
        <v>254</v>
      </c>
      <c r="AQ12" s="643"/>
      <c r="AR12" s="643"/>
      <c r="AS12" s="643"/>
      <c r="AT12" s="643"/>
      <c r="AU12" s="643"/>
      <c r="AV12" s="643"/>
      <c r="AW12" s="643"/>
      <c r="AX12" s="643"/>
      <c r="AY12" s="643"/>
      <c r="AZ12" s="643"/>
      <c r="BA12" s="643"/>
      <c r="BB12" s="643"/>
      <c r="BC12" s="643"/>
      <c r="BD12" s="643"/>
      <c r="BE12" s="643"/>
      <c r="BF12" s="644"/>
      <c r="BG12" s="645">
        <v>1944681</v>
      </c>
      <c r="BH12" s="646"/>
      <c r="BI12" s="646"/>
      <c r="BJ12" s="646"/>
      <c r="BK12" s="646"/>
      <c r="BL12" s="646"/>
      <c r="BM12" s="646"/>
      <c r="BN12" s="647"/>
      <c r="BO12" s="648">
        <v>37.700000000000003</v>
      </c>
      <c r="BP12" s="648"/>
      <c r="BQ12" s="648"/>
      <c r="BR12" s="648"/>
      <c r="BS12" s="654" t="s">
        <v>236</v>
      </c>
      <c r="BT12" s="646"/>
      <c r="BU12" s="646"/>
      <c r="BV12" s="646"/>
      <c r="BW12" s="646"/>
      <c r="BX12" s="646"/>
      <c r="BY12" s="646"/>
      <c r="BZ12" s="646"/>
      <c r="CA12" s="646"/>
      <c r="CB12" s="655"/>
      <c r="CD12" s="660" t="s">
        <v>255</v>
      </c>
      <c r="CE12" s="661"/>
      <c r="CF12" s="661"/>
      <c r="CG12" s="661"/>
      <c r="CH12" s="661"/>
      <c r="CI12" s="661"/>
      <c r="CJ12" s="661"/>
      <c r="CK12" s="661"/>
      <c r="CL12" s="661"/>
      <c r="CM12" s="661"/>
      <c r="CN12" s="661"/>
      <c r="CO12" s="661"/>
      <c r="CP12" s="661"/>
      <c r="CQ12" s="662"/>
      <c r="CR12" s="645">
        <v>60240</v>
      </c>
      <c r="CS12" s="646"/>
      <c r="CT12" s="646"/>
      <c r="CU12" s="646"/>
      <c r="CV12" s="646"/>
      <c r="CW12" s="646"/>
      <c r="CX12" s="646"/>
      <c r="CY12" s="647"/>
      <c r="CZ12" s="648">
        <v>0.5</v>
      </c>
      <c r="DA12" s="648"/>
      <c r="DB12" s="648"/>
      <c r="DC12" s="648"/>
      <c r="DD12" s="654" t="s">
        <v>247</v>
      </c>
      <c r="DE12" s="646"/>
      <c r="DF12" s="646"/>
      <c r="DG12" s="646"/>
      <c r="DH12" s="646"/>
      <c r="DI12" s="646"/>
      <c r="DJ12" s="646"/>
      <c r="DK12" s="646"/>
      <c r="DL12" s="646"/>
      <c r="DM12" s="646"/>
      <c r="DN12" s="646"/>
      <c r="DO12" s="646"/>
      <c r="DP12" s="647"/>
      <c r="DQ12" s="654">
        <v>21301</v>
      </c>
      <c r="DR12" s="646"/>
      <c r="DS12" s="646"/>
      <c r="DT12" s="646"/>
      <c r="DU12" s="646"/>
      <c r="DV12" s="646"/>
      <c r="DW12" s="646"/>
      <c r="DX12" s="646"/>
      <c r="DY12" s="646"/>
      <c r="DZ12" s="646"/>
      <c r="EA12" s="646"/>
      <c r="EB12" s="646"/>
      <c r="EC12" s="655"/>
    </row>
    <row r="13" spans="2:143" ht="11.25" customHeight="1" x14ac:dyDescent="0.15">
      <c r="B13" s="642" t="s">
        <v>256</v>
      </c>
      <c r="C13" s="643"/>
      <c r="D13" s="643"/>
      <c r="E13" s="643"/>
      <c r="F13" s="643"/>
      <c r="G13" s="643"/>
      <c r="H13" s="643"/>
      <c r="I13" s="643"/>
      <c r="J13" s="643"/>
      <c r="K13" s="643"/>
      <c r="L13" s="643"/>
      <c r="M13" s="643"/>
      <c r="N13" s="643"/>
      <c r="O13" s="643"/>
      <c r="P13" s="643"/>
      <c r="Q13" s="644"/>
      <c r="R13" s="645" t="s">
        <v>236</v>
      </c>
      <c r="S13" s="646"/>
      <c r="T13" s="646"/>
      <c r="U13" s="646"/>
      <c r="V13" s="646"/>
      <c r="W13" s="646"/>
      <c r="X13" s="646"/>
      <c r="Y13" s="647"/>
      <c r="Z13" s="648" t="s">
        <v>247</v>
      </c>
      <c r="AA13" s="648"/>
      <c r="AB13" s="648"/>
      <c r="AC13" s="648"/>
      <c r="AD13" s="649" t="s">
        <v>236</v>
      </c>
      <c r="AE13" s="649"/>
      <c r="AF13" s="649"/>
      <c r="AG13" s="649"/>
      <c r="AH13" s="649"/>
      <c r="AI13" s="649"/>
      <c r="AJ13" s="649"/>
      <c r="AK13" s="649"/>
      <c r="AL13" s="650" t="s">
        <v>236</v>
      </c>
      <c r="AM13" s="651"/>
      <c r="AN13" s="651"/>
      <c r="AO13" s="652"/>
      <c r="AP13" s="642" t="s">
        <v>257</v>
      </c>
      <c r="AQ13" s="643"/>
      <c r="AR13" s="643"/>
      <c r="AS13" s="643"/>
      <c r="AT13" s="643"/>
      <c r="AU13" s="643"/>
      <c r="AV13" s="643"/>
      <c r="AW13" s="643"/>
      <c r="AX13" s="643"/>
      <c r="AY13" s="643"/>
      <c r="AZ13" s="643"/>
      <c r="BA13" s="643"/>
      <c r="BB13" s="643"/>
      <c r="BC13" s="643"/>
      <c r="BD13" s="643"/>
      <c r="BE13" s="643"/>
      <c r="BF13" s="644"/>
      <c r="BG13" s="645">
        <v>1918417</v>
      </c>
      <c r="BH13" s="646"/>
      <c r="BI13" s="646"/>
      <c r="BJ13" s="646"/>
      <c r="BK13" s="646"/>
      <c r="BL13" s="646"/>
      <c r="BM13" s="646"/>
      <c r="BN13" s="647"/>
      <c r="BO13" s="648">
        <v>37.200000000000003</v>
      </c>
      <c r="BP13" s="648"/>
      <c r="BQ13" s="648"/>
      <c r="BR13" s="648"/>
      <c r="BS13" s="654" t="s">
        <v>236</v>
      </c>
      <c r="BT13" s="646"/>
      <c r="BU13" s="646"/>
      <c r="BV13" s="646"/>
      <c r="BW13" s="646"/>
      <c r="BX13" s="646"/>
      <c r="BY13" s="646"/>
      <c r="BZ13" s="646"/>
      <c r="CA13" s="646"/>
      <c r="CB13" s="655"/>
      <c r="CD13" s="660" t="s">
        <v>258</v>
      </c>
      <c r="CE13" s="661"/>
      <c r="CF13" s="661"/>
      <c r="CG13" s="661"/>
      <c r="CH13" s="661"/>
      <c r="CI13" s="661"/>
      <c r="CJ13" s="661"/>
      <c r="CK13" s="661"/>
      <c r="CL13" s="661"/>
      <c r="CM13" s="661"/>
      <c r="CN13" s="661"/>
      <c r="CO13" s="661"/>
      <c r="CP13" s="661"/>
      <c r="CQ13" s="662"/>
      <c r="CR13" s="645">
        <v>787818</v>
      </c>
      <c r="CS13" s="646"/>
      <c r="CT13" s="646"/>
      <c r="CU13" s="646"/>
      <c r="CV13" s="646"/>
      <c r="CW13" s="646"/>
      <c r="CX13" s="646"/>
      <c r="CY13" s="647"/>
      <c r="CZ13" s="648">
        <v>7.1</v>
      </c>
      <c r="DA13" s="648"/>
      <c r="DB13" s="648"/>
      <c r="DC13" s="648"/>
      <c r="DD13" s="654">
        <v>125636</v>
      </c>
      <c r="DE13" s="646"/>
      <c r="DF13" s="646"/>
      <c r="DG13" s="646"/>
      <c r="DH13" s="646"/>
      <c r="DI13" s="646"/>
      <c r="DJ13" s="646"/>
      <c r="DK13" s="646"/>
      <c r="DL13" s="646"/>
      <c r="DM13" s="646"/>
      <c r="DN13" s="646"/>
      <c r="DO13" s="646"/>
      <c r="DP13" s="647"/>
      <c r="DQ13" s="654">
        <v>698604</v>
      </c>
      <c r="DR13" s="646"/>
      <c r="DS13" s="646"/>
      <c r="DT13" s="646"/>
      <c r="DU13" s="646"/>
      <c r="DV13" s="646"/>
      <c r="DW13" s="646"/>
      <c r="DX13" s="646"/>
      <c r="DY13" s="646"/>
      <c r="DZ13" s="646"/>
      <c r="EA13" s="646"/>
      <c r="EB13" s="646"/>
      <c r="EC13" s="655"/>
    </row>
    <row r="14" spans="2:143" ht="11.25" customHeight="1" x14ac:dyDescent="0.15">
      <c r="B14" s="642" t="s">
        <v>259</v>
      </c>
      <c r="C14" s="643"/>
      <c r="D14" s="643"/>
      <c r="E14" s="643"/>
      <c r="F14" s="643"/>
      <c r="G14" s="643"/>
      <c r="H14" s="643"/>
      <c r="I14" s="643"/>
      <c r="J14" s="643"/>
      <c r="K14" s="643"/>
      <c r="L14" s="643"/>
      <c r="M14" s="643"/>
      <c r="N14" s="643"/>
      <c r="O14" s="643"/>
      <c r="P14" s="643"/>
      <c r="Q14" s="644"/>
      <c r="R14" s="645">
        <v>15107</v>
      </c>
      <c r="S14" s="646"/>
      <c r="T14" s="646"/>
      <c r="U14" s="646"/>
      <c r="V14" s="646"/>
      <c r="W14" s="646"/>
      <c r="X14" s="646"/>
      <c r="Y14" s="647"/>
      <c r="Z14" s="648">
        <v>0.1</v>
      </c>
      <c r="AA14" s="648"/>
      <c r="AB14" s="648"/>
      <c r="AC14" s="648"/>
      <c r="AD14" s="649">
        <v>15107</v>
      </c>
      <c r="AE14" s="649"/>
      <c r="AF14" s="649"/>
      <c r="AG14" s="649"/>
      <c r="AH14" s="649"/>
      <c r="AI14" s="649"/>
      <c r="AJ14" s="649"/>
      <c r="AK14" s="649"/>
      <c r="AL14" s="650">
        <v>0.2</v>
      </c>
      <c r="AM14" s="651"/>
      <c r="AN14" s="651"/>
      <c r="AO14" s="652"/>
      <c r="AP14" s="642" t="s">
        <v>260</v>
      </c>
      <c r="AQ14" s="643"/>
      <c r="AR14" s="643"/>
      <c r="AS14" s="643"/>
      <c r="AT14" s="643"/>
      <c r="AU14" s="643"/>
      <c r="AV14" s="643"/>
      <c r="AW14" s="643"/>
      <c r="AX14" s="643"/>
      <c r="AY14" s="643"/>
      <c r="AZ14" s="643"/>
      <c r="BA14" s="643"/>
      <c r="BB14" s="643"/>
      <c r="BC14" s="643"/>
      <c r="BD14" s="643"/>
      <c r="BE14" s="643"/>
      <c r="BF14" s="644"/>
      <c r="BG14" s="645">
        <v>31403</v>
      </c>
      <c r="BH14" s="646"/>
      <c r="BI14" s="646"/>
      <c r="BJ14" s="646"/>
      <c r="BK14" s="646"/>
      <c r="BL14" s="646"/>
      <c r="BM14" s="646"/>
      <c r="BN14" s="647"/>
      <c r="BO14" s="648">
        <v>0.6</v>
      </c>
      <c r="BP14" s="648"/>
      <c r="BQ14" s="648"/>
      <c r="BR14" s="648"/>
      <c r="BS14" s="654" t="s">
        <v>247</v>
      </c>
      <c r="BT14" s="646"/>
      <c r="BU14" s="646"/>
      <c r="BV14" s="646"/>
      <c r="BW14" s="646"/>
      <c r="BX14" s="646"/>
      <c r="BY14" s="646"/>
      <c r="BZ14" s="646"/>
      <c r="CA14" s="646"/>
      <c r="CB14" s="655"/>
      <c r="CD14" s="660" t="s">
        <v>261</v>
      </c>
      <c r="CE14" s="661"/>
      <c r="CF14" s="661"/>
      <c r="CG14" s="661"/>
      <c r="CH14" s="661"/>
      <c r="CI14" s="661"/>
      <c r="CJ14" s="661"/>
      <c r="CK14" s="661"/>
      <c r="CL14" s="661"/>
      <c r="CM14" s="661"/>
      <c r="CN14" s="661"/>
      <c r="CO14" s="661"/>
      <c r="CP14" s="661"/>
      <c r="CQ14" s="662"/>
      <c r="CR14" s="645">
        <v>440859</v>
      </c>
      <c r="CS14" s="646"/>
      <c r="CT14" s="646"/>
      <c r="CU14" s="646"/>
      <c r="CV14" s="646"/>
      <c r="CW14" s="646"/>
      <c r="CX14" s="646"/>
      <c r="CY14" s="647"/>
      <c r="CZ14" s="648">
        <v>4</v>
      </c>
      <c r="DA14" s="648"/>
      <c r="DB14" s="648"/>
      <c r="DC14" s="648"/>
      <c r="DD14" s="654">
        <v>32630</v>
      </c>
      <c r="DE14" s="646"/>
      <c r="DF14" s="646"/>
      <c r="DG14" s="646"/>
      <c r="DH14" s="646"/>
      <c r="DI14" s="646"/>
      <c r="DJ14" s="646"/>
      <c r="DK14" s="646"/>
      <c r="DL14" s="646"/>
      <c r="DM14" s="646"/>
      <c r="DN14" s="646"/>
      <c r="DO14" s="646"/>
      <c r="DP14" s="647"/>
      <c r="DQ14" s="654">
        <v>411021</v>
      </c>
      <c r="DR14" s="646"/>
      <c r="DS14" s="646"/>
      <c r="DT14" s="646"/>
      <c r="DU14" s="646"/>
      <c r="DV14" s="646"/>
      <c r="DW14" s="646"/>
      <c r="DX14" s="646"/>
      <c r="DY14" s="646"/>
      <c r="DZ14" s="646"/>
      <c r="EA14" s="646"/>
      <c r="EB14" s="646"/>
      <c r="EC14" s="655"/>
    </row>
    <row r="15" spans="2:143" ht="11.25" customHeight="1" x14ac:dyDescent="0.15">
      <c r="B15" s="642" t="s">
        <v>262</v>
      </c>
      <c r="C15" s="643"/>
      <c r="D15" s="643"/>
      <c r="E15" s="643"/>
      <c r="F15" s="643"/>
      <c r="G15" s="643"/>
      <c r="H15" s="643"/>
      <c r="I15" s="643"/>
      <c r="J15" s="643"/>
      <c r="K15" s="643"/>
      <c r="L15" s="643"/>
      <c r="M15" s="643"/>
      <c r="N15" s="643"/>
      <c r="O15" s="643"/>
      <c r="P15" s="643"/>
      <c r="Q15" s="644"/>
      <c r="R15" s="645" t="s">
        <v>236</v>
      </c>
      <c r="S15" s="646"/>
      <c r="T15" s="646"/>
      <c r="U15" s="646"/>
      <c r="V15" s="646"/>
      <c r="W15" s="646"/>
      <c r="X15" s="646"/>
      <c r="Y15" s="647"/>
      <c r="Z15" s="648" t="s">
        <v>236</v>
      </c>
      <c r="AA15" s="648"/>
      <c r="AB15" s="648"/>
      <c r="AC15" s="648"/>
      <c r="AD15" s="649" t="s">
        <v>236</v>
      </c>
      <c r="AE15" s="649"/>
      <c r="AF15" s="649"/>
      <c r="AG15" s="649"/>
      <c r="AH15" s="649"/>
      <c r="AI15" s="649"/>
      <c r="AJ15" s="649"/>
      <c r="AK15" s="649"/>
      <c r="AL15" s="650" t="s">
        <v>236</v>
      </c>
      <c r="AM15" s="651"/>
      <c r="AN15" s="651"/>
      <c r="AO15" s="652"/>
      <c r="AP15" s="642" t="s">
        <v>263</v>
      </c>
      <c r="AQ15" s="643"/>
      <c r="AR15" s="643"/>
      <c r="AS15" s="643"/>
      <c r="AT15" s="643"/>
      <c r="AU15" s="643"/>
      <c r="AV15" s="643"/>
      <c r="AW15" s="643"/>
      <c r="AX15" s="643"/>
      <c r="AY15" s="643"/>
      <c r="AZ15" s="643"/>
      <c r="BA15" s="643"/>
      <c r="BB15" s="643"/>
      <c r="BC15" s="643"/>
      <c r="BD15" s="643"/>
      <c r="BE15" s="643"/>
      <c r="BF15" s="644"/>
      <c r="BG15" s="645">
        <v>107748</v>
      </c>
      <c r="BH15" s="646"/>
      <c r="BI15" s="646"/>
      <c r="BJ15" s="646"/>
      <c r="BK15" s="646"/>
      <c r="BL15" s="646"/>
      <c r="BM15" s="646"/>
      <c r="BN15" s="647"/>
      <c r="BO15" s="648">
        <v>2.1</v>
      </c>
      <c r="BP15" s="648"/>
      <c r="BQ15" s="648"/>
      <c r="BR15" s="648"/>
      <c r="BS15" s="654" t="s">
        <v>236</v>
      </c>
      <c r="BT15" s="646"/>
      <c r="BU15" s="646"/>
      <c r="BV15" s="646"/>
      <c r="BW15" s="646"/>
      <c r="BX15" s="646"/>
      <c r="BY15" s="646"/>
      <c r="BZ15" s="646"/>
      <c r="CA15" s="646"/>
      <c r="CB15" s="655"/>
      <c r="CD15" s="660" t="s">
        <v>264</v>
      </c>
      <c r="CE15" s="661"/>
      <c r="CF15" s="661"/>
      <c r="CG15" s="661"/>
      <c r="CH15" s="661"/>
      <c r="CI15" s="661"/>
      <c r="CJ15" s="661"/>
      <c r="CK15" s="661"/>
      <c r="CL15" s="661"/>
      <c r="CM15" s="661"/>
      <c r="CN15" s="661"/>
      <c r="CO15" s="661"/>
      <c r="CP15" s="661"/>
      <c r="CQ15" s="662"/>
      <c r="CR15" s="645">
        <v>1260623</v>
      </c>
      <c r="CS15" s="646"/>
      <c r="CT15" s="646"/>
      <c r="CU15" s="646"/>
      <c r="CV15" s="646"/>
      <c r="CW15" s="646"/>
      <c r="CX15" s="646"/>
      <c r="CY15" s="647"/>
      <c r="CZ15" s="648">
        <v>11.3</v>
      </c>
      <c r="DA15" s="648"/>
      <c r="DB15" s="648"/>
      <c r="DC15" s="648"/>
      <c r="DD15" s="654">
        <v>155452</v>
      </c>
      <c r="DE15" s="646"/>
      <c r="DF15" s="646"/>
      <c r="DG15" s="646"/>
      <c r="DH15" s="646"/>
      <c r="DI15" s="646"/>
      <c r="DJ15" s="646"/>
      <c r="DK15" s="646"/>
      <c r="DL15" s="646"/>
      <c r="DM15" s="646"/>
      <c r="DN15" s="646"/>
      <c r="DO15" s="646"/>
      <c r="DP15" s="647"/>
      <c r="DQ15" s="654">
        <v>1022430</v>
      </c>
      <c r="DR15" s="646"/>
      <c r="DS15" s="646"/>
      <c r="DT15" s="646"/>
      <c r="DU15" s="646"/>
      <c r="DV15" s="646"/>
      <c r="DW15" s="646"/>
      <c r="DX15" s="646"/>
      <c r="DY15" s="646"/>
      <c r="DZ15" s="646"/>
      <c r="EA15" s="646"/>
      <c r="EB15" s="646"/>
      <c r="EC15" s="655"/>
    </row>
    <row r="16" spans="2:143" ht="11.25" customHeight="1" x14ac:dyDescent="0.15">
      <c r="B16" s="642" t="s">
        <v>265</v>
      </c>
      <c r="C16" s="643"/>
      <c r="D16" s="643"/>
      <c r="E16" s="643"/>
      <c r="F16" s="643"/>
      <c r="G16" s="643"/>
      <c r="H16" s="643"/>
      <c r="I16" s="643"/>
      <c r="J16" s="643"/>
      <c r="K16" s="643"/>
      <c r="L16" s="643"/>
      <c r="M16" s="643"/>
      <c r="N16" s="643"/>
      <c r="O16" s="643"/>
      <c r="P16" s="643"/>
      <c r="Q16" s="644"/>
      <c r="R16" s="645">
        <v>4701</v>
      </c>
      <c r="S16" s="646"/>
      <c r="T16" s="646"/>
      <c r="U16" s="646"/>
      <c r="V16" s="646"/>
      <c r="W16" s="646"/>
      <c r="X16" s="646"/>
      <c r="Y16" s="647"/>
      <c r="Z16" s="648">
        <v>0</v>
      </c>
      <c r="AA16" s="648"/>
      <c r="AB16" s="648"/>
      <c r="AC16" s="648"/>
      <c r="AD16" s="649">
        <v>4701</v>
      </c>
      <c r="AE16" s="649"/>
      <c r="AF16" s="649"/>
      <c r="AG16" s="649"/>
      <c r="AH16" s="649"/>
      <c r="AI16" s="649"/>
      <c r="AJ16" s="649"/>
      <c r="AK16" s="649"/>
      <c r="AL16" s="650">
        <v>0.1</v>
      </c>
      <c r="AM16" s="651"/>
      <c r="AN16" s="651"/>
      <c r="AO16" s="652"/>
      <c r="AP16" s="642" t="s">
        <v>266</v>
      </c>
      <c r="AQ16" s="643"/>
      <c r="AR16" s="643"/>
      <c r="AS16" s="643"/>
      <c r="AT16" s="643"/>
      <c r="AU16" s="643"/>
      <c r="AV16" s="643"/>
      <c r="AW16" s="643"/>
      <c r="AX16" s="643"/>
      <c r="AY16" s="643"/>
      <c r="AZ16" s="643"/>
      <c r="BA16" s="643"/>
      <c r="BB16" s="643"/>
      <c r="BC16" s="643"/>
      <c r="BD16" s="643"/>
      <c r="BE16" s="643"/>
      <c r="BF16" s="644"/>
      <c r="BG16" s="645" t="s">
        <v>236</v>
      </c>
      <c r="BH16" s="646"/>
      <c r="BI16" s="646"/>
      <c r="BJ16" s="646"/>
      <c r="BK16" s="646"/>
      <c r="BL16" s="646"/>
      <c r="BM16" s="646"/>
      <c r="BN16" s="647"/>
      <c r="BO16" s="648" t="s">
        <v>247</v>
      </c>
      <c r="BP16" s="648"/>
      <c r="BQ16" s="648"/>
      <c r="BR16" s="648"/>
      <c r="BS16" s="654" t="s">
        <v>236</v>
      </c>
      <c r="BT16" s="646"/>
      <c r="BU16" s="646"/>
      <c r="BV16" s="646"/>
      <c r="BW16" s="646"/>
      <c r="BX16" s="646"/>
      <c r="BY16" s="646"/>
      <c r="BZ16" s="646"/>
      <c r="CA16" s="646"/>
      <c r="CB16" s="655"/>
      <c r="CD16" s="660" t="s">
        <v>267</v>
      </c>
      <c r="CE16" s="661"/>
      <c r="CF16" s="661"/>
      <c r="CG16" s="661"/>
      <c r="CH16" s="661"/>
      <c r="CI16" s="661"/>
      <c r="CJ16" s="661"/>
      <c r="CK16" s="661"/>
      <c r="CL16" s="661"/>
      <c r="CM16" s="661"/>
      <c r="CN16" s="661"/>
      <c r="CO16" s="661"/>
      <c r="CP16" s="661"/>
      <c r="CQ16" s="662"/>
      <c r="CR16" s="645">
        <v>9822</v>
      </c>
      <c r="CS16" s="646"/>
      <c r="CT16" s="646"/>
      <c r="CU16" s="646"/>
      <c r="CV16" s="646"/>
      <c r="CW16" s="646"/>
      <c r="CX16" s="646"/>
      <c r="CY16" s="647"/>
      <c r="CZ16" s="648">
        <v>0.1</v>
      </c>
      <c r="DA16" s="648"/>
      <c r="DB16" s="648"/>
      <c r="DC16" s="648"/>
      <c r="DD16" s="654" t="s">
        <v>236</v>
      </c>
      <c r="DE16" s="646"/>
      <c r="DF16" s="646"/>
      <c r="DG16" s="646"/>
      <c r="DH16" s="646"/>
      <c r="DI16" s="646"/>
      <c r="DJ16" s="646"/>
      <c r="DK16" s="646"/>
      <c r="DL16" s="646"/>
      <c r="DM16" s="646"/>
      <c r="DN16" s="646"/>
      <c r="DO16" s="646"/>
      <c r="DP16" s="647"/>
      <c r="DQ16" s="654">
        <v>2622</v>
      </c>
      <c r="DR16" s="646"/>
      <c r="DS16" s="646"/>
      <c r="DT16" s="646"/>
      <c r="DU16" s="646"/>
      <c r="DV16" s="646"/>
      <c r="DW16" s="646"/>
      <c r="DX16" s="646"/>
      <c r="DY16" s="646"/>
      <c r="DZ16" s="646"/>
      <c r="EA16" s="646"/>
      <c r="EB16" s="646"/>
      <c r="EC16" s="655"/>
    </row>
    <row r="17" spans="2:133" ht="11.25" customHeight="1" x14ac:dyDescent="0.15">
      <c r="B17" s="642" t="s">
        <v>268</v>
      </c>
      <c r="C17" s="643"/>
      <c r="D17" s="643"/>
      <c r="E17" s="643"/>
      <c r="F17" s="643"/>
      <c r="G17" s="643"/>
      <c r="H17" s="643"/>
      <c r="I17" s="643"/>
      <c r="J17" s="643"/>
      <c r="K17" s="643"/>
      <c r="L17" s="643"/>
      <c r="M17" s="643"/>
      <c r="N17" s="643"/>
      <c r="O17" s="643"/>
      <c r="P17" s="643"/>
      <c r="Q17" s="644"/>
      <c r="R17" s="645">
        <v>117193</v>
      </c>
      <c r="S17" s="646"/>
      <c r="T17" s="646"/>
      <c r="U17" s="646"/>
      <c r="V17" s="646"/>
      <c r="W17" s="646"/>
      <c r="X17" s="646"/>
      <c r="Y17" s="647"/>
      <c r="Z17" s="648">
        <v>1</v>
      </c>
      <c r="AA17" s="648"/>
      <c r="AB17" s="648"/>
      <c r="AC17" s="648"/>
      <c r="AD17" s="649">
        <v>117193</v>
      </c>
      <c r="AE17" s="649"/>
      <c r="AF17" s="649"/>
      <c r="AG17" s="649"/>
      <c r="AH17" s="649"/>
      <c r="AI17" s="649"/>
      <c r="AJ17" s="649"/>
      <c r="AK17" s="649"/>
      <c r="AL17" s="650">
        <v>1.7</v>
      </c>
      <c r="AM17" s="651"/>
      <c r="AN17" s="651"/>
      <c r="AO17" s="652"/>
      <c r="AP17" s="642" t="s">
        <v>269</v>
      </c>
      <c r="AQ17" s="643"/>
      <c r="AR17" s="643"/>
      <c r="AS17" s="643"/>
      <c r="AT17" s="643"/>
      <c r="AU17" s="643"/>
      <c r="AV17" s="643"/>
      <c r="AW17" s="643"/>
      <c r="AX17" s="643"/>
      <c r="AY17" s="643"/>
      <c r="AZ17" s="643"/>
      <c r="BA17" s="643"/>
      <c r="BB17" s="643"/>
      <c r="BC17" s="643"/>
      <c r="BD17" s="643"/>
      <c r="BE17" s="643"/>
      <c r="BF17" s="644"/>
      <c r="BG17" s="645" t="s">
        <v>236</v>
      </c>
      <c r="BH17" s="646"/>
      <c r="BI17" s="646"/>
      <c r="BJ17" s="646"/>
      <c r="BK17" s="646"/>
      <c r="BL17" s="646"/>
      <c r="BM17" s="646"/>
      <c r="BN17" s="647"/>
      <c r="BO17" s="648" t="s">
        <v>247</v>
      </c>
      <c r="BP17" s="648"/>
      <c r="BQ17" s="648"/>
      <c r="BR17" s="648"/>
      <c r="BS17" s="654" t="s">
        <v>247</v>
      </c>
      <c r="BT17" s="646"/>
      <c r="BU17" s="646"/>
      <c r="BV17" s="646"/>
      <c r="BW17" s="646"/>
      <c r="BX17" s="646"/>
      <c r="BY17" s="646"/>
      <c r="BZ17" s="646"/>
      <c r="CA17" s="646"/>
      <c r="CB17" s="655"/>
      <c r="CD17" s="660" t="s">
        <v>270</v>
      </c>
      <c r="CE17" s="661"/>
      <c r="CF17" s="661"/>
      <c r="CG17" s="661"/>
      <c r="CH17" s="661"/>
      <c r="CI17" s="661"/>
      <c r="CJ17" s="661"/>
      <c r="CK17" s="661"/>
      <c r="CL17" s="661"/>
      <c r="CM17" s="661"/>
      <c r="CN17" s="661"/>
      <c r="CO17" s="661"/>
      <c r="CP17" s="661"/>
      <c r="CQ17" s="662"/>
      <c r="CR17" s="645">
        <v>1071630</v>
      </c>
      <c r="CS17" s="646"/>
      <c r="CT17" s="646"/>
      <c r="CU17" s="646"/>
      <c r="CV17" s="646"/>
      <c r="CW17" s="646"/>
      <c r="CX17" s="646"/>
      <c r="CY17" s="647"/>
      <c r="CZ17" s="648">
        <v>9.6</v>
      </c>
      <c r="DA17" s="648"/>
      <c r="DB17" s="648"/>
      <c r="DC17" s="648"/>
      <c r="DD17" s="654" t="s">
        <v>236</v>
      </c>
      <c r="DE17" s="646"/>
      <c r="DF17" s="646"/>
      <c r="DG17" s="646"/>
      <c r="DH17" s="646"/>
      <c r="DI17" s="646"/>
      <c r="DJ17" s="646"/>
      <c r="DK17" s="646"/>
      <c r="DL17" s="646"/>
      <c r="DM17" s="646"/>
      <c r="DN17" s="646"/>
      <c r="DO17" s="646"/>
      <c r="DP17" s="647"/>
      <c r="DQ17" s="654">
        <v>1028731</v>
      </c>
      <c r="DR17" s="646"/>
      <c r="DS17" s="646"/>
      <c r="DT17" s="646"/>
      <c r="DU17" s="646"/>
      <c r="DV17" s="646"/>
      <c r="DW17" s="646"/>
      <c r="DX17" s="646"/>
      <c r="DY17" s="646"/>
      <c r="DZ17" s="646"/>
      <c r="EA17" s="646"/>
      <c r="EB17" s="646"/>
      <c r="EC17" s="655"/>
    </row>
    <row r="18" spans="2:133" ht="11.25" customHeight="1" x14ac:dyDescent="0.15">
      <c r="B18" s="642" t="s">
        <v>271</v>
      </c>
      <c r="C18" s="643"/>
      <c r="D18" s="643"/>
      <c r="E18" s="643"/>
      <c r="F18" s="643"/>
      <c r="G18" s="643"/>
      <c r="H18" s="643"/>
      <c r="I18" s="643"/>
      <c r="J18" s="643"/>
      <c r="K18" s="643"/>
      <c r="L18" s="643"/>
      <c r="M18" s="643"/>
      <c r="N18" s="643"/>
      <c r="O18" s="643"/>
      <c r="P18" s="643"/>
      <c r="Q18" s="644"/>
      <c r="R18" s="645">
        <v>38740</v>
      </c>
      <c r="S18" s="646"/>
      <c r="T18" s="646"/>
      <c r="U18" s="646"/>
      <c r="V18" s="646"/>
      <c r="W18" s="646"/>
      <c r="X18" s="646"/>
      <c r="Y18" s="647"/>
      <c r="Z18" s="648">
        <v>0.3</v>
      </c>
      <c r="AA18" s="648"/>
      <c r="AB18" s="648"/>
      <c r="AC18" s="648"/>
      <c r="AD18" s="649">
        <v>38740</v>
      </c>
      <c r="AE18" s="649"/>
      <c r="AF18" s="649"/>
      <c r="AG18" s="649"/>
      <c r="AH18" s="649"/>
      <c r="AI18" s="649"/>
      <c r="AJ18" s="649"/>
      <c r="AK18" s="649"/>
      <c r="AL18" s="650">
        <v>0.6</v>
      </c>
      <c r="AM18" s="651"/>
      <c r="AN18" s="651"/>
      <c r="AO18" s="652"/>
      <c r="AP18" s="642" t="s">
        <v>272</v>
      </c>
      <c r="AQ18" s="643"/>
      <c r="AR18" s="643"/>
      <c r="AS18" s="643"/>
      <c r="AT18" s="643"/>
      <c r="AU18" s="643"/>
      <c r="AV18" s="643"/>
      <c r="AW18" s="643"/>
      <c r="AX18" s="643"/>
      <c r="AY18" s="643"/>
      <c r="AZ18" s="643"/>
      <c r="BA18" s="643"/>
      <c r="BB18" s="643"/>
      <c r="BC18" s="643"/>
      <c r="BD18" s="643"/>
      <c r="BE18" s="643"/>
      <c r="BF18" s="644"/>
      <c r="BG18" s="645" t="s">
        <v>236</v>
      </c>
      <c r="BH18" s="646"/>
      <c r="BI18" s="646"/>
      <c r="BJ18" s="646"/>
      <c r="BK18" s="646"/>
      <c r="BL18" s="646"/>
      <c r="BM18" s="646"/>
      <c r="BN18" s="647"/>
      <c r="BO18" s="648" t="s">
        <v>247</v>
      </c>
      <c r="BP18" s="648"/>
      <c r="BQ18" s="648"/>
      <c r="BR18" s="648"/>
      <c r="BS18" s="654" t="s">
        <v>236</v>
      </c>
      <c r="BT18" s="646"/>
      <c r="BU18" s="646"/>
      <c r="BV18" s="646"/>
      <c r="BW18" s="646"/>
      <c r="BX18" s="646"/>
      <c r="BY18" s="646"/>
      <c r="BZ18" s="646"/>
      <c r="CA18" s="646"/>
      <c r="CB18" s="655"/>
      <c r="CD18" s="660" t="s">
        <v>273</v>
      </c>
      <c r="CE18" s="661"/>
      <c r="CF18" s="661"/>
      <c r="CG18" s="661"/>
      <c r="CH18" s="661"/>
      <c r="CI18" s="661"/>
      <c r="CJ18" s="661"/>
      <c r="CK18" s="661"/>
      <c r="CL18" s="661"/>
      <c r="CM18" s="661"/>
      <c r="CN18" s="661"/>
      <c r="CO18" s="661"/>
      <c r="CP18" s="661"/>
      <c r="CQ18" s="662"/>
      <c r="CR18" s="645" t="s">
        <v>247</v>
      </c>
      <c r="CS18" s="646"/>
      <c r="CT18" s="646"/>
      <c r="CU18" s="646"/>
      <c r="CV18" s="646"/>
      <c r="CW18" s="646"/>
      <c r="CX18" s="646"/>
      <c r="CY18" s="647"/>
      <c r="CZ18" s="648" t="s">
        <v>236</v>
      </c>
      <c r="DA18" s="648"/>
      <c r="DB18" s="648"/>
      <c r="DC18" s="648"/>
      <c r="DD18" s="654" t="s">
        <v>247</v>
      </c>
      <c r="DE18" s="646"/>
      <c r="DF18" s="646"/>
      <c r="DG18" s="646"/>
      <c r="DH18" s="646"/>
      <c r="DI18" s="646"/>
      <c r="DJ18" s="646"/>
      <c r="DK18" s="646"/>
      <c r="DL18" s="646"/>
      <c r="DM18" s="646"/>
      <c r="DN18" s="646"/>
      <c r="DO18" s="646"/>
      <c r="DP18" s="647"/>
      <c r="DQ18" s="654" t="s">
        <v>247</v>
      </c>
      <c r="DR18" s="646"/>
      <c r="DS18" s="646"/>
      <c r="DT18" s="646"/>
      <c r="DU18" s="646"/>
      <c r="DV18" s="646"/>
      <c r="DW18" s="646"/>
      <c r="DX18" s="646"/>
      <c r="DY18" s="646"/>
      <c r="DZ18" s="646"/>
      <c r="EA18" s="646"/>
      <c r="EB18" s="646"/>
      <c r="EC18" s="655"/>
    </row>
    <row r="19" spans="2:133" ht="11.25" customHeight="1" x14ac:dyDescent="0.15">
      <c r="B19" s="642" t="s">
        <v>274</v>
      </c>
      <c r="C19" s="643"/>
      <c r="D19" s="643"/>
      <c r="E19" s="643"/>
      <c r="F19" s="643"/>
      <c r="G19" s="643"/>
      <c r="H19" s="643"/>
      <c r="I19" s="643"/>
      <c r="J19" s="643"/>
      <c r="K19" s="643"/>
      <c r="L19" s="643"/>
      <c r="M19" s="643"/>
      <c r="N19" s="643"/>
      <c r="O19" s="643"/>
      <c r="P19" s="643"/>
      <c r="Q19" s="644"/>
      <c r="R19" s="645">
        <v>2114</v>
      </c>
      <c r="S19" s="646"/>
      <c r="T19" s="646"/>
      <c r="U19" s="646"/>
      <c r="V19" s="646"/>
      <c r="W19" s="646"/>
      <c r="X19" s="646"/>
      <c r="Y19" s="647"/>
      <c r="Z19" s="648">
        <v>0</v>
      </c>
      <c r="AA19" s="648"/>
      <c r="AB19" s="648"/>
      <c r="AC19" s="648"/>
      <c r="AD19" s="649">
        <v>2114</v>
      </c>
      <c r="AE19" s="649"/>
      <c r="AF19" s="649"/>
      <c r="AG19" s="649"/>
      <c r="AH19" s="649"/>
      <c r="AI19" s="649"/>
      <c r="AJ19" s="649"/>
      <c r="AK19" s="649"/>
      <c r="AL19" s="650">
        <v>0</v>
      </c>
      <c r="AM19" s="651"/>
      <c r="AN19" s="651"/>
      <c r="AO19" s="652"/>
      <c r="AP19" s="642" t="s">
        <v>275</v>
      </c>
      <c r="AQ19" s="643"/>
      <c r="AR19" s="643"/>
      <c r="AS19" s="643"/>
      <c r="AT19" s="643"/>
      <c r="AU19" s="643"/>
      <c r="AV19" s="643"/>
      <c r="AW19" s="643"/>
      <c r="AX19" s="643"/>
      <c r="AY19" s="643"/>
      <c r="AZ19" s="643"/>
      <c r="BA19" s="643"/>
      <c r="BB19" s="643"/>
      <c r="BC19" s="643"/>
      <c r="BD19" s="643"/>
      <c r="BE19" s="643"/>
      <c r="BF19" s="644"/>
      <c r="BG19" s="645">
        <v>384767</v>
      </c>
      <c r="BH19" s="646"/>
      <c r="BI19" s="646"/>
      <c r="BJ19" s="646"/>
      <c r="BK19" s="646"/>
      <c r="BL19" s="646"/>
      <c r="BM19" s="646"/>
      <c r="BN19" s="647"/>
      <c r="BO19" s="648">
        <v>7.5</v>
      </c>
      <c r="BP19" s="648"/>
      <c r="BQ19" s="648"/>
      <c r="BR19" s="648"/>
      <c r="BS19" s="654" t="s">
        <v>247</v>
      </c>
      <c r="BT19" s="646"/>
      <c r="BU19" s="646"/>
      <c r="BV19" s="646"/>
      <c r="BW19" s="646"/>
      <c r="BX19" s="646"/>
      <c r="BY19" s="646"/>
      <c r="BZ19" s="646"/>
      <c r="CA19" s="646"/>
      <c r="CB19" s="655"/>
      <c r="CD19" s="660" t="s">
        <v>276</v>
      </c>
      <c r="CE19" s="661"/>
      <c r="CF19" s="661"/>
      <c r="CG19" s="661"/>
      <c r="CH19" s="661"/>
      <c r="CI19" s="661"/>
      <c r="CJ19" s="661"/>
      <c r="CK19" s="661"/>
      <c r="CL19" s="661"/>
      <c r="CM19" s="661"/>
      <c r="CN19" s="661"/>
      <c r="CO19" s="661"/>
      <c r="CP19" s="661"/>
      <c r="CQ19" s="662"/>
      <c r="CR19" s="645" t="s">
        <v>247</v>
      </c>
      <c r="CS19" s="646"/>
      <c r="CT19" s="646"/>
      <c r="CU19" s="646"/>
      <c r="CV19" s="646"/>
      <c r="CW19" s="646"/>
      <c r="CX19" s="646"/>
      <c r="CY19" s="647"/>
      <c r="CZ19" s="648" t="s">
        <v>236</v>
      </c>
      <c r="DA19" s="648"/>
      <c r="DB19" s="648"/>
      <c r="DC19" s="648"/>
      <c r="DD19" s="654" t="s">
        <v>247</v>
      </c>
      <c r="DE19" s="646"/>
      <c r="DF19" s="646"/>
      <c r="DG19" s="646"/>
      <c r="DH19" s="646"/>
      <c r="DI19" s="646"/>
      <c r="DJ19" s="646"/>
      <c r="DK19" s="646"/>
      <c r="DL19" s="646"/>
      <c r="DM19" s="646"/>
      <c r="DN19" s="646"/>
      <c r="DO19" s="646"/>
      <c r="DP19" s="647"/>
      <c r="DQ19" s="654" t="s">
        <v>236</v>
      </c>
      <c r="DR19" s="646"/>
      <c r="DS19" s="646"/>
      <c r="DT19" s="646"/>
      <c r="DU19" s="646"/>
      <c r="DV19" s="646"/>
      <c r="DW19" s="646"/>
      <c r="DX19" s="646"/>
      <c r="DY19" s="646"/>
      <c r="DZ19" s="646"/>
      <c r="EA19" s="646"/>
      <c r="EB19" s="646"/>
      <c r="EC19" s="655"/>
    </row>
    <row r="20" spans="2:133" ht="11.25" customHeight="1" x14ac:dyDescent="0.15">
      <c r="B20" s="642" t="s">
        <v>277</v>
      </c>
      <c r="C20" s="643"/>
      <c r="D20" s="643"/>
      <c r="E20" s="643"/>
      <c r="F20" s="643"/>
      <c r="G20" s="643"/>
      <c r="H20" s="643"/>
      <c r="I20" s="643"/>
      <c r="J20" s="643"/>
      <c r="K20" s="643"/>
      <c r="L20" s="643"/>
      <c r="M20" s="643"/>
      <c r="N20" s="643"/>
      <c r="O20" s="643"/>
      <c r="P20" s="643"/>
      <c r="Q20" s="644"/>
      <c r="R20" s="645">
        <v>311</v>
      </c>
      <c r="S20" s="646"/>
      <c r="T20" s="646"/>
      <c r="U20" s="646"/>
      <c r="V20" s="646"/>
      <c r="W20" s="646"/>
      <c r="X20" s="646"/>
      <c r="Y20" s="647"/>
      <c r="Z20" s="648">
        <v>0</v>
      </c>
      <c r="AA20" s="648"/>
      <c r="AB20" s="648"/>
      <c r="AC20" s="648"/>
      <c r="AD20" s="649">
        <v>311</v>
      </c>
      <c r="AE20" s="649"/>
      <c r="AF20" s="649"/>
      <c r="AG20" s="649"/>
      <c r="AH20" s="649"/>
      <c r="AI20" s="649"/>
      <c r="AJ20" s="649"/>
      <c r="AK20" s="649"/>
      <c r="AL20" s="650">
        <v>0</v>
      </c>
      <c r="AM20" s="651"/>
      <c r="AN20" s="651"/>
      <c r="AO20" s="652"/>
      <c r="AP20" s="642" t="s">
        <v>278</v>
      </c>
      <c r="AQ20" s="643"/>
      <c r="AR20" s="643"/>
      <c r="AS20" s="643"/>
      <c r="AT20" s="643"/>
      <c r="AU20" s="643"/>
      <c r="AV20" s="643"/>
      <c r="AW20" s="643"/>
      <c r="AX20" s="643"/>
      <c r="AY20" s="643"/>
      <c r="AZ20" s="643"/>
      <c r="BA20" s="643"/>
      <c r="BB20" s="643"/>
      <c r="BC20" s="643"/>
      <c r="BD20" s="643"/>
      <c r="BE20" s="643"/>
      <c r="BF20" s="644"/>
      <c r="BG20" s="645">
        <v>384767</v>
      </c>
      <c r="BH20" s="646"/>
      <c r="BI20" s="646"/>
      <c r="BJ20" s="646"/>
      <c r="BK20" s="646"/>
      <c r="BL20" s="646"/>
      <c r="BM20" s="646"/>
      <c r="BN20" s="647"/>
      <c r="BO20" s="648">
        <v>7.5</v>
      </c>
      <c r="BP20" s="648"/>
      <c r="BQ20" s="648"/>
      <c r="BR20" s="648"/>
      <c r="BS20" s="654" t="s">
        <v>247</v>
      </c>
      <c r="BT20" s="646"/>
      <c r="BU20" s="646"/>
      <c r="BV20" s="646"/>
      <c r="BW20" s="646"/>
      <c r="BX20" s="646"/>
      <c r="BY20" s="646"/>
      <c r="BZ20" s="646"/>
      <c r="CA20" s="646"/>
      <c r="CB20" s="655"/>
      <c r="CD20" s="660" t="s">
        <v>279</v>
      </c>
      <c r="CE20" s="661"/>
      <c r="CF20" s="661"/>
      <c r="CG20" s="661"/>
      <c r="CH20" s="661"/>
      <c r="CI20" s="661"/>
      <c r="CJ20" s="661"/>
      <c r="CK20" s="661"/>
      <c r="CL20" s="661"/>
      <c r="CM20" s="661"/>
      <c r="CN20" s="661"/>
      <c r="CO20" s="661"/>
      <c r="CP20" s="661"/>
      <c r="CQ20" s="662"/>
      <c r="CR20" s="645">
        <v>11145893</v>
      </c>
      <c r="CS20" s="646"/>
      <c r="CT20" s="646"/>
      <c r="CU20" s="646"/>
      <c r="CV20" s="646"/>
      <c r="CW20" s="646"/>
      <c r="CX20" s="646"/>
      <c r="CY20" s="647"/>
      <c r="CZ20" s="648">
        <v>100</v>
      </c>
      <c r="DA20" s="648"/>
      <c r="DB20" s="648"/>
      <c r="DC20" s="648"/>
      <c r="DD20" s="654">
        <v>764125</v>
      </c>
      <c r="DE20" s="646"/>
      <c r="DF20" s="646"/>
      <c r="DG20" s="646"/>
      <c r="DH20" s="646"/>
      <c r="DI20" s="646"/>
      <c r="DJ20" s="646"/>
      <c r="DK20" s="646"/>
      <c r="DL20" s="646"/>
      <c r="DM20" s="646"/>
      <c r="DN20" s="646"/>
      <c r="DO20" s="646"/>
      <c r="DP20" s="647"/>
      <c r="DQ20" s="654">
        <v>7608922</v>
      </c>
      <c r="DR20" s="646"/>
      <c r="DS20" s="646"/>
      <c r="DT20" s="646"/>
      <c r="DU20" s="646"/>
      <c r="DV20" s="646"/>
      <c r="DW20" s="646"/>
      <c r="DX20" s="646"/>
      <c r="DY20" s="646"/>
      <c r="DZ20" s="646"/>
      <c r="EA20" s="646"/>
      <c r="EB20" s="646"/>
      <c r="EC20" s="655"/>
    </row>
    <row r="21" spans="2:133" ht="11.25" customHeight="1" x14ac:dyDescent="0.15">
      <c r="B21" s="642" t="s">
        <v>280</v>
      </c>
      <c r="C21" s="643"/>
      <c r="D21" s="643"/>
      <c r="E21" s="643"/>
      <c r="F21" s="643"/>
      <c r="G21" s="643"/>
      <c r="H21" s="643"/>
      <c r="I21" s="643"/>
      <c r="J21" s="643"/>
      <c r="K21" s="643"/>
      <c r="L21" s="643"/>
      <c r="M21" s="643"/>
      <c r="N21" s="643"/>
      <c r="O21" s="643"/>
      <c r="P21" s="643"/>
      <c r="Q21" s="644"/>
      <c r="R21" s="645">
        <v>76028</v>
      </c>
      <c r="S21" s="646"/>
      <c r="T21" s="646"/>
      <c r="U21" s="646"/>
      <c r="V21" s="646"/>
      <c r="W21" s="646"/>
      <c r="X21" s="646"/>
      <c r="Y21" s="647"/>
      <c r="Z21" s="648">
        <v>0.7</v>
      </c>
      <c r="AA21" s="648"/>
      <c r="AB21" s="648"/>
      <c r="AC21" s="648"/>
      <c r="AD21" s="649">
        <v>76028</v>
      </c>
      <c r="AE21" s="649"/>
      <c r="AF21" s="649"/>
      <c r="AG21" s="649"/>
      <c r="AH21" s="649"/>
      <c r="AI21" s="649"/>
      <c r="AJ21" s="649"/>
      <c r="AK21" s="649"/>
      <c r="AL21" s="650">
        <v>1.1000000000000001</v>
      </c>
      <c r="AM21" s="651"/>
      <c r="AN21" s="651"/>
      <c r="AO21" s="652"/>
      <c r="AP21" s="664" t="s">
        <v>281</v>
      </c>
      <c r="AQ21" s="665"/>
      <c r="AR21" s="665"/>
      <c r="AS21" s="665"/>
      <c r="AT21" s="665"/>
      <c r="AU21" s="665"/>
      <c r="AV21" s="665"/>
      <c r="AW21" s="665"/>
      <c r="AX21" s="665"/>
      <c r="AY21" s="665"/>
      <c r="AZ21" s="665"/>
      <c r="BA21" s="665"/>
      <c r="BB21" s="665"/>
      <c r="BC21" s="665"/>
      <c r="BD21" s="665"/>
      <c r="BE21" s="665"/>
      <c r="BF21" s="666"/>
      <c r="BG21" s="645" t="s">
        <v>236</v>
      </c>
      <c r="BH21" s="646"/>
      <c r="BI21" s="646"/>
      <c r="BJ21" s="646"/>
      <c r="BK21" s="646"/>
      <c r="BL21" s="646"/>
      <c r="BM21" s="646"/>
      <c r="BN21" s="647"/>
      <c r="BO21" s="648" t="s">
        <v>247</v>
      </c>
      <c r="BP21" s="648"/>
      <c r="BQ21" s="648"/>
      <c r="BR21" s="648"/>
      <c r="BS21" s="654" t="s">
        <v>236</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282</v>
      </c>
      <c r="C22" s="643"/>
      <c r="D22" s="643"/>
      <c r="E22" s="643"/>
      <c r="F22" s="643"/>
      <c r="G22" s="643"/>
      <c r="H22" s="643"/>
      <c r="I22" s="643"/>
      <c r="J22" s="643"/>
      <c r="K22" s="643"/>
      <c r="L22" s="643"/>
      <c r="M22" s="643"/>
      <c r="N22" s="643"/>
      <c r="O22" s="643"/>
      <c r="P22" s="643"/>
      <c r="Q22" s="644"/>
      <c r="R22" s="645">
        <v>1252448</v>
      </c>
      <c r="S22" s="646"/>
      <c r="T22" s="646"/>
      <c r="U22" s="646"/>
      <c r="V22" s="646"/>
      <c r="W22" s="646"/>
      <c r="X22" s="646"/>
      <c r="Y22" s="647"/>
      <c r="Z22" s="648">
        <v>10.9</v>
      </c>
      <c r="AA22" s="648"/>
      <c r="AB22" s="648"/>
      <c r="AC22" s="648"/>
      <c r="AD22" s="649">
        <v>1185107</v>
      </c>
      <c r="AE22" s="649"/>
      <c r="AF22" s="649"/>
      <c r="AG22" s="649"/>
      <c r="AH22" s="649"/>
      <c r="AI22" s="649"/>
      <c r="AJ22" s="649"/>
      <c r="AK22" s="649"/>
      <c r="AL22" s="650">
        <v>17.600000000000001</v>
      </c>
      <c r="AM22" s="651"/>
      <c r="AN22" s="651"/>
      <c r="AO22" s="652"/>
      <c r="AP22" s="664" t="s">
        <v>283</v>
      </c>
      <c r="AQ22" s="665"/>
      <c r="AR22" s="665"/>
      <c r="AS22" s="665"/>
      <c r="AT22" s="665"/>
      <c r="AU22" s="665"/>
      <c r="AV22" s="665"/>
      <c r="AW22" s="665"/>
      <c r="AX22" s="665"/>
      <c r="AY22" s="665"/>
      <c r="AZ22" s="665"/>
      <c r="BA22" s="665"/>
      <c r="BB22" s="665"/>
      <c r="BC22" s="665"/>
      <c r="BD22" s="665"/>
      <c r="BE22" s="665"/>
      <c r="BF22" s="666"/>
      <c r="BG22" s="645" t="s">
        <v>247</v>
      </c>
      <c r="BH22" s="646"/>
      <c r="BI22" s="646"/>
      <c r="BJ22" s="646"/>
      <c r="BK22" s="646"/>
      <c r="BL22" s="646"/>
      <c r="BM22" s="646"/>
      <c r="BN22" s="647"/>
      <c r="BO22" s="648" t="s">
        <v>236</v>
      </c>
      <c r="BP22" s="648"/>
      <c r="BQ22" s="648"/>
      <c r="BR22" s="648"/>
      <c r="BS22" s="654" t="s">
        <v>236</v>
      </c>
      <c r="BT22" s="646"/>
      <c r="BU22" s="646"/>
      <c r="BV22" s="646"/>
      <c r="BW22" s="646"/>
      <c r="BX22" s="646"/>
      <c r="BY22" s="646"/>
      <c r="BZ22" s="646"/>
      <c r="CA22" s="646"/>
      <c r="CB22" s="655"/>
      <c r="CD22" s="627" t="s">
        <v>284</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285</v>
      </c>
      <c r="C23" s="643"/>
      <c r="D23" s="643"/>
      <c r="E23" s="643"/>
      <c r="F23" s="643"/>
      <c r="G23" s="643"/>
      <c r="H23" s="643"/>
      <c r="I23" s="643"/>
      <c r="J23" s="643"/>
      <c r="K23" s="643"/>
      <c r="L23" s="643"/>
      <c r="M23" s="643"/>
      <c r="N23" s="643"/>
      <c r="O23" s="643"/>
      <c r="P23" s="643"/>
      <c r="Q23" s="644"/>
      <c r="R23" s="645">
        <v>1185107</v>
      </c>
      <c r="S23" s="646"/>
      <c r="T23" s="646"/>
      <c r="U23" s="646"/>
      <c r="V23" s="646"/>
      <c r="W23" s="646"/>
      <c r="X23" s="646"/>
      <c r="Y23" s="647"/>
      <c r="Z23" s="648">
        <v>10.3</v>
      </c>
      <c r="AA23" s="648"/>
      <c r="AB23" s="648"/>
      <c r="AC23" s="648"/>
      <c r="AD23" s="649">
        <v>1185107</v>
      </c>
      <c r="AE23" s="649"/>
      <c r="AF23" s="649"/>
      <c r="AG23" s="649"/>
      <c r="AH23" s="649"/>
      <c r="AI23" s="649"/>
      <c r="AJ23" s="649"/>
      <c r="AK23" s="649"/>
      <c r="AL23" s="650">
        <v>17.600000000000001</v>
      </c>
      <c r="AM23" s="651"/>
      <c r="AN23" s="651"/>
      <c r="AO23" s="652"/>
      <c r="AP23" s="664" t="s">
        <v>286</v>
      </c>
      <c r="AQ23" s="665"/>
      <c r="AR23" s="665"/>
      <c r="AS23" s="665"/>
      <c r="AT23" s="665"/>
      <c r="AU23" s="665"/>
      <c r="AV23" s="665"/>
      <c r="AW23" s="665"/>
      <c r="AX23" s="665"/>
      <c r="AY23" s="665"/>
      <c r="AZ23" s="665"/>
      <c r="BA23" s="665"/>
      <c r="BB23" s="665"/>
      <c r="BC23" s="665"/>
      <c r="BD23" s="665"/>
      <c r="BE23" s="665"/>
      <c r="BF23" s="666"/>
      <c r="BG23" s="645">
        <v>384767</v>
      </c>
      <c r="BH23" s="646"/>
      <c r="BI23" s="646"/>
      <c r="BJ23" s="646"/>
      <c r="BK23" s="646"/>
      <c r="BL23" s="646"/>
      <c r="BM23" s="646"/>
      <c r="BN23" s="647"/>
      <c r="BO23" s="648">
        <v>7.5</v>
      </c>
      <c r="BP23" s="648"/>
      <c r="BQ23" s="648"/>
      <c r="BR23" s="648"/>
      <c r="BS23" s="654" t="s">
        <v>236</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287</v>
      </c>
      <c r="CS23" s="628"/>
      <c r="CT23" s="628"/>
      <c r="CU23" s="628"/>
      <c r="CV23" s="628"/>
      <c r="CW23" s="628"/>
      <c r="CX23" s="628"/>
      <c r="CY23" s="629"/>
      <c r="CZ23" s="627" t="s">
        <v>288</v>
      </c>
      <c r="DA23" s="628"/>
      <c r="DB23" s="628"/>
      <c r="DC23" s="629"/>
      <c r="DD23" s="627" t="s">
        <v>289</v>
      </c>
      <c r="DE23" s="628"/>
      <c r="DF23" s="628"/>
      <c r="DG23" s="628"/>
      <c r="DH23" s="628"/>
      <c r="DI23" s="628"/>
      <c r="DJ23" s="628"/>
      <c r="DK23" s="629"/>
      <c r="DL23" s="676" t="s">
        <v>290</v>
      </c>
      <c r="DM23" s="677"/>
      <c r="DN23" s="677"/>
      <c r="DO23" s="677"/>
      <c r="DP23" s="677"/>
      <c r="DQ23" s="677"/>
      <c r="DR23" s="677"/>
      <c r="DS23" s="677"/>
      <c r="DT23" s="677"/>
      <c r="DU23" s="677"/>
      <c r="DV23" s="678"/>
      <c r="DW23" s="627" t="s">
        <v>291</v>
      </c>
      <c r="DX23" s="628"/>
      <c r="DY23" s="628"/>
      <c r="DZ23" s="628"/>
      <c r="EA23" s="628"/>
      <c r="EB23" s="628"/>
      <c r="EC23" s="629"/>
    </row>
    <row r="24" spans="2:133" ht="11.25" customHeight="1" x14ac:dyDescent="0.15">
      <c r="B24" s="642" t="s">
        <v>292</v>
      </c>
      <c r="C24" s="643"/>
      <c r="D24" s="643"/>
      <c r="E24" s="643"/>
      <c r="F24" s="643"/>
      <c r="G24" s="643"/>
      <c r="H24" s="643"/>
      <c r="I24" s="643"/>
      <c r="J24" s="643"/>
      <c r="K24" s="643"/>
      <c r="L24" s="643"/>
      <c r="M24" s="643"/>
      <c r="N24" s="643"/>
      <c r="O24" s="643"/>
      <c r="P24" s="643"/>
      <c r="Q24" s="644"/>
      <c r="R24" s="645">
        <v>67341</v>
      </c>
      <c r="S24" s="646"/>
      <c r="T24" s="646"/>
      <c r="U24" s="646"/>
      <c r="V24" s="646"/>
      <c r="W24" s="646"/>
      <c r="X24" s="646"/>
      <c r="Y24" s="647"/>
      <c r="Z24" s="648">
        <v>0.6</v>
      </c>
      <c r="AA24" s="648"/>
      <c r="AB24" s="648"/>
      <c r="AC24" s="648"/>
      <c r="AD24" s="649" t="s">
        <v>236</v>
      </c>
      <c r="AE24" s="649"/>
      <c r="AF24" s="649"/>
      <c r="AG24" s="649"/>
      <c r="AH24" s="649"/>
      <c r="AI24" s="649"/>
      <c r="AJ24" s="649"/>
      <c r="AK24" s="649"/>
      <c r="AL24" s="650" t="s">
        <v>236</v>
      </c>
      <c r="AM24" s="651"/>
      <c r="AN24" s="651"/>
      <c r="AO24" s="652"/>
      <c r="AP24" s="664" t="s">
        <v>293</v>
      </c>
      <c r="AQ24" s="665"/>
      <c r="AR24" s="665"/>
      <c r="AS24" s="665"/>
      <c r="AT24" s="665"/>
      <c r="AU24" s="665"/>
      <c r="AV24" s="665"/>
      <c r="AW24" s="665"/>
      <c r="AX24" s="665"/>
      <c r="AY24" s="665"/>
      <c r="AZ24" s="665"/>
      <c r="BA24" s="665"/>
      <c r="BB24" s="665"/>
      <c r="BC24" s="665"/>
      <c r="BD24" s="665"/>
      <c r="BE24" s="665"/>
      <c r="BF24" s="666"/>
      <c r="BG24" s="645" t="s">
        <v>247</v>
      </c>
      <c r="BH24" s="646"/>
      <c r="BI24" s="646"/>
      <c r="BJ24" s="646"/>
      <c r="BK24" s="646"/>
      <c r="BL24" s="646"/>
      <c r="BM24" s="646"/>
      <c r="BN24" s="647"/>
      <c r="BO24" s="648" t="s">
        <v>236</v>
      </c>
      <c r="BP24" s="648"/>
      <c r="BQ24" s="648"/>
      <c r="BR24" s="648"/>
      <c r="BS24" s="654" t="s">
        <v>247</v>
      </c>
      <c r="BT24" s="646"/>
      <c r="BU24" s="646"/>
      <c r="BV24" s="646"/>
      <c r="BW24" s="646"/>
      <c r="BX24" s="646"/>
      <c r="BY24" s="646"/>
      <c r="BZ24" s="646"/>
      <c r="CA24" s="646"/>
      <c r="CB24" s="655"/>
      <c r="CD24" s="656" t="s">
        <v>294</v>
      </c>
      <c r="CE24" s="657"/>
      <c r="CF24" s="657"/>
      <c r="CG24" s="657"/>
      <c r="CH24" s="657"/>
      <c r="CI24" s="657"/>
      <c r="CJ24" s="657"/>
      <c r="CK24" s="657"/>
      <c r="CL24" s="657"/>
      <c r="CM24" s="657"/>
      <c r="CN24" s="657"/>
      <c r="CO24" s="657"/>
      <c r="CP24" s="657"/>
      <c r="CQ24" s="658"/>
      <c r="CR24" s="634">
        <v>5798259</v>
      </c>
      <c r="CS24" s="635"/>
      <c r="CT24" s="635"/>
      <c r="CU24" s="635"/>
      <c r="CV24" s="635"/>
      <c r="CW24" s="635"/>
      <c r="CX24" s="635"/>
      <c r="CY24" s="636"/>
      <c r="CZ24" s="639">
        <v>52</v>
      </c>
      <c r="DA24" s="640"/>
      <c r="DB24" s="640"/>
      <c r="DC24" s="659"/>
      <c r="DD24" s="684">
        <v>3906171</v>
      </c>
      <c r="DE24" s="635"/>
      <c r="DF24" s="635"/>
      <c r="DG24" s="635"/>
      <c r="DH24" s="635"/>
      <c r="DI24" s="635"/>
      <c r="DJ24" s="635"/>
      <c r="DK24" s="636"/>
      <c r="DL24" s="684">
        <v>3883758</v>
      </c>
      <c r="DM24" s="635"/>
      <c r="DN24" s="635"/>
      <c r="DO24" s="635"/>
      <c r="DP24" s="635"/>
      <c r="DQ24" s="635"/>
      <c r="DR24" s="635"/>
      <c r="DS24" s="635"/>
      <c r="DT24" s="635"/>
      <c r="DU24" s="635"/>
      <c r="DV24" s="636"/>
      <c r="DW24" s="639">
        <v>54.1</v>
      </c>
      <c r="DX24" s="640"/>
      <c r="DY24" s="640"/>
      <c r="DZ24" s="640"/>
      <c r="EA24" s="640"/>
      <c r="EB24" s="640"/>
      <c r="EC24" s="641"/>
    </row>
    <row r="25" spans="2:133" ht="11.25" customHeight="1" x14ac:dyDescent="0.15">
      <c r="B25" s="642" t="s">
        <v>295</v>
      </c>
      <c r="C25" s="643"/>
      <c r="D25" s="643"/>
      <c r="E25" s="643"/>
      <c r="F25" s="643"/>
      <c r="G25" s="643"/>
      <c r="H25" s="643"/>
      <c r="I25" s="643"/>
      <c r="J25" s="643"/>
      <c r="K25" s="643"/>
      <c r="L25" s="643"/>
      <c r="M25" s="643"/>
      <c r="N25" s="643"/>
      <c r="O25" s="643"/>
      <c r="P25" s="643"/>
      <c r="Q25" s="644"/>
      <c r="R25" s="645" t="s">
        <v>247</v>
      </c>
      <c r="S25" s="646"/>
      <c r="T25" s="646"/>
      <c r="U25" s="646"/>
      <c r="V25" s="646"/>
      <c r="W25" s="646"/>
      <c r="X25" s="646"/>
      <c r="Y25" s="647"/>
      <c r="Z25" s="648" t="s">
        <v>236</v>
      </c>
      <c r="AA25" s="648"/>
      <c r="AB25" s="648"/>
      <c r="AC25" s="648"/>
      <c r="AD25" s="649" t="s">
        <v>236</v>
      </c>
      <c r="AE25" s="649"/>
      <c r="AF25" s="649"/>
      <c r="AG25" s="649"/>
      <c r="AH25" s="649"/>
      <c r="AI25" s="649"/>
      <c r="AJ25" s="649"/>
      <c r="AK25" s="649"/>
      <c r="AL25" s="650" t="s">
        <v>247</v>
      </c>
      <c r="AM25" s="651"/>
      <c r="AN25" s="651"/>
      <c r="AO25" s="652"/>
      <c r="AP25" s="664" t="s">
        <v>296</v>
      </c>
      <c r="AQ25" s="665"/>
      <c r="AR25" s="665"/>
      <c r="AS25" s="665"/>
      <c r="AT25" s="665"/>
      <c r="AU25" s="665"/>
      <c r="AV25" s="665"/>
      <c r="AW25" s="665"/>
      <c r="AX25" s="665"/>
      <c r="AY25" s="665"/>
      <c r="AZ25" s="665"/>
      <c r="BA25" s="665"/>
      <c r="BB25" s="665"/>
      <c r="BC25" s="665"/>
      <c r="BD25" s="665"/>
      <c r="BE25" s="665"/>
      <c r="BF25" s="666"/>
      <c r="BG25" s="645" t="s">
        <v>236</v>
      </c>
      <c r="BH25" s="646"/>
      <c r="BI25" s="646"/>
      <c r="BJ25" s="646"/>
      <c r="BK25" s="646"/>
      <c r="BL25" s="646"/>
      <c r="BM25" s="646"/>
      <c r="BN25" s="647"/>
      <c r="BO25" s="648" t="s">
        <v>236</v>
      </c>
      <c r="BP25" s="648"/>
      <c r="BQ25" s="648"/>
      <c r="BR25" s="648"/>
      <c r="BS25" s="654" t="s">
        <v>236</v>
      </c>
      <c r="BT25" s="646"/>
      <c r="BU25" s="646"/>
      <c r="BV25" s="646"/>
      <c r="BW25" s="646"/>
      <c r="BX25" s="646"/>
      <c r="BY25" s="646"/>
      <c r="BZ25" s="646"/>
      <c r="CA25" s="646"/>
      <c r="CB25" s="655"/>
      <c r="CD25" s="660" t="s">
        <v>297</v>
      </c>
      <c r="CE25" s="661"/>
      <c r="CF25" s="661"/>
      <c r="CG25" s="661"/>
      <c r="CH25" s="661"/>
      <c r="CI25" s="661"/>
      <c r="CJ25" s="661"/>
      <c r="CK25" s="661"/>
      <c r="CL25" s="661"/>
      <c r="CM25" s="661"/>
      <c r="CN25" s="661"/>
      <c r="CO25" s="661"/>
      <c r="CP25" s="661"/>
      <c r="CQ25" s="662"/>
      <c r="CR25" s="645">
        <v>1990061</v>
      </c>
      <c r="CS25" s="681"/>
      <c r="CT25" s="681"/>
      <c r="CU25" s="681"/>
      <c r="CV25" s="681"/>
      <c r="CW25" s="681"/>
      <c r="CX25" s="681"/>
      <c r="CY25" s="682"/>
      <c r="CZ25" s="650">
        <v>17.899999999999999</v>
      </c>
      <c r="DA25" s="679"/>
      <c r="DB25" s="679"/>
      <c r="DC25" s="683"/>
      <c r="DD25" s="654">
        <v>1808528</v>
      </c>
      <c r="DE25" s="681"/>
      <c r="DF25" s="681"/>
      <c r="DG25" s="681"/>
      <c r="DH25" s="681"/>
      <c r="DI25" s="681"/>
      <c r="DJ25" s="681"/>
      <c r="DK25" s="682"/>
      <c r="DL25" s="654">
        <v>1786115</v>
      </c>
      <c r="DM25" s="681"/>
      <c r="DN25" s="681"/>
      <c r="DO25" s="681"/>
      <c r="DP25" s="681"/>
      <c r="DQ25" s="681"/>
      <c r="DR25" s="681"/>
      <c r="DS25" s="681"/>
      <c r="DT25" s="681"/>
      <c r="DU25" s="681"/>
      <c r="DV25" s="682"/>
      <c r="DW25" s="650">
        <v>24.9</v>
      </c>
      <c r="DX25" s="679"/>
      <c r="DY25" s="679"/>
      <c r="DZ25" s="679"/>
      <c r="EA25" s="679"/>
      <c r="EB25" s="679"/>
      <c r="EC25" s="680"/>
    </row>
    <row r="26" spans="2:133" ht="11.25" customHeight="1" x14ac:dyDescent="0.15">
      <c r="B26" s="642" t="s">
        <v>298</v>
      </c>
      <c r="C26" s="643"/>
      <c r="D26" s="643"/>
      <c r="E26" s="643"/>
      <c r="F26" s="643"/>
      <c r="G26" s="643"/>
      <c r="H26" s="643"/>
      <c r="I26" s="643"/>
      <c r="J26" s="643"/>
      <c r="K26" s="643"/>
      <c r="L26" s="643"/>
      <c r="M26" s="643"/>
      <c r="N26" s="643"/>
      <c r="O26" s="643"/>
      <c r="P26" s="643"/>
      <c r="Q26" s="644"/>
      <c r="R26" s="645">
        <v>7145480</v>
      </c>
      <c r="S26" s="646"/>
      <c r="T26" s="646"/>
      <c r="U26" s="646"/>
      <c r="V26" s="646"/>
      <c r="W26" s="646"/>
      <c r="X26" s="646"/>
      <c r="Y26" s="647"/>
      <c r="Z26" s="648">
        <v>62.2</v>
      </c>
      <c r="AA26" s="648"/>
      <c r="AB26" s="648"/>
      <c r="AC26" s="648"/>
      <c r="AD26" s="649">
        <v>6693372</v>
      </c>
      <c r="AE26" s="649"/>
      <c r="AF26" s="649"/>
      <c r="AG26" s="649"/>
      <c r="AH26" s="649"/>
      <c r="AI26" s="649"/>
      <c r="AJ26" s="649"/>
      <c r="AK26" s="649"/>
      <c r="AL26" s="650">
        <v>99.4</v>
      </c>
      <c r="AM26" s="651"/>
      <c r="AN26" s="651"/>
      <c r="AO26" s="652"/>
      <c r="AP26" s="664" t="s">
        <v>299</v>
      </c>
      <c r="AQ26" s="685"/>
      <c r="AR26" s="685"/>
      <c r="AS26" s="685"/>
      <c r="AT26" s="685"/>
      <c r="AU26" s="685"/>
      <c r="AV26" s="685"/>
      <c r="AW26" s="685"/>
      <c r="AX26" s="685"/>
      <c r="AY26" s="685"/>
      <c r="AZ26" s="685"/>
      <c r="BA26" s="685"/>
      <c r="BB26" s="685"/>
      <c r="BC26" s="685"/>
      <c r="BD26" s="685"/>
      <c r="BE26" s="685"/>
      <c r="BF26" s="666"/>
      <c r="BG26" s="645" t="s">
        <v>236</v>
      </c>
      <c r="BH26" s="646"/>
      <c r="BI26" s="646"/>
      <c r="BJ26" s="646"/>
      <c r="BK26" s="646"/>
      <c r="BL26" s="646"/>
      <c r="BM26" s="646"/>
      <c r="BN26" s="647"/>
      <c r="BO26" s="648" t="s">
        <v>236</v>
      </c>
      <c r="BP26" s="648"/>
      <c r="BQ26" s="648"/>
      <c r="BR26" s="648"/>
      <c r="BS26" s="654" t="s">
        <v>247</v>
      </c>
      <c r="BT26" s="646"/>
      <c r="BU26" s="646"/>
      <c r="BV26" s="646"/>
      <c r="BW26" s="646"/>
      <c r="BX26" s="646"/>
      <c r="BY26" s="646"/>
      <c r="BZ26" s="646"/>
      <c r="CA26" s="646"/>
      <c r="CB26" s="655"/>
      <c r="CD26" s="660" t="s">
        <v>300</v>
      </c>
      <c r="CE26" s="661"/>
      <c r="CF26" s="661"/>
      <c r="CG26" s="661"/>
      <c r="CH26" s="661"/>
      <c r="CI26" s="661"/>
      <c r="CJ26" s="661"/>
      <c r="CK26" s="661"/>
      <c r="CL26" s="661"/>
      <c r="CM26" s="661"/>
      <c r="CN26" s="661"/>
      <c r="CO26" s="661"/>
      <c r="CP26" s="661"/>
      <c r="CQ26" s="662"/>
      <c r="CR26" s="645">
        <v>1373711</v>
      </c>
      <c r="CS26" s="646"/>
      <c r="CT26" s="646"/>
      <c r="CU26" s="646"/>
      <c r="CV26" s="646"/>
      <c r="CW26" s="646"/>
      <c r="CX26" s="646"/>
      <c r="CY26" s="647"/>
      <c r="CZ26" s="650">
        <v>12.3</v>
      </c>
      <c r="DA26" s="679"/>
      <c r="DB26" s="679"/>
      <c r="DC26" s="683"/>
      <c r="DD26" s="654">
        <v>1265746</v>
      </c>
      <c r="DE26" s="646"/>
      <c r="DF26" s="646"/>
      <c r="DG26" s="646"/>
      <c r="DH26" s="646"/>
      <c r="DI26" s="646"/>
      <c r="DJ26" s="646"/>
      <c r="DK26" s="647"/>
      <c r="DL26" s="654" t="s">
        <v>236</v>
      </c>
      <c r="DM26" s="646"/>
      <c r="DN26" s="646"/>
      <c r="DO26" s="646"/>
      <c r="DP26" s="646"/>
      <c r="DQ26" s="646"/>
      <c r="DR26" s="646"/>
      <c r="DS26" s="646"/>
      <c r="DT26" s="646"/>
      <c r="DU26" s="646"/>
      <c r="DV26" s="647"/>
      <c r="DW26" s="650" t="s">
        <v>236</v>
      </c>
      <c r="DX26" s="679"/>
      <c r="DY26" s="679"/>
      <c r="DZ26" s="679"/>
      <c r="EA26" s="679"/>
      <c r="EB26" s="679"/>
      <c r="EC26" s="680"/>
    </row>
    <row r="27" spans="2:133" ht="11.25" customHeight="1" x14ac:dyDescent="0.15">
      <c r="B27" s="642" t="s">
        <v>301</v>
      </c>
      <c r="C27" s="643"/>
      <c r="D27" s="643"/>
      <c r="E27" s="643"/>
      <c r="F27" s="643"/>
      <c r="G27" s="643"/>
      <c r="H27" s="643"/>
      <c r="I27" s="643"/>
      <c r="J27" s="643"/>
      <c r="K27" s="643"/>
      <c r="L27" s="643"/>
      <c r="M27" s="643"/>
      <c r="N27" s="643"/>
      <c r="O27" s="643"/>
      <c r="P27" s="643"/>
      <c r="Q27" s="644"/>
      <c r="R27" s="645">
        <v>2624</v>
      </c>
      <c r="S27" s="646"/>
      <c r="T27" s="646"/>
      <c r="U27" s="646"/>
      <c r="V27" s="646"/>
      <c r="W27" s="646"/>
      <c r="X27" s="646"/>
      <c r="Y27" s="647"/>
      <c r="Z27" s="648">
        <v>0</v>
      </c>
      <c r="AA27" s="648"/>
      <c r="AB27" s="648"/>
      <c r="AC27" s="648"/>
      <c r="AD27" s="649">
        <v>2624</v>
      </c>
      <c r="AE27" s="649"/>
      <c r="AF27" s="649"/>
      <c r="AG27" s="649"/>
      <c r="AH27" s="649"/>
      <c r="AI27" s="649"/>
      <c r="AJ27" s="649"/>
      <c r="AK27" s="649"/>
      <c r="AL27" s="650">
        <v>0</v>
      </c>
      <c r="AM27" s="651"/>
      <c r="AN27" s="651"/>
      <c r="AO27" s="652"/>
      <c r="AP27" s="642" t="s">
        <v>302</v>
      </c>
      <c r="AQ27" s="643"/>
      <c r="AR27" s="643"/>
      <c r="AS27" s="643"/>
      <c r="AT27" s="643"/>
      <c r="AU27" s="643"/>
      <c r="AV27" s="643"/>
      <c r="AW27" s="643"/>
      <c r="AX27" s="643"/>
      <c r="AY27" s="643"/>
      <c r="AZ27" s="643"/>
      <c r="BA27" s="643"/>
      <c r="BB27" s="643"/>
      <c r="BC27" s="643"/>
      <c r="BD27" s="643"/>
      <c r="BE27" s="643"/>
      <c r="BF27" s="644"/>
      <c r="BG27" s="645">
        <v>5158774</v>
      </c>
      <c r="BH27" s="646"/>
      <c r="BI27" s="646"/>
      <c r="BJ27" s="646"/>
      <c r="BK27" s="646"/>
      <c r="BL27" s="646"/>
      <c r="BM27" s="646"/>
      <c r="BN27" s="647"/>
      <c r="BO27" s="648">
        <v>100</v>
      </c>
      <c r="BP27" s="648"/>
      <c r="BQ27" s="648"/>
      <c r="BR27" s="648"/>
      <c r="BS27" s="654">
        <v>175452</v>
      </c>
      <c r="BT27" s="646"/>
      <c r="BU27" s="646"/>
      <c r="BV27" s="646"/>
      <c r="BW27" s="646"/>
      <c r="BX27" s="646"/>
      <c r="BY27" s="646"/>
      <c r="BZ27" s="646"/>
      <c r="CA27" s="646"/>
      <c r="CB27" s="655"/>
      <c r="CD27" s="660" t="s">
        <v>303</v>
      </c>
      <c r="CE27" s="661"/>
      <c r="CF27" s="661"/>
      <c r="CG27" s="661"/>
      <c r="CH27" s="661"/>
      <c r="CI27" s="661"/>
      <c r="CJ27" s="661"/>
      <c r="CK27" s="661"/>
      <c r="CL27" s="661"/>
      <c r="CM27" s="661"/>
      <c r="CN27" s="661"/>
      <c r="CO27" s="661"/>
      <c r="CP27" s="661"/>
      <c r="CQ27" s="662"/>
      <c r="CR27" s="645">
        <v>2736568</v>
      </c>
      <c r="CS27" s="681"/>
      <c r="CT27" s="681"/>
      <c r="CU27" s="681"/>
      <c r="CV27" s="681"/>
      <c r="CW27" s="681"/>
      <c r="CX27" s="681"/>
      <c r="CY27" s="682"/>
      <c r="CZ27" s="650">
        <v>24.6</v>
      </c>
      <c r="DA27" s="679"/>
      <c r="DB27" s="679"/>
      <c r="DC27" s="683"/>
      <c r="DD27" s="654">
        <v>1068912</v>
      </c>
      <c r="DE27" s="681"/>
      <c r="DF27" s="681"/>
      <c r="DG27" s="681"/>
      <c r="DH27" s="681"/>
      <c r="DI27" s="681"/>
      <c r="DJ27" s="681"/>
      <c r="DK27" s="682"/>
      <c r="DL27" s="654">
        <v>1068912</v>
      </c>
      <c r="DM27" s="681"/>
      <c r="DN27" s="681"/>
      <c r="DO27" s="681"/>
      <c r="DP27" s="681"/>
      <c r="DQ27" s="681"/>
      <c r="DR27" s="681"/>
      <c r="DS27" s="681"/>
      <c r="DT27" s="681"/>
      <c r="DU27" s="681"/>
      <c r="DV27" s="682"/>
      <c r="DW27" s="650">
        <v>14.9</v>
      </c>
      <c r="DX27" s="679"/>
      <c r="DY27" s="679"/>
      <c r="DZ27" s="679"/>
      <c r="EA27" s="679"/>
      <c r="EB27" s="679"/>
      <c r="EC27" s="680"/>
    </row>
    <row r="28" spans="2:133" ht="11.25" customHeight="1" x14ac:dyDescent="0.15">
      <c r="B28" s="642" t="s">
        <v>304</v>
      </c>
      <c r="C28" s="643"/>
      <c r="D28" s="643"/>
      <c r="E28" s="643"/>
      <c r="F28" s="643"/>
      <c r="G28" s="643"/>
      <c r="H28" s="643"/>
      <c r="I28" s="643"/>
      <c r="J28" s="643"/>
      <c r="K28" s="643"/>
      <c r="L28" s="643"/>
      <c r="M28" s="643"/>
      <c r="N28" s="643"/>
      <c r="O28" s="643"/>
      <c r="P28" s="643"/>
      <c r="Q28" s="644"/>
      <c r="R28" s="645">
        <v>98132</v>
      </c>
      <c r="S28" s="646"/>
      <c r="T28" s="646"/>
      <c r="U28" s="646"/>
      <c r="V28" s="646"/>
      <c r="W28" s="646"/>
      <c r="X28" s="646"/>
      <c r="Y28" s="647"/>
      <c r="Z28" s="648">
        <v>0.9</v>
      </c>
      <c r="AA28" s="648"/>
      <c r="AB28" s="648"/>
      <c r="AC28" s="648"/>
      <c r="AD28" s="649" t="s">
        <v>247</v>
      </c>
      <c r="AE28" s="649"/>
      <c r="AF28" s="649"/>
      <c r="AG28" s="649"/>
      <c r="AH28" s="649"/>
      <c r="AI28" s="649"/>
      <c r="AJ28" s="649"/>
      <c r="AK28" s="649"/>
      <c r="AL28" s="650" t="s">
        <v>247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305</v>
      </c>
      <c r="CE28" s="661"/>
      <c r="CF28" s="661"/>
      <c r="CG28" s="661"/>
      <c r="CH28" s="661"/>
      <c r="CI28" s="661"/>
      <c r="CJ28" s="661"/>
      <c r="CK28" s="661"/>
      <c r="CL28" s="661"/>
      <c r="CM28" s="661"/>
      <c r="CN28" s="661"/>
      <c r="CO28" s="661"/>
      <c r="CP28" s="661"/>
      <c r="CQ28" s="662"/>
      <c r="CR28" s="645">
        <v>1071630</v>
      </c>
      <c r="CS28" s="646"/>
      <c r="CT28" s="646"/>
      <c r="CU28" s="646"/>
      <c r="CV28" s="646"/>
      <c r="CW28" s="646"/>
      <c r="CX28" s="646"/>
      <c r="CY28" s="647"/>
      <c r="CZ28" s="650">
        <v>9.6</v>
      </c>
      <c r="DA28" s="679"/>
      <c r="DB28" s="679"/>
      <c r="DC28" s="683"/>
      <c r="DD28" s="654">
        <v>1028731</v>
      </c>
      <c r="DE28" s="646"/>
      <c r="DF28" s="646"/>
      <c r="DG28" s="646"/>
      <c r="DH28" s="646"/>
      <c r="DI28" s="646"/>
      <c r="DJ28" s="646"/>
      <c r="DK28" s="647"/>
      <c r="DL28" s="654">
        <v>1028731</v>
      </c>
      <c r="DM28" s="646"/>
      <c r="DN28" s="646"/>
      <c r="DO28" s="646"/>
      <c r="DP28" s="646"/>
      <c r="DQ28" s="646"/>
      <c r="DR28" s="646"/>
      <c r="DS28" s="646"/>
      <c r="DT28" s="646"/>
      <c r="DU28" s="646"/>
      <c r="DV28" s="647"/>
      <c r="DW28" s="650">
        <v>14.3</v>
      </c>
      <c r="DX28" s="679"/>
      <c r="DY28" s="679"/>
      <c r="DZ28" s="679"/>
      <c r="EA28" s="679"/>
      <c r="EB28" s="679"/>
      <c r="EC28" s="680"/>
    </row>
    <row r="29" spans="2:133" ht="11.25" customHeight="1" x14ac:dyDescent="0.15">
      <c r="B29" s="642" t="s">
        <v>306</v>
      </c>
      <c r="C29" s="643"/>
      <c r="D29" s="643"/>
      <c r="E29" s="643"/>
      <c r="F29" s="643"/>
      <c r="G29" s="643"/>
      <c r="H29" s="643"/>
      <c r="I29" s="643"/>
      <c r="J29" s="643"/>
      <c r="K29" s="643"/>
      <c r="L29" s="643"/>
      <c r="M29" s="643"/>
      <c r="N29" s="643"/>
      <c r="O29" s="643"/>
      <c r="P29" s="643"/>
      <c r="Q29" s="644"/>
      <c r="R29" s="645">
        <v>219145</v>
      </c>
      <c r="S29" s="646"/>
      <c r="T29" s="646"/>
      <c r="U29" s="646"/>
      <c r="V29" s="646"/>
      <c r="W29" s="646"/>
      <c r="X29" s="646"/>
      <c r="Y29" s="647"/>
      <c r="Z29" s="648">
        <v>1.9</v>
      </c>
      <c r="AA29" s="648"/>
      <c r="AB29" s="648"/>
      <c r="AC29" s="648"/>
      <c r="AD29" s="649">
        <v>28026</v>
      </c>
      <c r="AE29" s="649"/>
      <c r="AF29" s="649"/>
      <c r="AG29" s="649"/>
      <c r="AH29" s="649"/>
      <c r="AI29" s="649"/>
      <c r="AJ29" s="649"/>
      <c r="AK29" s="649"/>
      <c r="AL29" s="650">
        <v>0.4</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307</v>
      </c>
      <c r="CE29" s="690"/>
      <c r="CF29" s="660" t="s">
        <v>308</v>
      </c>
      <c r="CG29" s="661"/>
      <c r="CH29" s="661"/>
      <c r="CI29" s="661"/>
      <c r="CJ29" s="661"/>
      <c r="CK29" s="661"/>
      <c r="CL29" s="661"/>
      <c r="CM29" s="661"/>
      <c r="CN29" s="661"/>
      <c r="CO29" s="661"/>
      <c r="CP29" s="661"/>
      <c r="CQ29" s="662"/>
      <c r="CR29" s="645">
        <v>1071630</v>
      </c>
      <c r="CS29" s="681"/>
      <c r="CT29" s="681"/>
      <c r="CU29" s="681"/>
      <c r="CV29" s="681"/>
      <c r="CW29" s="681"/>
      <c r="CX29" s="681"/>
      <c r="CY29" s="682"/>
      <c r="CZ29" s="650">
        <v>9.6</v>
      </c>
      <c r="DA29" s="679"/>
      <c r="DB29" s="679"/>
      <c r="DC29" s="683"/>
      <c r="DD29" s="654">
        <v>1028731</v>
      </c>
      <c r="DE29" s="681"/>
      <c r="DF29" s="681"/>
      <c r="DG29" s="681"/>
      <c r="DH29" s="681"/>
      <c r="DI29" s="681"/>
      <c r="DJ29" s="681"/>
      <c r="DK29" s="682"/>
      <c r="DL29" s="654">
        <v>1028731</v>
      </c>
      <c r="DM29" s="681"/>
      <c r="DN29" s="681"/>
      <c r="DO29" s="681"/>
      <c r="DP29" s="681"/>
      <c r="DQ29" s="681"/>
      <c r="DR29" s="681"/>
      <c r="DS29" s="681"/>
      <c r="DT29" s="681"/>
      <c r="DU29" s="681"/>
      <c r="DV29" s="682"/>
      <c r="DW29" s="650">
        <v>14.3</v>
      </c>
      <c r="DX29" s="679"/>
      <c r="DY29" s="679"/>
      <c r="DZ29" s="679"/>
      <c r="EA29" s="679"/>
      <c r="EB29" s="679"/>
      <c r="EC29" s="680"/>
    </row>
    <row r="30" spans="2:133" ht="11.25" customHeight="1" x14ac:dyDescent="0.15">
      <c r="B30" s="642" t="s">
        <v>309</v>
      </c>
      <c r="C30" s="643"/>
      <c r="D30" s="643"/>
      <c r="E30" s="643"/>
      <c r="F30" s="643"/>
      <c r="G30" s="643"/>
      <c r="H30" s="643"/>
      <c r="I30" s="643"/>
      <c r="J30" s="643"/>
      <c r="K30" s="643"/>
      <c r="L30" s="643"/>
      <c r="M30" s="643"/>
      <c r="N30" s="643"/>
      <c r="O30" s="643"/>
      <c r="P30" s="643"/>
      <c r="Q30" s="644"/>
      <c r="R30" s="645">
        <v>37228</v>
      </c>
      <c r="S30" s="646"/>
      <c r="T30" s="646"/>
      <c r="U30" s="646"/>
      <c r="V30" s="646"/>
      <c r="W30" s="646"/>
      <c r="X30" s="646"/>
      <c r="Y30" s="647"/>
      <c r="Z30" s="648">
        <v>0.3</v>
      </c>
      <c r="AA30" s="648"/>
      <c r="AB30" s="648"/>
      <c r="AC30" s="648"/>
      <c r="AD30" s="649" t="s">
        <v>247</v>
      </c>
      <c r="AE30" s="649"/>
      <c r="AF30" s="649"/>
      <c r="AG30" s="649"/>
      <c r="AH30" s="649"/>
      <c r="AI30" s="649"/>
      <c r="AJ30" s="649"/>
      <c r="AK30" s="649"/>
      <c r="AL30" s="650" t="s">
        <v>247</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310</v>
      </c>
      <c r="BH30" s="698"/>
      <c r="BI30" s="698"/>
      <c r="BJ30" s="698"/>
      <c r="BK30" s="698"/>
      <c r="BL30" s="698"/>
      <c r="BM30" s="698"/>
      <c r="BN30" s="698"/>
      <c r="BO30" s="698"/>
      <c r="BP30" s="698"/>
      <c r="BQ30" s="699"/>
      <c r="BR30" s="624" t="s">
        <v>311</v>
      </c>
      <c r="BS30" s="698"/>
      <c r="BT30" s="698"/>
      <c r="BU30" s="698"/>
      <c r="BV30" s="698"/>
      <c r="BW30" s="698"/>
      <c r="BX30" s="698"/>
      <c r="BY30" s="698"/>
      <c r="BZ30" s="698"/>
      <c r="CA30" s="698"/>
      <c r="CB30" s="699"/>
      <c r="CD30" s="691"/>
      <c r="CE30" s="692"/>
      <c r="CF30" s="660" t="s">
        <v>312</v>
      </c>
      <c r="CG30" s="661"/>
      <c r="CH30" s="661"/>
      <c r="CI30" s="661"/>
      <c r="CJ30" s="661"/>
      <c r="CK30" s="661"/>
      <c r="CL30" s="661"/>
      <c r="CM30" s="661"/>
      <c r="CN30" s="661"/>
      <c r="CO30" s="661"/>
      <c r="CP30" s="661"/>
      <c r="CQ30" s="662"/>
      <c r="CR30" s="645">
        <v>1003595</v>
      </c>
      <c r="CS30" s="646"/>
      <c r="CT30" s="646"/>
      <c r="CU30" s="646"/>
      <c r="CV30" s="646"/>
      <c r="CW30" s="646"/>
      <c r="CX30" s="646"/>
      <c r="CY30" s="647"/>
      <c r="CZ30" s="650">
        <v>9</v>
      </c>
      <c r="DA30" s="679"/>
      <c r="DB30" s="679"/>
      <c r="DC30" s="683"/>
      <c r="DD30" s="654">
        <v>966175</v>
      </c>
      <c r="DE30" s="646"/>
      <c r="DF30" s="646"/>
      <c r="DG30" s="646"/>
      <c r="DH30" s="646"/>
      <c r="DI30" s="646"/>
      <c r="DJ30" s="646"/>
      <c r="DK30" s="647"/>
      <c r="DL30" s="654">
        <v>966175</v>
      </c>
      <c r="DM30" s="646"/>
      <c r="DN30" s="646"/>
      <c r="DO30" s="646"/>
      <c r="DP30" s="646"/>
      <c r="DQ30" s="646"/>
      <c r="DR30" s="646"/>
      <c r="DS30" s="646"/>
      <c r="DT30" s="646"/>
      <c r="DU30" s="646"/>
      <c r="DV30" s="647"/>
      <c r="DW30" s="650">
        <v>13.4</v>
      </c>
      <c r="DX30" s="679"/>
      <c r="DY30" s="679"/>
      <c r="DZ30" s="679"/>
      <c r="EA30" s="679"/>
      <c r="EB30" s="679"/>
      <c r="EC30" s="680"/>
    </row>
    <row r="31" spans="2:133" ht="11.25" customHeight="1" x14ac:dyDescent="0.15">
      <c r="B31" s="642" t="s">
        <v>313</v>
      </c>
      <c r="C31" s="643"/>
      <c r="D31" s="643"/>
      <c r="E31" s="643"/>
      <c r="F31" s="643"/>
      <c r="G31" s="643"/>
      <c r="H31" s="643"/>
      <c r="I31" s="643"/>
      <c r="J31" s="643"/>
      <c r="K31" s="643"/>
      <c r="L31" s="643"/>
      <c r="M31" s="643"/>
      <c r="N31" s="643"/>
      <c r="O31" s="643"/>
      <c r="P31" s="643"/>
      <c r="Q31" s="644"/>
      <c r="R31" s="645">
        <v>1551866</v>
      </c>
      <c r="S31" s="646"/>
      <c r="T31" s="646"/>
      <c r="U31" s="646"/>
      <c r="V31" s="646"/>
      <c r="W31" s="646"/>
      <c r="X31" s="646"/>
      <c r="Y31" s="647"/>
      <c r="Z31" s="648">
        <v>13.5</v>
      </c>
      <c r="AA31" s="648"/>
      <c r="AB31" s="648"/>
      <c r="AC31" s="648"/>
      <c r="AD31" s="649" t="s">
        <v>236</v>
      </c>
      <c r="AE31" s="649"/>
      <c r="AF31" s="649"/>
      <c r="AG31" s="649"/>
      <c r="AH31" s="649"/>
      <c r="AI31" s="649"/>
      <c r="AJ31" s="649"/>
      <c r="AK31" s="649"/>
      <c r="AL31" s="650" t="s">
        <v>236</v>
      </c>
      <c r="AM31" s="651"/>
      <c r="AN31" s="651"/>
      <c r="AO31" s="652"/>
      <c r="AP31" s="702" t="s">
        <v>314</v>
      </c>
      <c r="AQ31" s="703"/>
      <c r="AR31" s="703"/>
      <c r="AS31" s="703"/>
      <c r="AT31" s="708" t="s">
        <v>315</v>
      </c>
      <c r="AU31" s="231"/>
      <c r="AV31" s="231"/>
      <c r="AW31" s="231"/>
      <c r="AX31" s="631" t="s">
        <v>188</v>
      </c>
      <c r="AY31" s="632"/>
      <c r="AZ31" s="632"/>
      <c r="BA31" s="632"/>
      <c r="BB31" s="632"/>
      <c r="BC31" s="632"/>
      <c r="BD31" s="632"/>
      <c r="BE31" s="632"/>
      <c r="BF31" s="633"/>
      <c r="BG31" s="713">
        <v>99.7</v>
      </c>
      <c r="BH31" s="700"/>
      <c r="BI31" s="700"/>
      <c r="BJ31" s="700"/>
      <c r="BK31" s="700"/>
      <c r="BL31" s="700"/>
      <c r="BM31" s="640">
        <v>95.6</v>
      </c>
      <c r="BN31" s="700"/>
      <c r="BO31" s="700"/>
      <c r="BP31" s="700"/>
      <c r="BQ31" s="701"/>
      <c r="BR31" s="713">
        <v>99.7</v>
      </c>
      <c r="BS31" s="700"/>
      <c r="BT31" s="700"/>
      <c r="BU31" s="700"/>
      <c r="BV31" s="700"/>
      <c r="BW31" s="700"/>
      <c r="BX31" s="640">
        <v>95.3</v>
      </c>
      <c r="BY31" s="700"/>
      <c r="BZ31" s="700"/>
      <c r="CA31" s="700"/>
      <c r="CB31" s="701"/>
      <c r="CD31" s="691"/>
      <c r="CE31" s="692"/>
      <c r="CF31" s="660" t="s">
        <v>316</v>
      </c>
      <c r="CG31" s="661"/>
      <c r="CH31" s="661"/>
      <c r="CI31" s="661"/>
      <c r="CJ31" s="661"/>
      <c r="CK31" s="661"/>
      <c r="CL31" s="661"/>
      <c r="CM31" s="661"/>
      <c r="CN31" s="661"/>
      <c r="CO31" s="661"/>
      <c r="CP31" s="661"/>
      <c r="CQ31" s="662"/>
      <c r="CR31" s="645">
        <v>68035</v>
      </c>
      <c r="CS31" s="681"/>
      <c r="CT31" s="681"/>
      <c r="CU31" s="681"/>
      <c r="CV31" s="681"/>
      <c r="CW31" s="681"/>
      <c r="CX31" s="681"/>
      <c r="CY31" s="682"/>
      <c r="CZ31" s="650">
        <v>0.6</v>
      </c>
      <c r="DA31" s="679"/>
      <c r="DB31" s="679"/>
      <c r="DC31" s="683"/>
      <c r="DD31" s="654">
        <v>62556</v>
      </c>
      <c r="DE31" s="681"/>
      <c r="DF31" s="681"/>
      <c r="DG31" s="681"/>
      <c r="DH31" s="681"/>
      <c r="DI31" s="681"/>
      <c r="DJ31" s="681"/>
      <c r="DK31" s="682"/>
      <c r="DL31" s="654">
        <v>62556</v>
      </c>
      <c r="DM31" s="681"/>
      <c r="DN31" s="681"/>
      <c r="DO31" s="681"/>
      <c r="DP31" s="681"/>
      <c r="DQ31" s="681"/>
      <c r="DR31" s="681"/>
      <c r="DS31" s="681"/>
      <c r="DT31" s="681"/>
      <c r="DU31" s="681"/>
      <c r="DV31" s="682"/>
      <c r="DW31" s="650">
        <v>0.9</v>
      </c>
      <c r="DX31" s="679"/>
      <c r="DY31" s="679"/>
      <c r="DZ31" s="679"/>
      <c r="EA31" s="679"/>
      <c r="EB31" s="679"/>
      <c r="EC31" s="680"/>
    </row>
    <row r="32" spans="2:133" ht="11.25" customHeight="1" x14ac:dyDescent="0.15">
      <c r="B32" s="695" t="s">
        <v>317</v>
      </c>
      <c r="C32" s="696"/>
      <c r="D32" s="696"/>
      <c r="E32" s="696"/>
      <c r="F32" s="696"/>
      <c r="G32" s="696"/>
      <c r="H32" s="696"/>
      <c r="I32" s="696"/>
      <c r="J32" s="696"/>
      <c r="K32" s="696"/>
      <c r="L32" s="696"/>
      <c r="M32" s="696"/>
      <c r="N32" s="696"/>
      <c r="O32" s="696"/>
      <c r="P32" s="696"/>
      <c r="Q32" s="697"/>
      <c r="R32" s="645" t="s">
        <v>247</v>
      </c>
      <c r="S32" s="646"/>
      <c r="T32" s="646"/>
      <c r="U32" s="646"/>
      <c r="V32" s="646"/>
      <c r="W32" s="646"/>
      <c r="X32" s="646"/>
      <c r="Y32" s="647"/>
      <c r="Z32" s="648" t="s">
        <v>236</v>
      </c>
      <c r="AA32" s="648"/>
      <c r="AB32" s="648"/>
      <c r="AC32" s="648"/>
      <c r="AD32" s="649" t="s">
        <v>236</v>
      </c>
      <c r="AE32" s="649"/>
      <c r="AF32" s="649"/>
      <c r="AG32" s="649"/>
      <c r="AH32" s="649"/>
      <c r="AI32" s="649"/>
      <c r="AJ32" s="649"/>
      <c r="AK32" s="649"/>
      <c r="AL32" s="650" t="s">
        <v>236</v>
      </c>
      <c r="AM32" s="651"/>
      <c r="AN32" s="651"/>
      <c r="AO32" s="652"/>
      <c r="AP32" s="704"/>
      <c r="AQ32" s="705"/>
      <c r="AR32" s="705"/>
      <c r="AS32" s="705"/>
      <c r="AT32" s="709"/>
      <c r="AU32" s="230" t="s">
        <v>318</v>
      </c>
      <c r="AV32" s="230"/>
      <c r="AW32" s="230"/>
      <c r="AX32" s="642" t="s">
        <v>319</v>
      </c>
      <c r="AY32" s="643"/>
      <c r="AZ32" s="643"/>
      <c r="BA32" s="643"/>
      <c r="BB32" s="643"/>
      <c r="BC32" s="643"/>
      <c r="BD32" s="643"/>
      <c r="BE32" s="643"/>
      <c r="BF32" s="644"/>
      <c r="BG32" s="714">
        <v>99.7</v>
      </c>
      <c r="BH32" s="681"/>
      <c r="BI32" s="681"/>
      <c r="BJ32" s="681"/>
      <c r="BK32" s="681"/>
      <c r="BL32" s="681"/>
      <c r="BM32" s="651">
        <v>98.5</v>
      </c>
      <c r="BN32" s="711"/>
      <c r="BO32" s="711"/>
      <c r="BP32" s="711"/>
      <c r="BQ32" s="712"/>
      <c r="BR32" s="714">
        <v>99.6</v>
      </c>
      <c r="BS32" s="681"/>
      <c r="BT32" s="681"/>
      <c r="BU32" s="681"/>
      <c r="BV32" s="681"/>
      <c r="BW32" s="681"/>
      <c r="BX32" s="651">
        <v>98.2</v>
      </c>
      <c r="BY32" s="711"/>
      <c r="BZ32" s="711"/>
      <c r="CA32" s="711"/>
      <c r="CB32" s="712"/>
      <c r="CD32" s="693"/>
      <c r="CE32" s="694"/>
      <c r="CF32" s="660" t="s">
        <v>320</v>
      </c>
      <c r="CG32" s="661"/>
      <c r="CH32" s="661"/>
      <c r="CI32" s="661"/>
      <c r="CJ32" s="661"/>
      <c r="CK32" s="661"/>
      <c r="CL32" s="661"/>
      <c r="CM32" s="661"/>
      <c r="CN32" s="661"/>
      <c r="CO32" s="661"/>
      <c r="CP32" s="661"/>
      <c r="CQ32" s="662"/>
      <c r="CR32" s="645" t="s">
        <v>247</v>
      </c>
      <c r="CS32" s="646"/>
      <c r="CT32" s="646"/>
      <c r="CU32" s="646"/>
      <c r="CV32" s="646"/>
      <c r="CW32" s="646"/>
      <c r="CX32" s="646"/>
      <c r="CY32" s="647"/>
      <c r="CZ32" s="650" t="s">
        <v>236</v>
      </c>
      <c r="DA32" s="679"/>
      <c r="DB32" s="679"/>
      <c r="DC32" s="683"/>
      <c r="DD32" s="654" t="s">
        <v>236</v>
      </c>
      <c r="DE32" s="646"/>
      <c r="DF32" s="646"/>
      <c r="DG32" s="646"/>
      <c r="DH32" s="646"/>
      <c r="DI32" s="646"/>
      <c r="DJ32" s="646"/>
      <c r="DK32" s="647"/>
      <c r="DL32" s="654" t="s">
        <v>236</v>
      </c>
      <c r="DM32" s="646"/>
      <c r="DN32" s="646"/>
      <c r="DO32" s="646"/>
      <c r="DP32" s="646"/>
      <c r="DQ32" s="646"/>
      <c r="DR32" s="646"/>
      <c r="DS32" s="646"/>
      <c r="DT32" s="646"/>
      <c r="DU32" s="646"/>
      <c r="DV32" s="647"/>
      <c r="DW32" s="650" t="s">
        <v>236</v>
      </c>
      <c r="DX32" s="679"/>
      <c r="DY32" s="679"/>
      <c r="DZ32" s="679"/>
      <c r="EA32" s="679"/>
      <c r="EB32" s="679"/>
      <c r="EC32" s="680"/>
    </row>
    <row r="33" spans="2:133" ht="11.25" customHeight="1" x14ac:dyDescent="0.15">
      <c r="B33" s="642" t="s">
        <v>321</v>
      </c>
      <c r="C33" s="643"/>
      <c r="D33" s="643"/>
      <c r="E33" s="643"/>
      <c r="F33" s="643"/>
      <c r="G33" s="643"/>
      <c r="H33" s="643"/>
      <c r="I33" s="643"/>
      <c r="J33" s="643"/>
      <c r="K33" s="643"/>
      <c r="L33" s="643"/>
      <c r="M33" s="643"/>
      <c r="N33" s="643"/>
      <c r="O33" s="643"/>
      <c r="P33" s="643"/>
      <c r="Q33" s="644"/>
      <c r="R33" s="645">
        <v>817811</v>
      </c>
      <c r="S33" s="646"/>
      <c r="T33" s="646"/>
      <c r="U33" s="646"/>
      <c r="V33" s="646"/>
      <c r="W33" s="646"/>
      <c r="X33" s="646"/>
      <c r="Y33" s="647"/>
      <c r="Z33" s="648">
        <v>7.1</v>
      </c>
      <c r="AA33" s="648"/>
      <c r="AB33" s="648"/>
      <c r="AC33" s="648"/>
      <c r="AD33" s="649" t="s">
        <v>247</v>
      </c>
      <c r="AE33" s="649"/>
      <c r="AF33" s="649"/>
      <c r="AG33" s="649"/>
      <c r="AH33" s="649"/>
      <c r="AI33" s="649"/>
      <c r="AJ33" s="649"/>
      <c r="AK33" s="649"/>
      <c r="AL33" s="650" t="s">
        <v>236</v>
      </c>
      <c r="AM33" s="651"/>
      <c r="AN33" s="651"/>
      <c r="AO33" s="652"/>
      <c r="AP33" s="706"/>
      <c r="AQ33" s="707"/>
      <c r="AR33" s="707"/>
      <c r="AS33" s="707"/>
      <c r="AT33" s="710"/>
      <c r="AU33" s="232"/>
      <c r="AV33" s="232"/>
      <c r="AW33" s="232"/>
      <c r="AX33" s="686" t="s">
        <v>322</v>
      </c>
      <c r="AY33" s="687"/>
      <c r="AZ33" s="687"/>
      <c r="BA33" s="687"/>
      <c r="BB33" s="687"/>
      <c r="BC33" s="687"/>
      <c r="BD33" s="687"/>
      <c r="BE33" s="687"/>
      <c r="BF33" s="688"/>
      <c r="BG33" s="715">
        <v>99.7</v>
      </c>
      <c r="BH33" s="716"/>
      <c r="BI33" s="716"/>
      <c r="BJ33" s="716"/>
      <c r="BK33" s="716"/>
      <c r="BL33" s="716"/>
      <c r="BM33" s="717">
        <v>99.2</v>
      </c>
      <c r="BN33" s="716"/>
      <c r="BO33" s="716"/>
      <c r="BP33" s="716"/>
      <c r="BQ33" s="718"/>
      <c r="BR33" s="715">
        <v>99.7</v>
      </c>
      <c r="BS33" s="716"/>
      <c r="BT33" s="716"/>
      <c r="BU33" s="716"/>
      <c r="BV33" s="716"/>
      <c r="BW33" s="716"/>
      <c r="BX33" s="717">
        <v>99.1</v>
      </c>
      <c r="BY33" s="716"/>
      <c r="BZ33" s="716"/>
      <c r="CA33" s="716"/>
      <c r="CB33" s="718"/>
      <c r="CD33" s="660" t="s">
        <v>323</v>
      </c>
      <c r="CE33" s="661"/>
      <c r="CF33" s="661"/>
      <c r="CG33" s="661"/>
      <c r="CH33" s="661"/>
      <c r="CI33" s="661"/>
      <c r="CJ33" s="661"/>
      <c r="CK33" s="661"/>
      <c r="CL33" s="661"/>
      <c r="CM33" s="661"/>
      <c r="CN33" s="661"/>
      <c r="CO33" s="661"/>
      <c r="CP33" s="661"/>
      <c r="CQ33" s="662"/>
      <c r="CR33" s="645">
        <v>4573687</v>
      </c>
      <c r="CS33" s="681"/>
      <c r="CT33" s="681"/>
      <c r="CU33" s="681"/>
      <c r="CV33" s="681"/>
      <c r="CW33" s="681"/>
      <c r="CX33" s="681"/>
      <c r="CY33" s="682"/>
      <c r="CZ33" s="650">
        <v>41</v>
      </c>
      <c r="DA33" s="679"/>
      <c r="DB33" s="679"/>
      <c r="DC33" s="683"/>
      <c r="DD33" s="654">
        <v>3444313</v>
      </c>
      <c r="DE33" s="681"/>
      <c r="DF33" s="681"/>
      <c r="DG33" s="681"/>
      <c r="DH33" s="681"/>
      <c r="DI33" s="681"/>
      <c r="DJ33" s="681"/>
      <c r="DK33" s="682"/>
      <c r="DL33" s="654">
        <v>3101027</v>
      </c>
      <c r="DM33" s="681"/>
      <c r="DN33" s="681"/>
      <c r="DO33" s="681"/>
      <c r="DP33" s="681"/>
      <c r="DQ33" s="681"/>
      <c r="DR33" s="681"/>
      <c r="DS33" s="681"/>
      <c r="DT33" s="681"/>
      <c r="DU33" s="681"/>
      <c r="DV33" s="682"/>
      <c r="DW33" s="650">
        <v>43.2</v>
      </c>
      <c r="DX33" s="679"/>
      <c r="DY33" s="679"/>
      <c r="DZ33" s="679"/>
      <c r="EA33" s="679"/>
      <c r="EB33" s="679"/>
      <c r="EC33" s="680"/>
    </row>
    <row r="34" spans="2:133" ht="11.25" customHeight="1" x14ac:dyDescent="0.15">
      <c r="B34" s="642" t="s">
        <v>324</v>
      </c>
      <c r="C34" s="643"/>
      <c r="D34" s="643"/>
      <c r="E34" s="643"/>
      <c r="F34" s="643"/>
      <c r="G34" s="643"/>
      <c r="H34" s="643"/>
      <c r="I34" s="643"/>
      <c r="J34" s="643"/>
      <c r="K34" s="643"/>
      <c r="L34" s="643"/>
      <c r="M34" s="643"/>
      <c r="N34" s="643"/>
      <c r="O34" s="643"/>
      <c r="P34" s="643"/>
      <c r="Q34" s="644"/>
      <c r="R34" s="645">
        <v>5096</v>
      </c>
      <c r="S34" s="646"/>
      <c r="T34" s="646"/>
      <c r="U34" s="646"/>
      <c r="V34" s="646"/>
      <c r="W34" s="646"/>
      <c r="X34" s="646"/>
      <c r="Y34" s="647"/>
      <c r="Z34" s="648">
        <v>0</v>
      </c>
      <c r="AA34" s="648"/>
      <c r="AB34" s="648"/>
      <c r="AC34" s="648"/>
      <c r="AD34" s="649">
        <v>3364</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325</v>
      </c>
      <c r="CE34" s="661"/>
      <c r="CF34" s="661"/>
      <c r="CG34" s="661"/>
      <c r="CH34" s="661"/>
      <c r="CI34" s="661"/>
      <c r="CJ34" s="661"/>
      <c r="CK34" s="661"/>
      <c r="CL34" s="661"/>
      <c r="CM34" s="661"/>
      <c r="CN34" s="661"/>
      <c r="CO34" s="661"/>
      <c r="CP34" s="661"/>
      <c r="CQ34" s="662"/>
      <c r="CR34" s="645">
        <v>2533874</v>
      </c>
      <c r="CS34" s="646"/>
      <c r="CT34" s="646"/>
      <c r="CU34" s="646"/>
      <c r="CV34" s="646"/>
      <c r="CW34" s="646"/>
      <c r="CX34" s="646"/>
      <c r="CY34" s="647"/>
      <c r="CZ34" s="650">
        <v>22.7</v>
      </c>
      <c r="DA34" s="679"/>
      <c r="DB34" s="679"/>
      <c r="DC34" s="683"/>
      <c r="DD34" s="654">
        <v>1724491</v>
      </c>
      <c r="DE34" s="646"/>
      <c r="DF34" s="646"/>
      <c r="DG34" s="646"/>
      <c r="DH34" s="646"/>
      <c r="DI34" s="646"/>
      <c r="DJ34" s="646"/>
      <c r="DK34" s="647"/>
      <c r="DL34" s="654">
        <v>1647520</v>
      </c>
      <c r="DM34" s="646"/>
      <c r="DN34" s="646"/>
      <c r="DO34" s="646"/>
      <c r="DP34" s="646"/>
      <c r="DQ34" s="646"/>
      <c r="DR34" s="646"/>
      <c r="DS34" s="646"/>
      <c r="DT34" s="646"/>
      <c r="DU34" s="646"/>
      <c r="DV34" s="647"/>
      <c r="DW34" s="650">
        <v>22.9</v>
      </c>
      <c r="DX34" s="679"/>
      <c r="DY34" s="679"/>
      <c r="DZ34" s="679"/>
      <c r="EA34" s="679"/>
      <c r="EB34" s="679"/>
      <c r="EC34" s="680"/>
    </row>
    <row r="35" spans="2:133" ht="11.25" customHeight="1" x14ac:dyDescent="0.15">
      <c r="B35" s="642" t="s">
        <v>326</v>
      </c>
      <c r="C35" s="643"/>
      <c r="D35" s="643"/>
      <c r="E35" s="643"/>
      <c r="F35" s="643"/>
      <c r="G35" s="643"/>
      <c r="H35" s="643"/>
      <c r="I35" s="643"/>
      <c r="J35" s="643"/>
      <c r="K35" s="643"/>
      <c r="L35" s="643"/>
      <c r="M35" s="643"/>
      <c r="N35" s="643"/>
      <c r="O35" s="643"/>
      <c r="P35" s="643"/>
      <c r="Q35" s="644"/>
      <c r="R35" s="645">
        <v>10865</v>
      </c>
      <c r="S35" s="646"/>
      <c r="T35" s="646"/>
      <c r="U35" s="646"/>
      <c r="V35" s="646"/>
      <c r="W35" s="646"/>
      <c r="X35" s="646"/>
      <c r="Y35" s="647"/>
      <c r="Z35" s="648">
        <v>0.1</v>
      </c>
      <c r="AA35" s="648"/>
      <c r="AB35" s="648"/>
      <c r="AC35" s="648"/>
      <c r="AD35" s="649" t="s">
        <v>236</v>
      </c>
      <c r="AE35" s="649"/>
      <c r="AF35" s="649"/>
      <c r="AG35" s="649"/>
      <c r="AH35" s="649"/>
      <c r="AI35" s="649"/>
      <c r="AJ35" s="649"/>
      <c r="AK35" s="649"/>
      <c r="AL35" s="650" t="s">
        <v>247</v>
      </c>
      <c r="AM35" s="651"/>
      <c r="AN35" s="651"/>
      <c r="AO35" s="652"/>
      <c r="AP35" s="235"/>
      <c r="AQ35" s="624" t="s">
        <v>327</v>
      </c>
      <c r="AR35" s="625"/>
      <c r="AS35" s="625"/>
      <c r="AT35" s="625"/>
      <c r="AU35" s="625"/>
      <c r="AV35" s="625"/>
      <c r="AW35" s="625"/>
      <c r="AX35" s="625"/>
      <c r="AY35" s="625"/>
      <c r="AZ35" s="625"/>
      <c r="BA35" s="625"/>
      <c r="BB35" s="625"/>
      <c r="BC35" s="625"/>
      <c r="BD35" s="625"/>
      <c r="BE35" s="625"/>
      <c r="BF35" s="626"/>
      <c r="BG35" s="624" t="s">
        <v>328</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329</v>
      </c>
      <c r="CE35" s="661"/>
      <c r="CF35" s="661"/>
      <c r="CG35" s="661"/>
      <c r="CH35" s="661"/>
      <c r="CI35" s="661"/>
      <c r="CJ35" s="661"/>
      <c r="CK35" s="661"/>
      <c r="CL35" s="661"/>
      <c r="CM35" s="661"/>
      <c r="CN35" s="661"/>
      <c r="CO35" s="661"/>
      <c r="CP35" s="661"/>
      <c r="CQ35" s="662"/>
      <c r="CR35" s="645">
        <v>93867</v>
      </c>
      <c r="CS35" s="681"/>
      <c r="CT35" s="681"/>
      <c r="CU35" s="681"/>
      <c r="CV35" s="681"/>
      <c r="CW35" s="681"/>
      <c r="CX35" s="681"/>
      <c r="CY35" s="682"/>
      <c r="CZ35" s="650">
        <v>0.8</v>
      </c>
      <c r="DA35" s="679"/>
      <c r="DB35" s="679"/>
      <c r="DC35" s="683"/>
      <c r="DD35" s="654">
        <v>76137</v>
      </c>
      <c r="DE35" s="681"/>
      <c r="DF35" s="681"/>
      <c r="DG35" s="681"/>
      <c r="DH35" s="681"/>
      <c r="DI35" s="681"/>
      <c r="DJ35" s="681"/>
      <c r="DK35" s="682"/>
      <c r="DL35" s="654">
        <v>76137</v>
      </c>
      <c r="DM35" s="681"/>
      <c r="DN35" s="681"/>
      <c r="DO35" s="681"/>
      <c r="DP35" s="681"/>
      <c r="DQ35" s="681"/>
      <c r="DR35" s="681"/>
      <c r="DS35" s="681"/>
      <c r="DT35" s="681"/>
      <c r="DU35" s="681"/>
      <c r="DV35" s="682"/>
      <c r="DW35" s="650">
        <v>1.1000000000000001</v>
      </c>
      <c r="DX35" s="679"/>
      <c r="DY35" s="679"/>
      <c r="DZ35" s="679"/>
      <c r="EA35" s="679"/>
      <c r="EB35" s="679"/>
      <c r="EC35" s="680"/>
    </row>
    <row r="36" spans="2:133" ht="11.25" customHeight="1" x14ac:dyDescent="0.15">
      <c r="B36" s="642" t="s">
        <v>330</v>
      </c>
      <c r="C36" s="643"/>
      <c r="D36" s="643"/>
      <c r="E36" s="643"/>
      <c r="F36" s="643"/>
      <c r="G36" s="643"/>
      <c r="H36" s="643"/>
      <c r="I36" s="643"/>
      <c r="J36" s="643"/>
      <c r="K36" s="643"/>
      <c r="L36" s="643"/>
      <c r="M36" s="643"/>
      <c r="N36" s="643"/>
      <c r="O36" s="643"/>
      <c r="P36" s="643"/>
      <c r="Q36" s="644"/>
      <c r="R36" s="645">
        <v>261697</v>
      </c>
      <c r="S36" s="646"/>
      <c r="T36" s="646"/>
      <c r="U36" s="646"/>
      <c r="V36" s="646"/>
      <c r="W36" s="646"/>
      <c r="X36" s="646"/>
      <c r="Y36" s="647"/>
      <c r="Z36" s="648">
        <v>2.2999999999999998</v>
      </c>
      <c r="AA36" s="648"/>
      <c r="AB36" s="648"/>
      <c r="AC36" s="648"/>
      <c r="AD36" s="649" t="s">
        <v>247</v>
      </c>
      <c r="AE36" s="649"/>
      <c r="AF36" s="649"/>
      <c r="AG36" s="649"/>
      <c r="AH36" s="649"/>
      <c r="AI36" s="649"/>
      <c r="AJ36" s="649"/>
      <c r="AK36" s="649"/>
      <c r="AL36" s="650" t="s">
        <v>236</v>
      </c>
      <c r="AM36" s="651"/>
      <c r="AN36" s="651"/>
      <c r="AO36" s="652"/>
      <c r="AP36" s="235"/>
      <c r="AQ36" s="719" t="s">
        <v>331</v>
      </c>
      <c r="AR36" s="720"/>
      <c r="AS36" s="720"/>
      <c r="AT36" s="720"/>
      <c r="AU36" s="720"/>
      <c r="AV36" s="720"/>
      <c r="AW36" s="720"/>
      <c r="AX36" s="720"/>
      <c r="AY36" s="721"/>
      <c r="AZ36" s="634">
        <v>1554792</v>
      </c>
      <c r="BA36" s="635"/>
      <c r="BB36" s="635"/>
      <c r="BC36" s="635"/>
      <c r="BD36" s="635"/>
      <c r="BE36" s="635"/>
      <c r="BF36" s="722"/>
      <c r="BG36" s="656" t="s">
        <v>332</v>
      </c>
      <c r="BH36" s="657"/>
      <c r="BI36" s="657"/>
      <c r="BJ36" s="657"/>
      <c r="BK36" s="657"/>
      <c r="BL36" s="657"/>
      <c r="BM36" s="657"/>
      <c r="BN36" s="657"/>
      <c r="BO36" s="657"/>
      <c r="BP36" s="657"/>
      <c r="BQ36" s="657"/>
      <c r="BR36" s="657"/>
      <c r="BS36" s="657"/>
      <c r="BT36" s="657"/>
      <c r="BU36" s="658"/>
      <c r="BV36" s="634">
        <v>15793</v>
      </c>
      <c r="BW36" s="635"/>
      <c r="BX36" s="635"/>
      <c r="BY36" s="635"/>
      <c r="BZ36" s="635"/>
      <c r="CA36" s="635"/>
      <c r="CB36" s="722"/>
      <c r="CD36" s="660" t="s">
        <v>333</v>
      </c>
      <c r="CE36" s="661"/>
      <c r="CF36" s="661"/>
      <c r="CG36" s="661"/>
      <c r="CH36" s="661"/>
      <c r="CI36" s="661"/>
      <c r="CJ36" s="661"/>
      <c r="CK36" s="661"/>
      <c r="CL36" s="661"/>
      <c r="CM36" s="661"/>
      <c r="CN36" s="661"/>
      <c r="CO36" s="661"/>
      <c r="CP36" s="661"/>
      <c r="CQ36" s="662"/>
      <c r="CR36" s="645">
        <v>585174</v>
      </c>
      <c r="CS36" s="646"/>
      <c r="CT36" s="646"/>
      <c r="CU36" s="646"/>
      <c r="CV36" s="646"/>
      <c r="CW36" s="646"/>
      <c r="CX36" s="646"/>
      <c r="CY36" s="647"/>
      <c r="CZ36" s="650">
        <v>5.3</v>
      </c>
      <c r="DA36" s="679"/>
      <c r="DB36" s="679"/>
      <c r="DC36" s="683"/>
      <c r="DD36" s="654">
        <v>515164</v>
      </c>
      <c r="DE36" s="646"/>
      <c r="DF36" s="646"/>
      <c r="DG36" s="646"/>
      <c r="DH36" s="646"/>
      <c r="DI36" s="646"/>
      <c r="DJ36" s="646"/>
      <c r="DK36" s="647"/>
      <c r="DL36" s="654">
        <v>489100</v>
      </c>
      <c r="DM36" s="646"/>
      <c r="DN36" s="646"/>
      <c r="DO36" s="646"/>
      <c r="DP36" s="646"/>
      <c r="DQ36" s="646"/>
      <c r="DR36" s="646"/>
      <c r="DS36" s="646"/>
      <c r="DT36" s="646"/>
      <c r="DU36" s="646"/>
      <c r="DV36" s="647"/>
      <c r="DW36" s="650">
        <v>6.8</v>
      </c>
      <c r="DX36" s="679"/>
      <c r="DY36" s="679"/>
      <c r="DZ36" s="679"/>
      <c r="EA36" s="679"/>
      <c r="EB36" s="679"/>
      <c r="EC36" s="680"/>
    </row>
    <row r="37" spans="2:133" ht="11.25" customHeight="1" x14ac:dyDescent="0.15">
      <c r="B37" s="642" t="s">
        <v>334</v>
      </c>
      <c r="C37" s="643"/>
      <c r="D37" s="643"/>
      <c r="E37" s="643"/>
      <c r="F37" s="643"/>
      <c r="G37" s="643"/>
      <c r="H37" s="643"/>
      <c r="I37" s="643"/>
      <c r="J37" s="643"/>
      <c r="K37" s="643"/>
      <c r="L37" s="643"/>
      <c r="M37" s="643"/>
      <c r="N37" s="643"/>
      <c r="O37" s="643"/>
      <c r="P37" s="643"/>
      <c r="Q37" s="644"/>
      <c r="R37" s="645">
        <v>162815</v>
      </c>
      <c r="S37" s="646"/>
      <c r="T37" s="646"/>
      <c r="U37" s="646"/>
      <c r="V37" s="646"/>
      <c r="W37" s="646"/>
      <c r="X37" s="646"/>
      <c r="Y37" s="647"/>
      <c r="Z37" s="648">
        <v>1.4</v>
      </c>
      <c r="AA37" s="648"/>
      <c r="AB37" s="648"/>
      <c r="AC37" s="648"/>
      <c r="AD37" s="649" t="s">
        <v>236</v>
      </c>
      <c r="AE37" s="649"/>
      <c r="AF37" s="649"/>
      <c r="AG37" s="649"/>
      <c r="AH37" s="649"/>
      <c r="AI37" s="649"/>
      <c r="AJ37" s="649"/>
      <c r="AK37" s="649"/>
      <c r="AL37" s="650" t="s">
        <v>247</v>
      </c>
      <c r="AM37" s="651"/>
      <c r="AN37" s="651"/>
      <c r="AO37" s="652"/>
      <c r="AQ37" s="723" t="s">
        <v>335</v>
      </c>
      <c r="AR37" s="724"/>
      <c r="AS37" s="724"/>
      <c r="AT37" s="724"/>
      <c r="AU37" s="724"/>
      <c r="AV37" s="724"/>
      <c r="AW37" s="724"/>
      <c r="AX37" s="724"/>
      <c r="AY37" s="725"/>
      <c r="AZ37" s="645">
        <v>425000</v>
      </c>
      <c r="BA37" s="646"/>
      <c r="BB37" s="646"/>
      <c r="BC37" s="646"/>
      <c r="BD37" s="681"/>
      <c r="BE37" s="681"/>
      <c r="BF37" s="712"/>
      <c r="BG37" s="660" t="s">
        <v>336</v>
      </c>
      <c r="BH37" s="661"/>
      <c r="BI37" s="661"/>
      <c r="BJ37" s="661"/>
      <c r="BK37" s="661"/>
      <c r="BL37" s="661"/>
      <c r="BM37" s="661"/>
      <c r="BN37" s="661"/>
      <c r="BO37" s="661"/>
      <c r="BP37" s="661"/>
      <c r="BQ37" s="661"/>
      <c r="BR37" s="661"/>
      <c r="BS37" s="661"/>
      <c r="BT37" s="661"/>
      <c r="BU37" s="662"/>
      <c r="BV37" s="645">
        <v>-36700</v>
      </c>
      <c r="BW37" s="646"/>
      <c r="BX37" s="646"/>
      <c r="BY37" s="646"/>
      <c r="BZ37" s="646"/>
      <c r="CA37" s="646"/>
      <c r="CB37" s="655"/>
      <c r="CD37" s="660" t="s">
        <v>337</v>
      </c>
      <c r="CE37" s="661"/>
      <c r="CF37" s="661"/>
      <c r="CG37" s="661"/>
      <c r="CH37" s="661"/>
      <c r="CI37" s="661"/>
      <c r="CJ37" s="661"/>
      <c r="CK37" s="661"/>
      <c r="CL37" s="661"/>
      <c r="CM37" s="661"/>
      <c r="CN37" s="661"/>
      <c r="CO37" s="661"/>
      <c r="CP37" s="661"/>
      <c r="CQ37" s="662"/>
      <c r="CR37" s="645">
        <v>1829</v>
      </c>
      <c r="CS37" s="681"/>
      <c r="CT37" s="681"/>
      <c r="CU37" s="681"/>
      <c r="CV37" s="681"/>
      <c r="CW37" s="681"/>
      <c r="CX37" s="681"/>
      <c r="CY37" s="682"/>
      <c r="CZ37" s="650">
        <v>0</v>
      </c>
      <c r="DA37" s="679"/>
      <c r="DB37" s="679"/>
      <c r="DC37" s="683"/>
      <c r="DD37" s="654">
        <v>1829</v>
      </c>
      <c r="DE37" s="681"/>
      <c r="DF37" s="681"/>
      <c r="DG37" s="681"/>
      <c r="DH37" s="681"/>
      <c r="DI37" s="681"/>
      <c r="DJ37" s="681"/>
      <c r="DK37" s="682"/>
      <c r="DL37" s="654">
        <v>1813</v>
      </c>
      <c r="DM37" s="681"/>
      <c r="DN37" s="681"/>
      <c r="DO37" s="681"/>
      <c r="DP37" s="681"/>
      <c r="DQ37" s="681"/>
      <c r="DR37" s="681"/>
      <c r="DS37" s="681"/>
      <c r="DT37" s="681"/>
      <c r="DU37" s="681"/>
      <c r="DV37" s="682"/>
      <c r="DW37" s="650">
        <v>0</v>
      </c>
      <c r="DX37" s="679"/>
      <c r="DY37" s="679"/>
      <c r="DZ37" s="679"/>
      <c r="EA37" s="679"/>
      <c r="EB37" s="679"/>
      <c r="EC37" s="680"/>
    </row>
    <row r="38" spans="2:133" ht="11.25" customHeight="1" x14ac:dyDescent="0.15">
      <c r="B38" s="642" t="s">
        <v>338</v>
      </c>
      <c r="C38" s="643"/>
      <c r="D38" s="643"/>
      <c r="E38" s="643"/>
      <c r="F38" s="643"/>
      <c r="G38" s="643"/>
      <c r="H38" s="643"/>
      <c r="I38" s="643"/>
      <c r="J38" s="643"/>
      <c r="K38" s="643"/>
      <c r="L38" s="643"/>
      <c r="M38" s="643"/>
      <c r="N38" s="643"/>
      <c r="O38" s="643"/>
      <c r="P38" s="643"/>
      <c r="Q38" s="644"/>
      <c r="R38" s="645">
        <v>117504</v>
      </c>
      <c r="S38" s="646"/>
      <c r="T38" s="646"/>
      <c r="U38" s="646"/>
      <c r="V38" s="646"/>
      <c r="W38" s="646"/>
      <c r="X38" s="646"/>
      <c r="Y38" s="647"/>
      <c r="Z38" s="648">
        <v>1</v>
      </c>
      <c r="AA38" s="648"/>
      <c r="AB38" s="648"/>
      <c r="AC38" s="648"/>
      <c r="AD38" s="649">
        <v>5406</v>
      </c>
      <c r="AE38" s="649"/>
      <c r="AF38" s="649"/>
      <c r="AG38" s="649"/>
      <c r="AH38" s="649"/>
      <c r="AI38" s="649"/>
      <c r="AJ38" s="649"/>
      <c r="AK38" s="649"/>
      <c r="AL38" s="650">
        <v>0.1</v>
      </c>
      <c r="AM38" s="651"/>
      <c r="AN38" s="651"/>
      <c r="AO38" s="652"/>
      <c r="AQ38" s="723" t="s">
        <v>339</v>
      </c>
      <c r="AR38" s="724"/>
      <c r="AS38" s="724"/>
      <c r="AT38" s="724"/>
      <c r="AU38" s="724"/>
      <c r="AV38" s="724"/>
      <c r="AW38" s="724"/>
      <c r="AX38" s="724"/>
      <c r="AY38" s="725"/>
      <c r="AZ38" s="645">
        <v>3811</v>
      </c>
      <c r="BA38" s="646"/>
      <c r="BB38" s="646"/>
      <c r="BC38" s="646"/>
      <c r="BD38" s="681"/>
      <c r="BE38" s="681"/>
      <c r="BF38" s="712"/>
      <c r="BG38" s="660" t="s">
        <v>340</v>
      </c>
      <c r="BH38" s="661"/>
      <c r="BI38" s="661"/>
      <c r="BJ38" s="661"/>
      <c r="BK38" s="661"/>
      <c r="BL38" s="661"/>
      <c r="BM38" s="661"/>
      <c r="BN38" s="661"/>
      <c r="BO38" s="661"/>
      <c r="BP38" s="661"/>
      <c r="BQ38" s="661"/>
      <c r="BR38" s="661"/>
      <c r="BS38" s="661"/>
      <c r="BT38" s="661"/>
      <c r="BU38" s="662"/>
      <c r="BV38" s="645">
        <v>3855</v>
      </c>
      <c r="BW38" s="646"/>
      <c r="BX38" s="646"/>
      <c r="BY38" s="646"/>
      <c r="BZ38" s="646"/>
      <c r="CA38" s="646"/>
      <c r="CB38" s="655"/>
      <c r="CD38" s="660" t="s">
        <v>341</v>
      </c>
      <c r="CE38" s="661"/>
      <c r="CF38" s="661"/>
      <c r="CG38" s="661"/>
      <c r="CH38" s="661"/>
      <c r="CI38" s="661"/>
      <c r="CJ38" s="661"/>
      <c r="CK38" s="661"/>
      <c r="CL38" s="661"/>
      <c r="CM38" s="661"/>
      <c r="CN38" s="661"/>
      <c r="CO38" s="661"/>
      <c r="CP38" s="661"/>
      <c r="CQ38" s="662"/>
      <c r="CR38" s="645">
        <v>1125981</v>
      </c>
      <c r="CS38" s="646"/>
      <c r="CT38" s="646"/>
      <c r="CU38" s="646"/>
      <c r="CV38" s="646"/>
      <c r="CW38" s="646"/>
      <c r="CX38" s="646"/>
      <c r="CY38" s="647"/>
      <c r="CZ38" s="650">
        <v>10.1</v>
      </c>
      <c r="DA38" s="679"/>
      <c r="DB38" s="679"/>
      <c r="DC38" s="683"/>
      <c r="DD38" s="654">
        <v>910632</v>
      </c>
      <c r="DE38" s="646"/>
      <c r="DF38" s="646"/>
      <c r="DG38" s="646"/>
      <c r="DH38" s="646"/>
      <c r="DI38" s="646"/>
      <c r="DJ38" s="646"/>
      <c r="DK38" s="647"/>
      <c r="DL38" s="654">
        <v>851706</v>
      </c>
      <c r="DM38" s="646"/>
      <c r="DN38" s="646"/>
      <c r="DO38" s="646"/>
      <c r="DP38" s="646"/>
      <c r="DQ38" s="646"/>
      <c r="DR38" s="646"/>
      <c r="DS38" s="646"/>
      <c r="DT38" s="646"/>
      <c r="DU38" s="646"/>
      <c r="DV38" s="647"/>
      <c r="DW38" s="650">
        <v>11.9</v>
      </c>
      <c r="DX38" s="679"/>
      <c r="DY38" s="679"/>
      <c r="DZ38" s="679"/>
      <c r="EA38" s="679"/>
      <c r="EB38" s="679"/>
      <c r="EC38" s="680"/>
    </row>
    <row r="39" spans="2:133" ht="11.25" customHeight="1" x14ac:dyDescent="0.15">
      <c r="B39" s="642" t="s">
        <v>342</v>
      </c>
      <c r="C39" s="643"/>
      <c r="D39" s="643"/>
      <c r="E39" s="643"/>
      <c r="F39" s="643"/>
      <c r="G39" s="643"/>
      <c r="H39" s="643"/>
      <c r="I39" s="643"/>
      <c r="J39" s="643"/>
      <c r="K39" s="643"/>
      <c r="L39" s="643"/>
      <c r="M39" s="643"/>
      <c r="N39" s="643"/>
      <c r="O39" s="643"/>
      <c r="P39" s="643"/>
      <c r="Q39" s="644"/>
      <c r="R39" s="645">
        <v>1057621</v>
      </c>
      <c r="S39" s="646"/>
      <c r="T39" s="646"/>
      <c r="U39" s="646"/>
      <c r="V39" s="646"/>
      <c r="W39" s="646"/>
      <c r="X39" s="646"/>
      <c r="Y39" s="647"/>
      <c r="Z39" s="648">
        <v>9.1999999999999993</v>
      </c>
      <c r="AA39" s="648"/>
      <c r="AB39" s="648"/>
      <c r="AC39" s="648"/>
      <c r="AD39" s="649" t="s">
        <v>236</v>
      </c>
      <c r="AE39" s="649"/>
      <c r="AF39" s="649"/>
      <c r="AG39" s="649"/>
      <c r="AH39" s="649"/>
      <c r="AI39" s="649"/>
      <c r="AJ39" s="649"/>
      <c r="AK39" s="649"/>
      <c r="AL39" s="650" t="s">
        <v>247</v>
      </c>
      <c r="AM39" s="651"/>
      <c r="AN39" s="651"/>
      <c r="AO39" s="652"/>
      <c r="AQ39" s="723" t="s">
        <v>343</v>
      </c>
      <c r="AR39" s="724"/>
      <c r="AS39" s="724"/>
      <c r="AT39" s="724"/>
      <c r="AU39" s="724"/>
      <c r="AV39" s="724"/>
      <c r="AW39" s="724"/>
      <c r="AX39" s="724"/>
      <c r="AY39" s="725"/>
      <c r="AZ39" s="645" t="s">
        <v>247</v>
      </c>
      <c r="BA39" s="646"/>
      <c r="BB39" s="646"/>
      <c r="BC39" s="646"/>
      <c r="BD39" s="681"/>
      <c r="BE39" s="681"/>
      <c r="BF39" s="712"/>
      <c r="BG39" s="660" t="s">
        <v>344</v>
      </c>
      <c r="BH39" s="661"/>
      <c r="BI39" s="661"/>
      <c r="BJ39" s="661"/>
      <c r="BK39" s="661"/>
      <c r="BL39" s="661"/>
      <c r="BM39" s="661"/>
      <c r="BN39" s="661"/>
      <c r="BO39" s="661"/>
      <c r="BP39" s="661"/>
      <c r="BQ39" s="661"/>
      <c r="BR39" s="661"/>
      <c r="BS39" s="661"/>
      <c r="BT39" s="661"/>
      <c r="BU39" s="662"/>
      <c r="BV39" s="645">
        <v>5893</v>
      </c>
      <c r="BW39" s="646"/>
      <c r="BX39" s="646"/>
      <c r="BY39" s="646"/>
      <c r="BZ39" s="646"/>
      <c r="CA39" s="646"/>
      <c r="CB39" s="655"/>
      <c r="CD39" s="660" t="s">
        <v>345</v>
      </c>
      <c r="CE39" s="661"/>
      <c r="CF39" s="661"/>
      <c r="CG39" s="661"/>
      <c r="CH39" s="661"/>
      <c r="CI39" s="661"/>
      <c r="CJ39" s="661"/>
      <c r="CK39" s="661"/>
      <c r="CL39" s="661"/>
      <c r="CM39" s="661"/>
      <c r="CN39" s="661"/>
      <c r="CO39" s="661"/>
      <c r="CP39" s="661"/>
      <c r="CQ39" s="662"/>
      <c r="CR39" s="645">
        <v>31304</v>
      </c>
      <c r="CS39" s="681"/>
      <c r="CT39" s="681"/>
      <c r="CU39" s="681"/>
      <c r="CV39" s="681"/>
      <c r="CW39" s="681"/>
      <c r="CX39" s="681"/>
      <c r="CY39" s="682"/>
      <c r="CZ39" s="650">
        <v>0.3</v>
      </c>
      <c r="DA39" s="679"/>
      <c r="DB39" s="679"/>
      <c r="DC39" s="683"/>
      <c r="DD39" s="654">
        <v>31252</v>
      </c>
      <c r="DE39" s="681"/>
      <c r="DF39" s="681"/>
      <c r="DG39" s="681"/>
      <c r="DH39" s="681"/>
      <c r="DI39" s="681"/>
      <c r="DJ39" s="681"/>
      <c r="DK39" s="682"/>
      <c r="DL39" s="654" t="s">
        <v>236</v>
      </c>
      <c r="DM39" s="681"/>
      <c r="DN39" s="681"/>
      <c r="DO39" s="681"/>
      <c r="DP39" s="681"/>
      <c r="DQ39" s="681"/>
      <c r="DR39" s="681"/>
      <c r="DS39" s="681"/>
      <c r="DT39" s="681"/>
      <c r="DU39" s="681"/>
      <c r="DV39" s="682"/>
      <c r="DW39" s="650" t="s">
        <v>247</v>
      </c>
      <c r="DX39" s="679"/>
      <c r="DY39" s="679"/>
      <c r="DZ39" s="679"/>
      <c r="EA39" s="679"/>
      <c r="EB39" s="679"/>
      <c r="EC39" s="680"/>
    </row>
    <row r="40" spans="2:133" ht="11.25" customHeight="1" x14ac:dyDescent="0.15">
      <c r="B40" s="642" t="s">
        <v>346</v>
      </c>
      <c r="C40" s="643"/>
      <c r="D40" s="643"/>
      <c r="E40" s="643"/>
      <c r="F40" s="643"/>
      <c r="G40" s="643"/>
      <c r="H40" s="643"/>
      <c r="I40" s="643"/>
      <c r="J40" s="643"/>
      <c r="K40" s="643"/>
      <c r="L40" s="643"/>
      <c r="M40" s="643"/>
      <c r="N40" s="643"/>
      <c r="O40" s="643"/>
      <c r="P40" s="643"/>
      <c r="Q40" s="644"/>
      <c r="R40" s="645" t="s">
        <v>247</v>
      </c>
      <c r="S40" s="646"/>
      <c r="T40" s="646"/>
      <c r="U40" s="646"/>
      <c r="V40" s="646"/>
      <c r="W40" s="646"/>
      <c r="X40" s="646"/>
      <c r="Y40" s="647"/>
      <c r="Z40" s="648" t="s">
        <v>247</v>
      </c>
      <c r="AA40" s="648"/>
      <c r="AB40" s="648"/>
      <c r="AC40" s="648"/>
      <c r="AD40" s="649" t="s">
        <v>236</v>
      </c>
      <c r="AE40" s="649"/>
      <c r="AF40" s="649"/>
      <c r="AG40" s="649"/>
      <c r="AH40" s="649"/>
      <c r="AI40" s="649"/>
      <c r="AJ40" s="649"/>
      <c r="AK40" s="649"/>
      <c r="AL40" s="650" t="s">
        <v>247</v>
      </c>
      <c r="AM40" s="651"/>
      <c r="AN40" s="651"/>
      <c r="AO40" s="652"/>
      <c r="AQ40" s="723" t="s">
        <v>347</v>
      </c>
      <c r="AR40" s="724"/>
      <c r="AS40" s="724"/>
      <c r="AT40" s="724"/>
      <c r="AU40" s="724"/>
      <c r="AV40" s="724"/>
      <c r="AW40" s="724"/>
      <c r="AX40" s="724"/>
      <c r="AY40" s="725"/>
      <c r="AZ40" s="645" t="s">
        <v>236</v>
      </c>
      <c r="BA40" s="646"/>
      <c r="BB40" s="646"/>
      <c r="BC40" s="646"/>
      <c r="BD40" s="681"/>
      <c r="BE40" s="681"/>
      <c r="BF40" s="712"/>
      <c r="BG40" s="726" t="s">
        <v>348</v>
      </c>
      <c r="BH40" s="727"/>
      <c r="BI40" s="727"/>
      <c r="BJ40" s="727"/>
      <c r="BK40" s="727"/>
      <c r="BL40" s="236"/>
      <c r="BM40" s="661" t="s">
        <v>349</v>
      </c>
      <c r="BN40" s="661"/>
      <c r="BO40" s="661"/>
      <c r="BP40" s="661"/>
      <c r="BQ40" s="661"/>
      <c r="BR40" s="661"/>
      <c r="BS40" s="661"/>
      <c r="BT40" s="661"/>
      <c r="BU40" s="662"/>
      <c r="BV40" s="645">
        <v>115</v>
      </c>
      <c r="BW40" s="646"/>
      <c r="BX40" s="646"/>
      <c r="BY40" s="646"/>
      <c r="BZ40" s="646"/>
      <c r="CA40" s="646"/>
      <c r="CB40" s="655"/>
      <c r="CD40" s="660" t="s">
        <v>350</v>
      </c>
      <c r="CE40" s="661"/>
      <c r="CF40" s="661"/>
      <c r="CG40" s="661"/>
      <c r="CH40" s="661"/>
      <c r="CI40" s="661"/>
      <c r="CJ40" s="661"/>
      <c r="CK40" s="661"/>
      <c r="CL40" s="661"/>
      <c r="CM40" s="661"/>
      <c r="CN40" s="661"/>
      <c r="CO40" s="661"/>
      <c r="CP40" s="661"/>
      <c r="CQ40" s="662"/>
      <c r="CR40" s="645">
        <v>203487</v>
      </c>
      <c r="CS40" s="646"/>
      <c r="CT40" s="646"/>
      <c r="CU40" s="646"/>
      <c r="CV40" s="646"/>
      <c r="CW40" s="646"/>
      <c r="CX40" s="646"/>
      <c r="CY40" s="647"/>
      <c r="CZ40" s="650">
        <v>1.8</v>
      </c>
      <c r="DA40" s="679"/>
      <c r="DB40" s="679"/>
      <c r="DC40" s="683"/>
      <c r="DD40" s="654">
        <v>186637</v>
      </c>
      <c r="DE40" s="646"/>
      <c r="DF40" s="646"/>
      <c r="DG40" s="646"/>
      <c r="DH40" s="646"/>
      <c r="DI40" s="646"/>
      <c r="DJ40" s="646"/>
      <c r="DK40" s="647"/>
      <c r="DL40" s="654">
        <v>36564</v>
      </c>
      <c r="DM40" s="646"/>
      <c r="DN40" s="646"/>
      <c r="DO40" s="646"/>
      <c r="DP40" s="646"/>
      <c r="DQ40" s="646"/>
      <c r="DR40" s="646"/>
      <c r="DS40" s="646"/>
      <c r="DT40" s="646"/>
      <c r="DU40" s="646"/>
      <c r="DV40" s="647"/>
      <c r="DW40" s="650">
        <v>0.5</v>
      </c>
      <c r="DX40" s="679"/>
      <c r="DY40" s="679"/>
      <c r="DZ40" s="679"/>
      <c r="EA40" s="679"/>
      <c r="EB40" s="679"/>
      <c r="EC40" s="680"/>
    </row>
    <row r="41" spans="2:133" ht="11.25" customHeight="1" x14ac:dyDescent="0.15">
      <c r="B41" s="642" t="s">
        <v>351</v>
      </c>
      <c r="C41" s="643"/>
      <c r="D41" s="643"/>
      <c r="E41" s="643"/>
      <c r="F41" s="643"/>
      <c r="G41" s="643"/>
      <c r="H41" s="643"/>
      <c r="I41" s="643"/>
      <c r="J41" s="643"/>
      <c r="K41" s="643"/>
      <c r="L41" s="643"/>
      <c r="M41" s="643"/>
      <c r="N41" s="643"/>
      <c r="O41" s="643"/>
      <c r="P41" s="643"/>
      <c r="Q41" s="644"/>
      <c r="R41" s="645">
        <v>452321</v>
      </c>
      <c r="S41" s="646"/>
      <c r="T41" s="646"/>
      <c r="U41" s="646"/>
      <c r="V41" s="646"/>
      <c r="W41" s="646"/>
      <c r="X41" s="646"/>
      <c r="Y41" s="647"/>
      <c r="Z41" s="648">
        <v>3.9</v>
      </c>
      <c r="AA41" s="648"/>
      <c r="AB41" s="648"/>
      <c r="AC41" s="648"/>
      <c r="AD41" s="649" t="s">
        <v>236</v>
      </c>
      <c r="AE41" s="649"/>
      <c r="AF41" s="649"/>
      <c r="AG41" s="649"/>
      <c r="AH41" s="649"/>
      <c r="AI41" s="649"/>
      <c r="AJ41" s="649"/>
      <c r="AK41" s="649"/>
      <c r="AL41" s="650" t="s">
        <v>236</v>
      </c>
      <c r="AM41" s="651"/>
      <c r="AN41" s="651"/>
      <c r="AO41" s="652"/>
      <c r="AQ41" s="723" t="s">
        <v>352</v>
      </c>
      <c r="AR41" s="724"/>
      <c r="AS41" s="724"/>
      <c r="AT41" s="724"/>
      <c r="AU41" s="724"/>
      <c r="AV41" s="724"/>
      <c r="AW41" s="724"/>
      <c r="AX41" s="724"/>
      <c r="AY41" s="725"/>
      <c r="AZ41" s="645">
        <v>312879</v>
      </c>
      <c r="BA41" s="646"/>
      <c r="BB41" s="646"/>
      <c r="BC41" s="646"/>
      <c r="BD41" s="681"/>
      <c r="BE41" s="681"/>
      <c r="BF41" s="712"/>
      <c r="BG41" s="726"/>
      <c r="BH41" s="727"/>
      <c r="BI41" s="727"/>
      <c r="BJ41" s="727"/>
      <c r="BK41" s="727"/>
      <c r="BL41" s="236"/>
      <c r="BM41" s="661" t="s">
        <v>353</v>
      </c>
      <c r="BN41" s="661"/>
      <c r="BO41" s="661"/>
      <c r="BP41" s="661"/>
      <c r="BQ41" s="661"/>
      <c r="BR41" s="661"/>
      <c r="BS41" s="661"/>
      <c r="BT41" s="661"/>
      <c r="BU41" s="662"/>
      <c r="BV41" s="645">
        <v>1</v>
      </c>
      <c r="BW41" s="646"/>
      <c r="BX41" s="646"/>
      <c r="BY41" s="646"/>
      <c r="BZ41" s="646"/>
      <c r="CA41" s="646"/>
      <c r="CB41" s="655"/>
      <c r="CD41" s="660" t="s">
        <v>354</v>
      </c>
      <c r="CE41" s="661"/>
      <c r="CF41" s="661"/>
      <c r="CG41" s="661"/>
      <c r="CH41" s="661"/>
      <c r="CI41" s="661"/>
      <c r="CJ41" s="661"/>
      <c r="CK41" s="661"/>
      <c r="CL41" s="661"/>
      <c r="CM41" s="661"/>
      <c r="CN41" s="661"/>
      <c r="CO41" s="661"/>
      <c r="CP41" s="661"/>
      <c r="CQ41" s="662"/>
      <c r="CR41" s="645" t="s">
        <v>236</v>
      </c>
      <c r="CS41" s="681"/>
      <c r="CT41" s="681"/>
      <c r="CU41" s="681"/>
      <c r="CV41" s="681"/>
      <c r="CW41" s="681"/>
      <c r="CX41" s="681"/>
      <c r="CY41" s="682"/>
      <c r="CZ41" s="650" t="s">
        <v>236</v>
      </c>
      <c r="DA41" s="679"/>
      <c r="DB41" s="679"/>
      <c r="DC41" s="683"/>
      <c r="DD41" s="654" t="s">
        <v>236</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355</v>
      </c>
      <c r="C42" s="687"/>
      <c r="D42" s="687"/>
      <c r="E42" s="687"/>
      <c r="F42" s="687"/>
      <c r="G42" s="687"/>
      <c r="H42" s="687"/>
      <c r="I42" s="687"/>
      <c r="J42" s="687"/>
      <c r="K42" s="687"/>
      <c r="L42" s="687"/>
      <c r="M42" s="687"/>
      <c r="N42" s="687"/>
      <c r="O42" s="687"/>
      <c r="P42" s="687"/>
      <c r="Q42" s="688"/>
      <c r="R42" s="730">
        <v>11487884</v>
      </c>
      <c r="S42" s="731"/>
      <c r="T42" s="731"/>
      <c r="U42" s="731"/>
      <c r="V42" s="731"/>
      <c r="W42" s="731"/>
      <c r="X42" s="731"/>
      <c r="Y42" s="739"/>
      <c r="Z42" s="740">
        <v>100</v>
      </c>
      <c r="AA42" s="740"/>
      <c r="AB42" s="740"/>
      <c r="AC42" s="740"/>
      <c r="AD42" s="741">
        <v>6732792</v>
      </c>
      <c r="AE42" s="741"/>
      <c r="AF42" s="741"/>
      <c r="AG42" s="741"/>
      <c r="AH42" s="741"/>
      <c r="AI42" s="741"/>
      <c r="AJ42" s="741"/>
      <c r="AK42" s="741"/>
      <c r="AL42" s="742">
        <v>100</v>
      </c>
      <c r="AM42" s="717"/>
      <c r="AN42" s="717"/>
      <c r="AO42" s="743"/>
      <c r="AQ42" s="744" t="s">
        <v>356</v>
      </c>
      <c r="AR42" s="745"/>
      <c r="AS42" s="745"/>
      <c r="AT42" s="745"/>
      <c r="AU42" s="745"/>
      <c r="AV42" s="745"/>
      <c r="AW42" s="745"/>
      <c r="AX42" s="745"/>
      <c r="AY42" s="746"/>
      <c r="AZ42" s="730">
        <v>813102</v>
      </c>
      <c r="BA42" s="731"/>
      <c r="BB42" s="731"/>
      <c r="BC42" s="731"/>
      <c r="BD42" s="716"/>
      <c r="BE42" s="716"/>
      <c r="BF42" s="718"/>
      <c r="BG42" s="728"/>
      <c r="BH42" s="729"/>
      <c r="BI42" s="729"/>
      <c r="BJ42" s="729"/>
      <c r="BK42" s="729"/>
      <c r="BL42" s="237"/>
      <c r="BM42" s="671" t="s">
        <v>357</v>
      </c>
      <c r="BN42" s="671"/>
      <c r="BO42" s="671"/>
      <c r="BP42" s="671"/>
      <c r="BQ42" s="671"/>
      <c r="BR42" s="671"/>
      <c r="BS42" s="671"/>
      <c r="BT42" s="671"/>
      <c r="BU42" s="672"/>
      <c r="BV42" s="730">
        <v>390</v>
      </c>
      <c r="BW42" s="731"/>
      <c r="BX42" s="731"/>
      <c r="BY42" s="731"/>
      <c r="BZ42" s="731"/>
      <c r="CA42" s="731"/>
      <c r="CB42" s="738"/>
      <c r="CD42" s="642" t="s">
        <v>358</v>
      </c>
      <c r="CE42" s="643"/>
      <c r="CF42" s="643"/>
      <c r="CG42" s="643"/>
      <c r="CH42" s="643"/>
      <c r="CI42" s="643"/>
      <c r="CJ42" s="643"/>
      <c r="CK42" s="643"/>
      <c r="CL42" s="643"/>
      <c r="CM42" s="643"/>
      <c r="CN42" s="643"/>
      <c r="CO42" s="643"/>
      <c r="CP42" s="643"/>
      <c r="CQ42" s="644"/>
      <c r="CR42" s="645">
        <v>773947</v>
      </c>
      <c r="CS42" s="646"/>
      <c r="CT42" s="646"/>
      <c r="CU42" s="646"/>
      <c r="CV42" s="646"/>
      <c r="CW42" s="646"/>
      <c r="CX42" s="646"/>
      <c r="CY42" s="647"/>
      <c r="CZ42" s="650">
        <v>6.9</v>
      </c>
      <c r="DA42" s="651"/>
      <c r="DB42" s="651"/>
      <c r="DC42" s="663"/>
      <c r="DD42" s="654">
        <v>258438</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359</v>
      </c>
      <c r="CE43" s="643"/>
      <c r="CF43" s="643"/>
      <c r="CG43" s="643"/>
      <c r="CH43" s="643"/>
      <c r="CI43" s="643"/>
      <c r="CJ43" s="643"/>
      <c r="CK43" s="643"/>
      <c r="CL43" s="643"/>
      <c r="CM43" s="643"/>
      <c r="CN43" s="643"/>
      <c r="CO43" s="643"/>
      <c r="CP43" s="643"/>
      <c r="CQ43" s="644"/>
      <c r="CR43" s="645">
        <v>22766</v>
      </c>
      <c r="CS43" s="681"/>
      <c r="CT43" s="681"/>
      <c r="CU43" s="681"/>
      <c r="CV43" s="681"/>
      <c r="CW43" s="681"/>
      <c r="CX43" s="681"/>
      <c r="CY43" s="682"/>
      <c r="CZ43" s="650">
        <v>0.2</v>
      </c>
      <c r="DA43" s="679"/>
      <c r="DB43" s="679"/>
      <c r="DC43" s="683"/>
      <c r="DD43" s="654">
        <v>22766</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307</v>
      </c>
      <c r="CE44" s="758"/>
      <c r="CF44" s="642" t="s">
        <v>360</v>
      </c>
      <c r="CG44" s="643"/>
      <c r="CH44" s="643"/>
      <c r="CI44" s="643"/>
      <c r="CJ44" s="643"/>
      <c r="CK44" s="643"/>
      <c r="CL44" s="643"/>
      <c r="CM44" s="643"/>
      <c r="CN44" s="643"/>
      <c r="CO44" s="643"/>
      <c r="CP44" s="643"/>
      <c r="CQ44" s="644"/>
      <c r="CR44" s="645">
        <v>764125</v>
      </c>
      <c r="CS44" s="646"/>
      <c r="CT44" s="646"/>
      <c r="CU44" s="646"/>
      <c r="CV44" s="646"/>
      <c r="CW44" s="646"/>
      <c r="CX44" s="646"/>
      <c r="CY44" s="647"/>
      <c r="CZ44" s="650">
        <v>6.9</v>
      </c>
      <c r="DA44" s="651"/>
      <c r="DB44" s="651"/>
      <c r="DC44" s="663"/>
      <c r="DD44" s="654">
        <v>255816</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361</v>
      </c>
      <c r="CG45" s="643"/>
      <c r="CH45" s="643"/>
      <c r="CI45" s="643"/>
      <c r="CJ45" s="643"/>
      <c r="CK45" s="643"/>
      <c r="CL45" s="643"/>
      <c r="CM45" s="643"/>
      <c r="CN45" s="643"/>
      <c r="CO45" s="643"/>
      <c r="CP45" s="643"/>
      <c r="CQ45" s="644"/>
      <c r="CR45" s="645">
        <v>350434</v>
      </c>
      <c r="CS45" s="681"/>
      <c r="CT45" s="681"/>
      <c r="CU45" s="681"/>
      <c r="CV45" s="681"/>
      <c r="CW45" s="681"/>
      <c r="CX45" s="681"/>
      <c r="CY45" s="682"/>
      <c r="CZ45" s="650">
        <v>3.1</v>
      </c>
      <c r="DA45" s="679"/>
      <c r="DB45" s="679"/>
      <c r="DC45" s="683"/>
      <c r="DD45" s="654">
        <v>61854</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363</v>
      </c>
      <c r="CG46" s="643"/>
      <c r="CH46" s="643"/>
      <c r="CI46" s="643"/>
      <c r="CJ46" s="643"/>
      <c r="CK46" s="643"/>
      <c r="CL46" s="643"/>
      <c r="CM46" s="643"/>
      <c r="CN46" s="643"/>
      <c r="CO46" s="643"/>
      <c r="CP46" s="643"/>
      <c r="CQ46" s="644"/>
      <c r="CR46" s="645">
        <v>413691</v>
      </c>
      <c r="CS46" s="646"/>
      <c r="CT46" s="646"/>
      <c r="CU46" s="646"/>
      <c r="CV46" s="646"/>
      <c r="CW46" s="646"/>
      <c r="CX46" s="646"/>
      <c r="CY46" s="647"/>
      <c r="CZ46" s="650">
        <v>3.7</v>
      </c>
      <c r="DA46" s="651"/>
      <c r="DB46" s="651"/>
      <c r="DC46" s="663"/>
      <c r="DD46" s="654">
        <v>193962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365</v>
      </c>
      <c r="CG47" s="643"/>
      <c r="CH47" s="643"/>
      <c r="CI47" s="643"/>
      <c r="CJ47" s="643"/>
      <c r="CK47" s="643"/>
      <c r="CL47" s="643"/>
      <c r="CM47" s="643"/>
      <c r="CN47" s="643"/>
      <c r="CO47" s="643"/>
      <c r="CP47" s="643"/>
      <c r="CQ47" s="644"/>
      <c r="CR47" s="645">
        <v>9822</v>
      </c>
      <c r="CS47" s="681"/>
      <c r="CT47" s="681"/>
      <c r="CU47" s="681"/>
      <c r="CV47" s="681"/>
      <c r="CW47" s="681"/>
      <c r="CX47" s="681"/>
      <c r="CY47" s="682"/>
      <c r="CZ47" s="650">
        <v>0.1</v>
      </c>
      <c r="DA47" s="679"/>
      <c r="DB47" s="679"/>
      <c r="DC47" s="683"/>
      <c r="DD47" s="654">
        <v>2622</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366</v>
      </c>
      <c r="CD48" s="761"/>
      <c r="CE48" s="762"/>
      <c r="CF48" s="642" t="s">
        <v>367</v>
      </c>
      <c r="CG48" s="643"/>
      <c r="CH48" s="643"/>
      <c r="CI48" s="643"/>
      <c r="CJ48" s="643"/>
      <c r="CK48" s="643"/>
      <c r="CL48" s="643"/>
      <c r="CM48" s="643"/>
      <c r="CN48" s="643"/>
      <c r="CO48" s="643"/>
      <c r="CP48" s="643"/>
      <c r="CQ48" s="644"/>
      <c r="CR48" s="645" t="s">
        <v>247</v>
      </c>
      <c r="CS48" s="646"/>
      <c r="CT48" s="646"/>
      <c r="CU48" s="646"/>
      <c r="CV48" s="646"/>
      <c r="CW48" s="646"/>
      <c r="CX48" s="646"/>
      <c r="CY48" s="647"/>
      <c r="CZ48" s="650" t="s">
        <v>247</v>
      </c>
      <c r="DA48" s="651"/>
      <c r="DB48" s="651"/>
      <c r="DC48" s="663"/>
      <c r="DD48" s="654" t="s">
        <v>247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368</v>
      </c>
      <c r="CE49" s="687"/>
      <c r="CF49" s="687"/>
      <c r="CG49" s="687"/>
      <c r="CH49" s="687"/>
      <c r="CI49" s="687"/>
      <c r="CJ49" s="687"/>
      <c r="CK49" s="687"/>
      <c r="CL49" s="687"/>
      <c r="CM49" s="687"/>
      <c r="CN49" s="687"/>
      <c r="CO49" s="687"/>
      <c r="CP49" s="687"/>
      <c r="CQ49" s="688"/>
      <c r="CR49" s="730">
        <v>11145893</v>
      </c>
      <c r="CS49" s="716"/>
      <c r="CT49" s="716"/>
      <c r="CU49" s="716"/>
      <c r="CV49" s="716"/>
      <c r="CW49" s="716"/>
      <c r="CX49" s="716"/>
      <c r="CY49" s="747"/>
      <c r="CZ49" s="742">
        <v>100</v>
      </c>
      <c r="DA49" s="748"/>
      <c r="DB49" s="748"/>
      <c r="DC49" s="749"/>
      <c r="DD49" s="750">
        <v>7608922</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QI5DXVs/vKlTmkq0lF30ihV59MeI6C8ncZ005nIv5ngPfEcVk3++sUlb1Z30fHNoWgXktuPe5ej9C3wgTipgsA==" saltValue="pvzEwXGeBMIjEl+X+3odx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370</v>
      </c>
      <c r="DK2" s="793"/>
      <c r="DL2" s="793"/>
      <c r="DM2" s="793"/>
      <c r="DN2" s="793"/>
      <c r="DO2" s="794"/>
      <c r="DP2" s="250"/>
      <c r="DQ2" s="792" t="s">
        <v>371</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372</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374</v>
      </c>
      <c r="B5" s="787"/>
      <c r="C5" s="787"/>
      <c r="D5" s="787"/>
      <c r="E5" s="787"/>
      <c r="F5" s="787"/>
      <c r="G5" s="787"/>
      <c r="H5" s="787"/>
      <c r="I5" s="787"/>
      <c r="J5" s="787"/>
      <c r="K5" s="787"/>
      <c r="L5" s="787"/>
      <c r="M5" s="787"/>
      <c r="N5" s="787"/>
      <c r="O5" s="787"/>
      <c r="P5" s="788"/>
      <c r="Q5" s="763" t="s">
        <v>375</v>
      </c>
      <c r="R5" s="764"/>
      <c r="S5" s="764"/>
      <c r="T5" s="764"/>
      <c r="U5" s="765"/>
      <c r="V5" s="763" t="s">
        <v>376</v>
      </c>
      <c r="W5" s="764"/>
      <c r="X5" s="764"/>
      <c r="Y5" s="764"/>
      <c r="Z5" s="765"/>
      <c r="AA5" s="763" t="s">
        <v>377</v>
      </c>
      <c r="AB5" s="764"/>
      <c r="AC5" s="764"/>
      <c r="AD5" s="764"/>
      <c r="AE5" s="764"/>
      <c r="AF5" s="796" t="s">
        <v>378</v>
      </c>
      <c r="AG5" s="764"/>
      <c r="AH5" s="764"/>
      <c r="AI5" s="764"/>
      <c r="AJ5" s="775"/>
      <c r="AK5" s="764" t="s">
        <v>379</v>
      </c>
      <c r="AL5" s="764"/>
      <c r="AM5" s="764"/>
      <c r="AN5" s="764"/>
      <c r="AO5" s="765"/>
      <c r="AP5" s="763" t="s">
        <v>380</v>
      </c>
      <c r="AQ5" s="764"/>
      <c r="AR5" s="764"/>
      <c r="AS5" s="764"/>
      <c r="AT5" s="765"/>
      <c r="AU5" s="763" t="s">
        <v>381</v>
      </c>
      <c r="AV5" s="764"/>
      <c r="AW5" s="764"/>
      <c r="AX5" s="764"/>
      <c r="AY5" s="775"/>
      <c r="AZ5" s="257"/>
      <c r="BA5" s="257"/>
      <c r="BB5" s="257"/>
      <c r="BC5" s="257"/>
      <c r="BD5" s="257"/>
      <c r="BE5" s="258"/>
      <c r="BF5" s="258"/>
      <c r="BG5" s="258"/>
      <c r="BH5" s="258"/>
      <c r="BI5" s="258"/>
      <c r="BJ5" s="258"/>
      <c r="BK5" s="258"/>
      <c r="BL5" s="258"/>
      <c r="BM5" s="258"/>
      <c r="BN5" s="258"/>
      <c r="BO5" s="258"/>
      <c r="BP5" s="258"/>
      <c r="BQ5" s="786" t="s">
        <v>382</v>
      </c>
      <c r="BR5" s="787"/>
      <c r="BS5" s="787"/>
      <c r="BT5" s="787"/>
      <c r="BU5" s="787"/>
      <c r="BV5" s="787"/>
      <c r="BW5" s="787"/>
      <c r="BX5" s="787"/>
      <c r="BY5" s="787"/>
      <c r="BZ5" s="787"/>
      <c r="CA5" s="787"/>
      <c r="CB5" s="787"/>
      <c r="CC5" s="787"/>
      <c r="CD5" s="787"/>
      <c r="CE5" s="787"/>
      <c r="CF5" s="787"/>
      <c r="CG5" s="788"/>
      <c r="CH5" s="763" t="s">
        <v>383</v>
      </c>
      <c r="CI5" s="764"/>
      <c r="CJ5" s="764"/>
      <c r="CK5" s="764"/>
      <c r="CL5" s="765"/>
      <c r="CM5" s="763" t="s">
        <v>384</v>
      </c>
      <c r="CN5" s="764"/>
      <c r="CO5" s="764"/>
      <c r="CP5" s="764"/>
      <c r="CQ5" s="765"/>
      <c r="CR5" s="763" t="s">
        <v>385</v>
      </c>
      <c r="CS5" s="764"/>
      <c r="CT5" s="764"/>
      <c r="CU5" s="764"/>
      <c r="CV5" s="765"/>
      <c r="CW5" s="763" t="s">
        <v>386</v>
      </c>
      <c r="CX5" s="764"/>
      <c r="CY5" s="764"/>
      <c r="CZ5" s="764"/>
      <c r="DA5" s="765"/>
      <c r="DB5" s="763" t="s">
        <v>387</v>
      </c>
      <c r="DC5" s="764"/>
      <c r="DD5" s="764"/>
      <c r="DE5" s="764"/>
      <c r="DF5" s="765"/>
      <c r="DG5" s="769" t="s">
        <v>388</v>
      </c>
      <c r="DH5" s="770"/>
      <c r="DI5" s="770"/>
      <c r="DJ5" s="770"/>
      <c r="DK5" s="771"/>
      <c r="DL5" s="769" t="s">
        <v>389</v>
      </c>
      <c r="DM5" s="770"/>
      <c r="DN5" s="770"/>
      <c r="DO5" s="770"/>
      <c r="DP5" s="771"/>
      <c r="DQ5" s="763" t="s">
        <v>390</v>
      </c>
      <c r="DR5" s="764"/>
      <c r="DS5" s="764"/>
      <c r="DT5" s="764"/>
      <c r="DU5" s="765"/>
      <c r="DV5" s="763" t="s">
        <v>381</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391</v>
      </c>
      <c r="C7" s="778"/>
      <c r="D7" s="778"/>
      <c r="E7" s="778"/>
      <c r="F7" s="778"/>
      <c r="G7" s="778"/>
      <c r="H7" s="778"/>
      <c r="I7" s="778"/>
      <c r="J7" s="778"/>
      <c r="K7" s="778"/>
      <c r="L7" s="778"/>
      <c r="M7" s="778"/>
      <c r="N7" s="778"/>
      <c r="O7" s="778"/>
      <c r="P7" s="779"/>
      <c r="Q7" s="780">
        <v>11497</v>
      </c>
      <c r="R7" s="781"/>
      <c r="S7" s="781"/>
      <c r="T7" s="781"/>
      <c r="U7" s="781"/>
      <c r="V7" s="781">
        <v>11155</v>
      </c>
      <c r="W7" s="781"/>
      <c r="X7" s="781"/>
      <c r="Y7" s="781"/>
      <c r="Z7" s="781"/>
      <c r="AA7" s="781">
        <v>342</v>
      </c>
      <c r="AB7" s="781"/>
      <c r="AC7" s="781"/>
      <c r="AD7" s="781"/>
      <c r="AE7" s="782"/>
      <c r="AF7" s="783">
        <v>61</v>
      </c>
      <c r="AG7" s="784"/>
      <c r="AH7" s="784"/>
      <c r="AI7" s="784"/>
      <c r="AJ7" s="785"/>
      <c r="AK7" s="820">
        <v>262</v>
      </c>
      <c r="AL7" s="821"/>
      <c r="AM7" s="821"/>
      <c r="AN7" s="821"/>
      <c r="AO7" s="821"/>
      <c r="AP7" s="821">
        <v>11501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591</v>
      </c>
      <c r="BS7" s="824" t="s">
        <v>590</v>
      </c>
      <c r="BT7" s="825"/>
      <c r="BU7" s="825"/>
      <c r="BV7" s="825"/>
      <c r="BW7" s="825"/>
      <c r="BX7" s="825"/>
      <c r="BY7" s="825"/>
      <c r="BZ7" s="825"/>
      <c r="CA7" s="825"/>
      <c r="CB7" s="825"/>
      <c r="CC7" s="825"/>
      <c r="CD7" s="825"/>
      <c r="CE7" s="825"/>
      <c r="CF7" s="825"/>
      <c r="CG7" s="826"/>
      <c r="CH7" s="817">
        <v>-77</v>
      </c>
      <c r="CI7" s="818"/>
      <c r="CJ7" s="818"/>
      <c r="CK7" s="818"/>
      <c r="CL7" s="819"/>
      <c r="CM7" s="817">
        <v>1016</v>
      </c>
      <c r="CN7" s="818"/>
      <c r="CO7" s="818"/>
      <c r="CP7" s="818"/>
      <c r="CQ7" s="819"/>
      <c r="CR7" s="817">
        <v>0</v>
      </c>
      <c r="CS7" s="818"/>
      <c r="CT7" s="818"/>
      <c r="CU7" s="818"/>
      <c r="CV7" s="819"/>
      <c r="CW7" s="817">
        <v>22</v>
      </c>
      <c r="CX7" s="818"/>
      <c r="CY7" s="818"/>
      <c r="CZ7" s="818"/>
      <c r="DA7" s="819"/>
      <c r="DB7" s="817" t="s">
        <v>600</v>
      </c>
      <c r="DC7" s="818"/>
      <c r="DD7" s="818"/>
      <c r="DE7" s="818"/>
      <c r="DF7" s="819"/>
      <c r="DG7" s="817" t="s">
        <v>600</v>
      </c>
      <c r="DH7" s="818"/>
      <c r="DI7" s="818"/>
      <c r="DJ7" s="818"/>
      <c r="DK7" s="819"/>
      <c r="DL7" s="817" t="s">
        <v>600</v>
      </c>
      <c r="DM7" s="818"/>
      <c r="DN7" s="818"/>
      <c r="DO7" s="818"/>
      <c r="DP7" s="819"/>
      <c r="DQ7" s="817">
        <v>13</v>
      </c>
      <c r="DR7" s="818"/>
      <c r="DS7" s="818"/>
      <c r="DT7" s="818"/>
      <c r="DU7" s="819"/>
      <c r="DV7" s="798"/>
      <c r="DW7" s="799"/>
      <c r="DX7" s="799"/>
      <c r="DY7" s="799"/>
      <c r="DZ7" s="800"/>
      <c r="EA7" s="255"/>
    </row>
    <row r="8" spans="1:131" s="256" customFormat="1" ht="26.25" customHeight="1" x14ac:dyDescent="0.15">
      <c r="A8" s="262">
        <v>2</v>
      </c>
      <c r="B8" s="801" t="s">
        <v>392</v>
      </c>
      <c r="C8" s="802"/>
      <c r="D8" s="802"/>
      <c r="E8" s="802"/>
      <c r="F8" s="802"/>
      <c r="G8" s="802"/>
      <c r="H8" s="802"/>
      <c r="I8" s="802"/>
      <c r="J8" s="802"/>
      <c r="K8" s="802"/>
      <c r="L8" s="802"/>
      <c r="M8" s="802"/>
      <c r="N8" s="802"/>
      <c r="O8" s="802"/>
      <c r="P8" s="803"/>
      <c r="Q8" s="804">
        <v>0</v>
      </c>
      <c r="R8" s="805"/>
      <c r="S8" s="805"/>
      <c r="T8" s="805"/>
      <c r="U8" s="805"/>
      <c r="V8" s="805">
        <v>0</v>
      </c>
      <c r="W8" s="805"/>
      <c r="X8" s="805"/>
      <c r="Y8" s="805"/>
      <c r="Z8" s="805"/>
      <c r="AA8" s="805" t="s">
        <v>597</v>
      </c>
      <c r="AB8" s="805"/>
      <c r="AC8" s="805"/>
      <c r="AD8" s="805"/>
      <c r="AE8" s="806"/>
      <c r="AF8" s="807" t="s">
        <v>393</v>
      </c>
      <c r="AG8" s="808"/>
      <c r="AH8" s="808"/>
      <c r="AI8" s="808"/>
      <c r="AJ8" s="809"/>
      <c r="AK8" s="810" t="s">
        <v>597</v>
      </c>
      <c r="AL8" s="811"/>
      <c r="AM8" s="811"/>
      <c r="AN8" s="811"/>
      <c r="AO8" s="811"/>
      <c r="AP8" s="811" t="s">
        <v>598</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t="s">
        <v>394</v>
      </c>
      <c r="C9" s="802"/>
      <c r="D9" s="802"/>
      <c r="E9" s="802"/>
      <c r="F9" s="802"/>
      <c r="G9" s="802"/>
      <c r="H9" s="802"/>
      <c r="I9" s="802"/>
      <c r="J9" s="802"/>
      <c r="K9" s="802"/>
      <c r="L9" s="802"/>
      <c r="M9" s="802"/>
      <c r="N9" s="802"/>
      <c r="O9" s="802"/>
      <c r="P9" s="803"/>
      <c r="Q9" s="804">
        <v>4</v>
      </c>
      <c r="R9" s="805"/>
      <c r="S9" s="805"/>
      <c r="T9" s="805"/>
      <c r="U9" s="805"/>
      <c r="V9" s="805">
        <v>4</v>
      </c>
      <c r="W9" s="805"/>
      <c r="X9" s="805"/>
      <c r="Y9" s="805"/>
      <c r="Z9" s="805"/>
      <c r="AA9" s="805" t="s">
        <v>597</v>
      </c>
      <c r="AB9" s="805"/>
      <c r="AC9" s="805"/>
      <c r="AD9" s="805"/>
      <c r="AE9" s="806"/>
      <c r="AF9" s="807" t="s">
        <v>393</v>
      </c>
      <c r="AG9" s="808"/>
      <c r="AH9" s="808"/>
      <c r="AI9" s="808"/>
      <c r="AJ9" s="809"/>
      <c r="AK9" s="810">
        <v>4</v>
      </c>
      <c r="AL9" s="811"/>
      <c r="AM9" s="811"/>
      <c r="AN9" s="811"/>
      <c r="AO9" s="811"/>
      <c r="AP9" s="811" t="s">
        <v>599</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395</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396</v>
      </c>
      <c r="B23" s="836" t="s">
        <v>397</v>
      </c>
      <c r="C23" s="837"/>
      <c r="D23" s="837"/>
      <c r="E23" s="837"/>
      <c r="F23" s="837"/>
      <c r="G23" s="837"/>
      <c r="H23" s="837"/>
      <c r="I23" s="837"/>
      <c r="J23" s="837"/>
      <c r="K23" s="837"/>
      <c r="L23" s="837"/>
      <c r="M23" s="837"/>
      <c r="N23" s="837"/>
      <c r="O23" s="837"/>
      <c r="P23" s="838"/>
      <c r="Q23" s="839">
        <v>11488</v>
      </c>
      <c r="R23" s="840"/>
      <c r="S23" s="840"/>
      <c r="T23" s="840"/>
      <c r="U23" s="840"/>
      <c r="V23" s="840">
        <v>11146</v>
      </c>
      <c r="W23" s="840"/>
      <c r="X23" s="840"/>
      <c r="Y23" s="840"/>
      <c r="Z23" s="840"/>
      <c r="AA23" s="840">
        <v>342</v>
      </c>
      <c r="AB23" s="840"/>
      <c r="AC23" s="840"/>
      <c r="AD23" s="840"/>
      <c r="AE23" s="841"/>
      <c r="AF23" s="842">
        <v>61</v>
      </c>
      <c r="AG23" s="840"/>
      <c r="AH23" s="840"/>
      <c r="AI23" s="840"/>
      <c r="AJ23" s="843"/>
      <c r="AK23" s="844"/>
      <c r="AL23" s="845"/>
      <c r="AM23" s="845"/>
      <c r="AN23" s="845"/>
      <c r="AO23" s="845"/>
      <c r="AP23" s="840">
        <v>11501</v>
      </c>
      <c r="AQ23" s="840"/>
      <c r="AR23" s="840"/>
      <c r="AS23" s="840"/>
      <c r="AT23" s="840"/>
      <c r="AU23" s="846"/>
      <c r="AV23" s="846"/>
      <c r="AW23" s="846"/>
      <c r="AX23" s="846"/>
      <c r="AY23" s="847"/>
      <c r="AZ23" s="855" t="s">
        <v>398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399</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400</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374</v>
      </c>
      <c r="B26" s="787"/>
      <c r="C26" s="787"/>
      <c r="D26" s="787"/>
      <c r="E26" s="787"/>
      <c r="F26" s="787"/>
      <c r="G26" s="787"/>
      <c r="H26" s="787"/>
      <c r="I26" s="787"/>
      <c r="J26" s="787"/>
      <c r="K26" s="787"/>
      <c r="L26" s="787"/>
      <c r="M26" s="787"/>
      <c r="N26" s="787"/>
      <c r="O26" s="787"/>
      <c r="P26" s="788"/>
      <c r="Q26" s="763" t="s">
        <v>401</v>
      </c>
      <c r="R26" s="764"/>
      <c r="S26" s="764"/>
      <c r="T26" s="764"/>
      <c r="U26" s="765"/>
      <c r="V26" s="763" t="s">
        <v>402</v>
      </c>
      <c r="W26" s="764"/>
      <c r="X26" s="764"/>
      <c r="Y26" s="764"/>
      <c r="Z26" s="765"/>
      <c r="AA26" s="763" t="s">
        <v>403</v>
      </c>
      <c r="AB26" s="764"/>
      <c r="AC26" s="764"/>
      <c r="AD26" s="764"/>
      <c r="AE26" s="764"/>
      <c r="AF26" s="858" t="s">
        <v>404</v>
      </c>
      <c r="AG26" s="859"/>
      <c r="AH26" s="859"/>
      <c r="AI26" s="859"/>
      <c r="AJ26" s="860"/>
      <c r="AK26" s="764" t="s">
        <v>405</v>
      </c>
      <c r="AL26" s="764"/>
      <c r="AM26" s="764"/>
      <c r="AN26" s="764"/>
      <c r="AO26" s="765"/>
      <c r="AP26" s="763" t="s">
        <v>406</v>
      </c>
      <c r="AQ26" s="764"/>
      <c r="AR26" s="764"/>
      <c r="AS26" s="764"/>
      <c r="AT26" s="765"/>
      <c r="AU26" s="763" t="s">
        <v>407</v>
      </c>
      <c r="AV26" s="764"/>
      <c r="AW26" s="764"/>
      <c r="AX26" s="764"/>
      <c r="AY26" s="765"/>
      <c r="AZ26" s="763" t="s">
        <v>408</v>
      </c>
      <c r="BA26" s="764"/>
      <c r="BB26" s="764"/>
      <c r="BC26" s="764"/>
      <c r="BD26" s="765"/>
      <c r="BE26" s="763" t="s">
        <v>381</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409</v>
      </c>
      <c r="C28" s="778"/>
      <c r="D28" s="778"/>
      <c r="E28" s="778"/>
      <c r="F28" s="778"/>
      <c r="G28" s="778"/>
      <c r="H28" s="778"/>
      <c r="I28" s="778"/>
      <c r="J28" s="778"/>
      <c r="K28" s="778"/>
      <c r="L28" s="778"/>
      <c r="M28" s="778"/>
      <c r="N28" s="778"/>
      <c r="O28" s="778"/>
      <c r="P28" s="779"/>
      <c r="Q28" s="868">
        <v>3395</v>
      </c>
      <c r="R28" s="869"/>
      <c r="S28" s="869"/>
      <c r="T28" s="869"/>
      <c r="U28" s="869"/>
      <c r="V28" s="869">
        <v>3380</v>
      </c>
      <c r="W28" s="869"/>
      <c r="X28" s="869"/>
      <c r="Y28" s="869"/>
      <c r="Z28" s="869"/>
      <c r="AA28" s="869">
        <v>16</v>
      </c>
      <c r="AB28" s="869"/>
      <c r="AC28" s="869"/>
      <c r="AD28" s="869"/>
      <c r="AE28" s="870"/>
      <c r="AF28" s="871">
        <v>16</v>
      </c>
      <c r="AG28" s="869"/>
      <c r="AH28" s="869"/>
      <c r="AI28" s="869"/>
      <c r="AJ28" s="872"/>
      <c r="AK28" s="873">
        <v>313</v>
      </c>
      <c r="AL28" s="864"/>
      <c r="AM28" s="864"/>
      <c r="AN28" s="864"/>
      <c r="AO28" s="864"/>
      <c r="AP28" s="864" t="s">
        <v>600</v>
      </c>
      <c r="AQ28" s="864"/>
      <c r="AR28" s="864"/>
      <c r="AS28" s="864"/>
      <c r="AT28" s="864"/>
      <c r="AU28" s="864" t="s">
        <v>600</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410</v>
      </c>
      <c r="C29" s="802"/>
      <c r="D29" s="802"/>
      <c r="E29" s="802"/>
      <c r="F29" s="802"/>
      <c r="G29" s="802"/>
      <c r="H29" s="802"/>
      <c r="I29" s="802"/>
      <c r="J29" s="802"/>
      <c r="K29" s="802"/>
      <c r="L29" s="802"/>
      <c r="M29" s="802"/>
      <c r="N29" s="802"/>
      <c r="O29" s="802"/>
      <c r="P29" s="803"/>
      <c r="Q29" s="804">
        <v>495</v>
      </c>
      <c r="R29" s="805"/>
      <c r="S29" s="805"/>
      <c r="T29" s="805"/>
      <c r="U29" s="805"/>
      <c r="V29" s="805">
        <v>472</v>
      </c>
      <c r="W29" s="805"/>
      <c r="X29" s="805"/>
      <c r="Y29" s="805"/>
      <c r="Z29" s="805"/>
      <c r="AA29" s="805">
        <v>23</v>
      </c>
      <c r="AB29" s="805"/>
      <c r="AC29" s="805"/>
      <c r="AD29" s="805"/>
      <c r="AE29" s="806"/>
      <c r="AF29" s="807">
        <v>23</v>
      </c>
      <c r="AG29" s="808"/>
      <c r="AH29" s="808"/>
      <c r="AI29" s="808"/>
      <c r="AJ29" s="809"/>
      <c r="AK29" s="876">
        <v>92</v>
      </c>
      <c r="AL29" s="877"/>
      <c r="AM29" s="877"/>
      <c r="AN29" s="877"/>
      <c r="AO29" s="877"/>
      <c r="AP29" s="877" t="s">
        <v>601</v>
      </c>
      <c r="AQ29" s="877"/>
      <c r="AR29" s="877"/>
      <c r="AS29" s="877"/>
      <c r="AT29" s="877"/>
      <c r="AU29" s="877" t="s">
        <v>600</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411</v>
      </c>
      <c r="C30" s="802"/>
      <c r="D30" s="802"/>
      <c r="E30" s="802"/>
      <c r="F30" s="802"/>
      <c r="G30" s="802"/>
      <c r="H30" s="802"/>
      <c r="I30" s="802"/>
      <c r="J30" s="802"/>
      <c r="K30" s="802"/>
      <c r="L30" s="802"/>
      <c r="M30" s="802"/>
      <c r="N30" s="802"/>
      <c r="O30" s="802"/>
      <c r="P30" s="803"/>
      <c r="Q30" s="804">
        <v>2530</v>
      </c>
      <c r="R30" s="805"/>
      <c r="S30" s="805"/>
      <c r="T30" s="805"/>
      <c r="U30" s="805"/>
      <c r="V30" s="805">
        <v>2406</v>
      </c>
      <c r="W30" s="805"/>
      <c r="X30" s="805"/>
      <c r="Y30" s="805"/>
      <c r="Z30" s="805"/>
      <c r="AA30" s="805">
        <v>124</v>
      </c>
      <c r="AB30" s="805"/>
      <c r="AC30" s="805"/>
      <c r="AD30" s="805"/>
      <c r="AE30" s="806"/>
      <c r="AF30" s="807">
        <v>124</v>
      </c>
      <c r="AG30" s="808"/>
      <c r="AH30" s="808"/>
      <c r="AI30" s="808"/>
      <c r="AJ30" s="809"/>
      <c r="AK30" s="876">
        <v>457</v>
      </c>
      <c r="AL30" s="877"/>
      <c r="AM30" s="877"/>
      <c r="AN30" s="877"/>
      <c r="AO30" s="877"/>
      <c r="AP30" s="877" t="s">
        <v>600</v>
      </c>
      <c r="AQ30" s="877"/>
      <c r="AR30" s="877"/>
      <c r="AS30" s="877"/>
      <c r="AT30" s="877"/>
      <c r="AU30" s="877" t="s">
        <v>600</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412</v>
      </c>
      <c r="C31" s="802"/>
      <c r="D31" s="802"/>
      <c r="E31" s="802"/>
      <c r="F31" s="802"/>
      <c r="G31" s="802"/>
      <c r="H31" s="802"/>
      <c r="I31" s="802"/>
      <c r="J31" s="802"/>
      <c r="K31" s="802"/>
      <c r="L31" s="802"/>
      <c r="M31" s="802"/>
      <c r="N31" s="802"/>
      <c r="O31" s="802"/>
      <c r="P31" s="803"/>
      <c r="Q31" s="804">
        <v>583</v>
      </c>
      <c r="R31" s="805"/>
      <c r="S31" s="805"/>
      <c r="T31" s="805"/>
      <c r="U31" s="805"/>
      <c r="V31" s="805">
        <v>511</v>
      </c>
      <c r="W31" s="805"/>
      <c r="X31" s="805"/>
      <c r="Y31" s="805"/>
      <c r="Z31" s="805"/>
      <c r="AA31" s="805">
        <v>72</v>
      </c>
      <c r="AB31" s="805"/>
      <c r="AC31" s="805"/>
      <c r="AD31" s="805"/>
      <c r="AE31" s="806"/>
      <c r="AF31" s="807">
        <v>1189</v>
      </c>
      <c r="AG31" s="808"/>
      <c r="AH31" s="808"/>
      <c r="AI31" s="808"/>
      <c r="AJ31" s="809"/>
      <c r="AK31" s="876">
        <v>6</v>
      </c>
      <c r="AL31" s="877"/>
      <c r="AM31" s="877"/>
      <c r="AN31" s="877"/>
      <c r="AO31" s="877"/>
      <c r="AP31" s="877">
        <v>369</v>
      </c>
      <c r="AQ31" s="877"/>
      <c r="AR31" s="877"/>
      <c r="AS31" s="877"/>
      <c r="AT31" s="877"/>
      <c r="AU31" s="877">
        <v>28</v>
      </c>
      <c r="AV31" s="877"/>
      <c r="AW31" s="877"/>
      <c r="AX31" s="877"/>
      <c r="AY31" s="877"/>
      <c r="AZ31" s="878" t="s">
        <v>597</v>
      </c>
      <c r="BA31" s="878"/>
      <c r="BB31" s="878"/>
      <c r="BC31" s="878"/>
      <c r="BD31" s="878"/>
      <c r="BE31" s="874" t="s">
        <v>413</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414</v>
      </c>
      <c r="C32" s="802"/>
      <c r="D32" s="802"/>
      <c r="E32" s="802"/>
      <c r="F32" s="802"/>
      <c r="G32" s="802"/>
      <c r="H32" s="802"/>
      <c r="I32" s="802"/>
      <c r="J32" s="802"/>
      <c r="K32" s="802"/>
      <c r="L32" s="802"/>
      <c r="M32" s="802"/>
      <c r="N32" s="802"/>
      <c r="O32" s="802"/>
      <c r="P32" s="803"/>
      <c r="Q32" s="804">
        <v>824</v>
      </c>
      <c r="R32" s="805"/>
      <c r="S32" s="805"/>
      <c r="T32" s="805"/>
      <c r="U32" s="805"/>
      <c r="V32" s="805">
        <v>821</v>
      </c>
      <c r="W32" s="805"/>
      <c r="X32" s="805"/>
      <c r="Y32" s="805"/>
      <c r="Z32" s="805"/>
      <c r="AA32" s="805">
        <v>3</v>
      </c>
      <c r="AB32" s="805"/>
      <c r="AC32" s="805"/>
      <c r="AD32" s="805"/>
      <c r="AE32" s="806"/>
      <c r="AF32" s="807">
        <v>67</v>
      </c>
      <c r="AG32" s="808"/>
      <c r="AH32" s="808"/>
      <c r="AI32" s="808"/>
      <c r="AJ32" s="809"/>
      <c r="AK32" s="876">
        <v>425</v>
      </c>
      <c r="AL32" s="877"/>
      <c r="AM32" s="877"/>
      <c r="AN32" s="877"/>
      <c r="AO32" s="877"/>
      <c r="AP32" s="877">
        <v>5838</v>
      </c>
      <c r="AQ32" s="877"/>
      <c r="AR32" s="877"/>
      <c r="AS32" s="877"/>
      <c r="AT32" s="877"/>
      <c r="AU32" s="877">
        <v>3473</v>
      </c>
      <c r="AV32" s="877"/>
      <c r="AW32" s="877"/>
      <c r="AX32" s="877"/>
      <c r="AY32" s="877"/>
      <c r="AZ32" s="878" t="s">
        <v>597</v>
      </c>
      <c r="BA32" s="878"/>
      <c r="BB32" s="878"/>
      <c r="BC32" s="878"/>
      <c r="BD32" s="878"/>
      <c r="BE32" s="874" t="s">
        <v>415</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416</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396</v>
      </c>
      <c r="B63" s="836" t="s">
        <v>417</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1418</v>
      </c>
      <c r="AG63" s="888"/>
      <c r="AH63" s="888"/>
      <c r="AI63" s="888"/>
      <c r="AJ63" s="889"/>
      <c r="AK63" s="890"/>
      <c r="AL63" s="885"/>
      <c r="AM63" s="885"/>
      <c r="AN63" s="885"/>
      <c r="AO63" s="885"/>
      <c r="AP63" s="888">
        <v>6207</v>
      </c>
      <c r="AQ63" s="888"/>
      <c r="AR63" s="888"/>
      <c r="AS63" s="888"/>
      <c r="AT63" s="888"/>
      <c r="AU63" s="888">
        <v>3501</v>
      </c>
      <c r="AV63" s="888"/>
      <c r="AW63" s="888"/>
      <c r="AX63" s="888"/>
      <c r="AY63" s="888"/>
      <c r="AZ63" s="892"/>
      <c r="BA63" s="892"/>
      <c r="BB63" s="892"/>
      <c r="BC63" s="892"/>
      <c r="BD63" s="892"/>
      <c r="BE63" s="893"/>
      <c r="BF63" s="893"/>
      <c r="BG63" s="893"/>
      <c r="BH63" s="893"/>
      <c r="BI63" s="894"/>
      <c r="BJ63" s="895" t="s">
        <v>418</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420</v>
      </c>
      <c r="B66" s="787"/>
      <c r="C66" s="787"/>
      <c r="D66" s="787"/>
      <c r="E66" s="787"/>
      <c r="F66" s="787"/>
      <c r="G66" s="787"/>
      <c r="H66" s="787"/>
      <c r="I66" s="787"/>
      <c r="J66" s="787"/>
      <c r="K66" s="787"/>
      <c r="L66" s="787"/>
      <c r="M66" s="787"/>
      <c r="N66" s="787"/>
      <c r="O66" s="787"/>
      <c r="P66" s="788"/>
      <c r="Q66" s="763" t="s">
        <v>421</v>
      </c>
      <c r="R66" s="764"/>
      <c r="S66" s="764"/>
      <c r="T66" s="764"/>
      <c r="U66" s="765"/>
      <c r="V66" s="763" t="s">
        <v>422</v>
      </c>
      <c r="W66" s="764"/>
      <c r="X66" s="764"/>
      <c r="Y66" s="764"/>
      <c r="Z66" s="765"/>
      <c r="AA66" s="763" t="s">
        <v>423</v>
      </c>
      <c r="AB66" s="764"/>
      <c r="AC66" s="764"/>
      <c r="AD66" s="764"/>
      <c r="AE66" s="765"/>
      <c r="AF66" s="898" t="s">
        <v>424</v>
      </c>
      <c r="AG66" s="859"/>
      <c r="AH66" s="859"/>
      <c r="AI66" s="859"/>
      <c r="AJ66" s="899"/>
      <c r="AK66" s="763" t="s">
        <v>425</v>
      </c>
      <c r="AL66" s="787"/>
      <c r="AM66" s="787"/>
      <c r="AN66" s="787"/>
      <c r="AO66" s="788"/>
      <c r="AP66" s="763" t="s">
        <v>426</v>
      </c>
      <c r="AQ66" s="764"/>
      <c r="AR66" s="764"/>
      <c r="AS66" s="764"/>
      <c r="AT66" s="765"/>
      <c r="AU66" s="763" t="s">
        <v>427</v>
      </c>
      <c r="AV66" s="764"/>
      <c r="AW66" s="764"/>
      <c r="AX66" s="764"/>
      <c r="AY66" s="765"/>
      <c r="AZ66" s="763" t="s">
        <v>381</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606</v>
      </c>
      <c r="C68" s="916"/>
      <c r="D68" s="916"/>
      <c r="E68" s="916"/>
      <c r="F68" s="916"/>
      <c r="G68" s="916"/>
      <c r="H68" s="916"/>
      <c r="I68" s="916"/>
      <c r="J68" s="916"/>
      <c r="K68" s="916"/>
      <c r="L68" s="916"/>
      <c r="M68" s="916"/>
      <c r="N68" s="916"/>
      <c r="O68" s="916"/>
      <c r="P68" s="917"/>
      <c r="Q68" s="918">
        <v>125</v>
      </c>
      <c r="R68" s="912"/>
      <c r="S68" s="912"/>
      <c r="T68" s="912"/>
      <c r="U68" s="912"/>
      <c r="V68" s="912">
        <v>122</v>
      </c>
      <c r="W68" s="912"/>
      <c r="X68" s="912"/>
      <c r="Y68" s="912"/>
      <c r="Z68" s="912"/>
      <c r="AA68" s="912">
        <v>2</v>
      </c>
      <c r="AB68" s="912"/>
      <c r="AC68" s="912"/>
      <c r="AD68" s="912"/>
      <c r="AE68" s="912"/>
      <c r="AF68" s="912">
        <v>2</v>
      </c>
      <c r="AG68" s="912"/>
      <c r="AH68" s="912"/>
      <c r="AI68" s="912"/>
      <c r="AJ68" s="912"/>
      <c r="AK68" s="912" t="s">
        <v>600</v>
      </c>
      <c r="AL68" s="912"/>
      <c r="AM68" s="912"/>
      <c r="AN68" s="912"/>
      <c r="AO68" s="912"/>
      <c r="AP68" s="912" t="s">
        <v>600</v>
      </c>
      <c r="AQ68" s="912"/>
      <c r="AR68" s="912"/>
      <c r="AS68" s="912"/>
      <c r="AT68" s="912"/>
      <c r="AU68" s="912" t="s">
        <v>600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602</v>
      </c>
      <c r="C69" s="920"/>
      <c r="D69" s="920"/>
      <c r="E69" s="920"/>
      <c r="F69" s="920"/>
      <c r="G69" s="920"/>
      <c r="H69" s="920"/>
      <c r="I69" s="920"/>
      <c r="J69" s="920"/>
      <c r="K69" s="920"/>
      <c r="L69" s="920"/>
      <c r="M69" s="920"/>
      <c r="N69" s="920"/>
      <c r="O69" s="920"/>
      <c r="P69" s="921"/>
      <c r="Q69" s="922">
        <v>203</v>
      </c>
      <c r="R69" s="877"/>
      <c r="S69" s="877"/>
      <c r="T69" s="877"/>
      <c r="U69" s="877"/>
      <c r="V69" s="877">
        <v>189</v>
      </c>
      <c r="W69" s="877"/>
      <c r="X69" s="877"/>
      <c r="Y69" s="877"/>
      <c r="Z69" s="877"/>
      <c r="AA69" s="877">
        <v>14</v>
      </c>
      <c r="AB69" s="877"/>
      <c r="AC69" s="877"/>
      <c r="AD69" s="877"/>
      <c r="AE69" s="877"/>
      <c r="AF69" s="877">
        <v>14</v>
      </c>
      <c r="AG69" s="877"/>
      <c r="AH69" s="877"/>
      <c r="AI69" s="877"/>
      <c r="AJ69" s="877"/>
      <c r="AK69" s="877" t="s">
        <v>524</v>
      </c>
      <c r="AL69" s="877"/>
      <c r="AM69" s="877"/>
      <c r="AN69" s="877"/>
      <c r="AO69" s="877"/>
      <c r="AP69" s="877" t="s">
        <v>524</v>
      </c>
      <c r="AQ69" s="877"/>
      <c r="AR69" s="877"/>
      <c r="AS69" s="877"/>
      <c r="AT69" s="877"/>
      <c r="AU69" s="877" t="s">
        <v>524</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603</v>
      </c>
      <c r="C70" s="920"/>
      <c r="D70" s="920"/>
      <c r="E70" s="920"/>
      <c r="F70" s="920"/>
      <c r="G70" s="920"/>
      <c r="H70" s="920"/>
      <c r="I70" s="920"/>
      <c r="J70" s="920"/>
      <c r="K70" s="920"/>
      <c r="L70" s="920"/>
      <c r="M70" s="920"/>
      <c r="N70" s="920"/>
      <c r="O70" s="920"/>
      <c r="P70" s="921"/>
      <c r="Q70" s="922">
        <v>1218363</v>
      </c>
      <c r="R70" s="877"/>
      <c r="S70" s="877"/>
      <c r="T70" s="877"/>
      <c r="U70" s="877"/>
      <c r="V70" s="877">
        <v>1197433</v>
      </c>
      <c r="W70" s="877"/>
      <c r="X70" s="877"/>
      <c r="Y70" s="877"/>
      <c r="Z70" s="877"/>
      <c r="AA70" s="877">
        <v>20930</v>
      </c>
      <c r="AB70" s="877"/>
      <c r="AC70" s="877"/>
      <c r="AD70" s="877"/>
      <c r="AE70" s="877"/>
      <c r="AF70" s="877">
        <v>20930</v>
      </c>
      <c r="AG70" s="877"/>
      <c r="AH70" s="877"/>
      <c r="AI70" s="877"/>
      <c r="AJ70" s="877"/>
      <c r="AK70" s="877">
        <v>7055</v>
      </c>
      <c r="AL70" s="877"/>
      <c r="AM70" s="877"/>
      <c r="AN70" s="877"/>
      <c r="AO70" s="877"/>
      <c r="AP70" s="877" t="s">
        <v>524</v>
      </c>
      <c r="AQ70" s="877"/>
      <c r="AR70" s="877"/>
      <c r="AS70" s="877"/>
      <c r="AT70" s="877"/>
      <c r="AU70" s="877" t="s">
        <v>524</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604</v>
      </c>
      <c r="C71" s="920"/>
      <c r="D71" s="920"/>
      <c r="E71" s="920"/>
      <c r="F71" s="920"/>
      <c r="G71" s="920"/>
      <c r="H71" s="920"/>
      <c r="I71" s="920"/>
      <c r="J71" s="920"/>
      <c r="K71" s="920"/>
      <c r="L71" s="920"/>
      <c r="M71" s="920"/>
      <c r="N71" s="920"/>
      <c r="O71" s="920"/>
      <c r="P71" s="921"/>
      <c r="Q71" s="922">
        <v>39402</v>
      </c>
      <c r="R71" s="877"/>
      <c r="S71" s="877"/>
      <c r="T71" s="877"/>
      <c r="U71" s="877"/>
      <c r="V71" s="877">
        <v>34057</v>
      </c>
      <c r="W71" s="877"/>
      <c r="X71" s="877"/>
      <c r="Y71" s="877"/>
      <c r="Z71" s="877"/>
      <c r="AA71" s="877">
        <v>5344</v>
      </c>
      <c r="AB71" s="877"/>
      <c r="AC71" s="877"/>
      <c r="AD71" s="877"/>
      <c r="AE71" s="877"/>
      <c r="AF71" s="877">
        <v>19453</v>
      </c>
      <c r="AG71" s="877"/>
      <c r="AH71" s="877"/>
      <c r="AI71" s="877"/>
      <c r="AJ71" s="877"/>
      <c r="AK71" s="877" t="s">
        <v>524</v>
      </c>
      <c r="AL71" s="877"/>
      <c r="AM71" s="877"/>
      <c r="AN71" s="877"/>
      <c r="AO71" s="877"/>
      <c r="AP71" s="877">
        <v>119226</v>
      </c>
      <c r="AQ71" s="877"/>
      <c r="AR71" s="877"/>
      <c r="AS71" s="877"/>
      <c r="AT71" s="877"/>
      <c r="AU71" s="877" t="s">
        <v>524</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605</v>
      </c>
      <c r="C72" s="920"/>
      <c r="D72" s="920"/>
      <c r="E72" s="920"/>
      <c r="F72" s="920"/>
      <c r="G72" s="920"/>
      <c r="H72" s="920"/>
      <c r="I72" s="920"/>
      <c r="J72" s="920"/>
      <c r="K72" s="920"/>
      <c r="L72" s="920"/>
      <c r="M72" s="920"/>
      <c r="N72" s="920"/>
      <c r="O72" s="920"/>
      <c r="P72" s="921"/>
      <c r="Q72" s="922">
        <v>7725</v>
      </c>
      <c r="R72" s="877"/>
      <c r="S72" s="877"/>
      <c r="T72" s="877"/>
      <c r="U72" s="877"/>
      <c r="V72" s="877">
        <v>6053</v>
      </c>
      <c r="W72" s="877"/>
      <c r="X72" s="877"/>
      <c r="Y72" s="877"/>
      <c r="Z72" s="877"/>
      <c r="AA72" s="877">
        <v>1672</v>
      </c>
      <c r="AB72" s="877"/>
      <c r="AC72" s="877"/>
      <c r="AD72" s="877"/>
      <c r="AE72" s="877"/>
      <c r="AF72" s="877">
        <v>16867</v>
      </c>
      <c r="AG72" s="877"/>
      <c r="AH72" s="877"/>
      <c r="AI72" s="877"/>
      <c r="AJ72" s="877"/>
      <c r="AK72" s="877" t="s">
        <v>524</v>
      </c>
      <c r="AL72" s="877"/>
      <c r="AM72" s="877"/>
      <c r="AN72" s="877"/>
      <c r="AO72" s="877"/>
      <c r="AP72" s="877">
        <v>13994</v>
      </c>
      <c r="AQ72" s="877"/>
      <c r="AR72" s="877"/>
      <c r="AS72" s="877"/>
      <c r="AT72" s="877"/>
      <c r="AU72" s="877" t="s">
        <v>524</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396</v>
      </c>
      <c r="B88" s="836" t="s">
        <v>428</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57266</v>
      </c>
      <c r="AG88" s="888"/>
      <c r="AH88" s="888"/>
      <c r="AI88" s="888"/>
      <c r="AJ88" s="888"/>
      <c r="AK88" s="885"/>
      <c r="AL88" s="885"/>
      <c r="AM88" s="885"/>
      <c r="AN88" s="885"/>
      <c r="AO88" s="885"/>
      <c r="AP88" s="888">
        <v>133220</v>
      </c>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36" t="s">
        <v>429</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0</v>
      </c>
      <c r="CS102" s="896"/>
      <c r="CT102" s="896"/>
      <c r="CU102" s="896"/>
      <c r="CV102" s="939"/>
      <c r="CW102" s="938">
        <v>22</v>
      </c>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v>13</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436</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437</v>
      </c>
      <c r="AB109" s="941"/>
      <c r="AC109" s="941"/>
      <c r="AD109" s="941"/>
      <c r="AE109" s="942"/>
      <c r="AF109" s="940" t="s">
        <v>311</v>
      </c>
      <c r="AG109" s="941"/>
      <c r="AH109" s="941"/>
      <c r="AI109" s="941"/>
      <c r="AJ109" s="942"/>
      <c r="AK109" s="940" t="s">
        <v>310</v>
      </c>
      <c r="AL109" s="941"/>
      <c r="AM109" s="941"/>
      <c r="AN109" s="941"/>
      <c r="AO109" s="942"/>
      <c r="AP109" s="940" t="s">
        <v>438</v>
      </c>
      <c r="AQ109" s="941"/>
      <c r="AR109" s="941"/>
      <c r="AS109" s="941"/>
      <c r="AT109" s="943"/>
      <c r="AU109" s="960" t="s">
        <v>436</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437</v>
      </c>
      <c r="BR109" s="941"/>
      <c r="BS109" s="941"/>
      <c r="BT109" s="941"/>
      <c r="BU109" s="942"/>
      <c r="BV109" s="940" t="s">
        <v>311</v>
      </c>
      <c r="BW109" s="941"/>
      <c r="BX109" s="941"/>
      <c r="BY109" s="941"/>
      <c r="BZ109" s="942"/>
      <c r="CA109" s="940" t="s">
        <v>310</v>
      </c>
      <c r="CB109" s="941"/>
      <c r="CC109" s="941"/>
      <c r="CD109" s="941"/>
      <c r="CE109" s="942"/>
      <c r="CF109" s="961" t="s">
        <v>438</v>
      </c>
      <c r="CG109" s="961"/>
      <c r="CH109" s="961"/>
      <c r="CI109" s="961"/>
      <c r="CJ109" s="961"/>
      <c r="CK109" s="940" t="s">
        <v>439</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437</v>
      </c>
      <c r="DH109" s="941"/>
      <c r="DI109" s="941"/>
      <c r="DJ109" s="941"/>
      <c r="DK109" s="942"/>
      <c r="DL109" s="940" t="s">
        <v>311</v>
      </c>
      <c r="DM109" s="941"/>
      <c r="DN109" s="941"/>
      <c r="DO109" s="941"/>
      <c r="DP109" s="942"/>
      <c r="DQ109" s="940" t="s">
        <v>310</v>
      </c>
      <c r="DR109" s="941"/>
      <c r="DS109" s="941"/>
      <c r="DT109" s="941"/>
      <c r="DU109" s="942"/>
      <c r="DV109" s="940" t="s">
        <v>438</v>
      </c>
      <c r="DW109" s="941"/>
      <c r="DX109" s="941"/>
      <c r="DY109" s="941"/>
      <c r="DZ109" s="943"/>
    </row>
    <row r="110" spans="1:131" s="247" customFormat="1" ht="26.25" customHeight="1" x14ac:dyDescent="0.15">
      <c r="A110" s="944" t="s">
        <v>440</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979765</v>
      </c>
      <c r="AB110" s="948"/>
      <c r="AC110" s="948"/>
      <c r="AD110" s="948"/>
      <c r="AE110" s="949"/>
      <c r="AF110" s="950">
        <v>992227</v>
      </c>
      <c r="AG110" s="948"/>
      <c r="AH110" s="948"/>
      <c r="AI110" s="948"/>
      <c r="AJ110" s="949"/>
      <c r="AK110" s="950">
        <v>1071630</v>
      </c>
      <c r="AL110" s="948"/>
      <c r="AM110" s="948"/>
      <c r="AN110" s="948"/>
      <c r="AO110" s="949"/>
      <c r="AP110" s="951">
        <v>17.899999999999999</v>
      </c>
      <c r="AQ110" s="952"/>
      <c r="AR110" s="952"/>
      <c r="AS110" s="952"/>
      <c r="AT110" s="953"/>
      <c r="AU110" s="954" t="s">
        <v>72</v>
      </c>
      <c r="AV110" s="955"/>
      <c r="AW110" s="955"/>
      <c r="AX110" s="955"/>
      <c r="AY110" s="955"/>
      <c r="AZ110" s="996" t="s">
        <v>441</v>
      </c>
      <c r="BA110" s="945"/>
      <c r="BB110" s="945"/>
      <c r="BC110" s="945"/>
      <c r="BD110" s="945"/>
      <c r="BE110" s="945"/>
      <c r="BF110" s="945"/>
      <c r="BG110" s="945"/>
      <c r="BH110" s="945"/>
      <c r="BI110" s="945"/>
      <c r="BJ110" s="945"/>
      <c r="BK110" s="945"/>
      <c r="BL110" s="945"/>
      <c r="BM110" s="945"/>
      <c r="BN110" s="945"/>
      <c r="BO110" s="945"/>
      <c r="BP110" s="946"/>
      <c r="BQ110" s="982">
        <v>11493153</v>
      </c>
      <c r="BR110" s="983"/>
      <c r="BS110" s="983"/>
      <c r="BT110" s="983"/>
      <c r="BU110" s="983"/>
      <c r="BV110" s="983">
        <v>11447196</v>
      </c>
      <c r="BW110" s="983"/>
      <c r="BX110" s="983"/>
      <c r="BY110" s="983"/>
      <c r="BZ110" s="983"/>
      <c r="CA110" s="983">
        <v>11501222</v>
      </c>
      <c r="CB110" s="983"/>
      <c r="CC110" s="983"/>
      <c r="CD110" s="983"/>
      <c r="CE110" s="983"/>
      <c r="CF110" s="997">
        <v>192.2</v>
      </c>
      <c r="CG110" s="998"/>
      <c r="CH110" s="998"/>
      <c r="CI110" s="998"/>
      <c r="CJ110" s="998"/>
      <c r="CK110" s="999" t="s">
        <v>442</v>
      </c>
      <c r="CL110" s="1000"/>
      <c r="CM110" s="979" t="s">
        <v>443</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444</v>
      </c>
      <c r="DH110" s="983"/>
      <c r="DI110" s="983"/>
      <c r="DJ110" s="983"/>
      <c r="DK110" s="983"/>
      <c r="DL110" s="983" t="s">
        <v>445</v>
      </c>
      <c r="DM110" s="983"/>
      <c r="DN110" s="983"/>
      <c r="DO110" s="983"/>
      <c r="DP110" s="983"/>
      <c r="DQ110" s="983" t="s">
        <v>445</v>
      </c>
      <c r="DR110" s="983"/>
      <c r="DS110" s="983"/>
      <c r="DT110" s="983"/>
      <c r="DU110" s="983"/>
      <c r="DV110" s="984" t="s">
        <v>446</v>
      </c>
      <c r="DW110" s="984"/>
      <c r="DX110" s="984"/>
      <c r="DY110" s="984"/>
      <c r="DZ110" s="985"/>
    </row>
    <row r="111" spans="1:131" s="247" customFormat="1" ht="26.25" customHeight="1" x14ac:dyDescent="0.15">
      <c r="A111" s="986" t="s">
        <v>447</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236</v>
      </c>
      <c r="AB111" s="990"/>
      <c r="AC111" s="990"/>
      <c r="AD111" s="990"/>
      <c r="AE111" s="991"/>
      <c r="AF111" s="992" t="s">
        <v>446</v>
      </c>
      <c r="AG111" s="990"/>
      <c r="AH111" s="990"/>
      <c r="AI111" s="990"/>
      <c r="AJ111" s="991"/>
      <c r="AK111" s="992" t="s">
        <v>236</v>
      </c>
      <c r="AL111" s="990"/>
      <c r="AM111" s="990"/>
      <c r="AN111" s="990"/>
      <c r="AO111" s="991"/>
      <c r="AP111" s="993" t="s">
        <v>446</v>
      </c>
      <c r="AQ111" s="994"/>
      <c r="AR111" s="994"/>
      <c r="AS111" s="994"/>
      <c r="AT111" s="995"/>
      <c r="AU111" s="956"/>
      <c r="AV111" s="957"/>
      <c r="AW111" s="957"/>
      <c r="AX111" s="957"/>
      <c r="AY111" s="957"/>
      <c r="AZ111" s="1005" t="s">
        <v>448</v>
      </c>
      <c r="BA111" s="1006"/>
      <c r="BB111" s="1006"/>
      <c r="BC111" s="1006"/>
      <c r="BD111" s="1006"/>
      <c r="BE111" s="1006"/>
      <c r="BF111" s="1006"/>
      <c r="BG111" s="1006"/>
      <c r="BH111" s="1006"/>
      <c r="BI111" s="1006"/>
      <c r="BJ111" s="1006"/>
      <c r="BK111" s="1006"/>
      <c r="BL111" s="1006"/>
      <c r="BM111" s="1006"/>
      <c r="BN111" s="1006"/>
      <c r="BO111" s="1006"/>
      <c r="BP111" s="1007"/>
      <c r="BQ111" s="975">
        <v>3665</v>
      </c>
      <c r="BR111" s="976"/>
      <c r="BS111" s="976"/>
      <c r="BT111" s="976"/>
      <c r="BU111" s="976"/>
      <c r="BV111" s="976">
        <v>102</v>
      </c>
      <c r="BW111" s="976"/>
      <c r="BX111" s="976"/>
      <c r="BY111" s="976"/>
      <c r="BZ111" s="976"/>
      <c r="CA111" s="976">
        <v>32</v>
      </c>
      <c r="CB111" s="976"/>
      <c r="CC111" s="976"/>
      <c r="CD111" s="976"/>
      <c r="CE111" s="976"/>
      <c r="CF111" s="970">
        <v>0</v>
      </c>
      <c r="CG111" s="971"/>
      <c r="CH111" s="971"/>
      <c r="CI111" s="971"/>
      <c r="CJ111" s="971"/>
      <c r="CK111" s="1001"/>
      <c r="CL111" s="1002"/>
      <c r="CM111" s="972" t="s">
        <v>449</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236</v>
      </c>
      <c r="DH111" s="976"/>
      <c r="DI111" s="976"/>
      <c r="DJ111" s="976"/>
      <c r="DK111" s="976"/>
      <c r="DL111" s="976" t="s">
        <v>446</v>
      </c>
      <c r="DM111" s="976"/>
      <c r="DN111" s="976"/>
      <c r="DO111" s="976"/>
      <c r="DP111" s="976"/>
      <c r="DQ111" s="976" t="s">
        <v>446</v>
      </c>
      <c r="DR111" s="976"/>
      <c r="DS111" s="976"/>
      <c r="DT111" s="976"/>
      <c r="DU111" s="976"/>
      <c r="DV111" s="977" t="s">
        <v>446</v>
      </c>
      <c r="DW111" s="977"/>
      <c r="DX111" s="977"/>
      <c r="DY111" s="977"/>
      <c r="DZ111" s="978"/>
    </row>
    <row r="112" spans="1:131" s="247" customFormat="1" ht="26.25" customHeight="1" x14ac:dyDescent="0.15">
      <c r="A112" s="1008" t="s">
        <v>450</v>
      </c>
      <c r="B112" s="1009"/>
      <c r="C112" s="1006" t="s">
        <v>451</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445</v>
      </c>
      <c r="AB112" s="1015"/>
      <c r="AC112" s="1015"/>
      <c r="AD112" s="1015"/>
      <c r="AE112" s="1016"/>
      <c r="AF112" s="1017" t="s">
        <v>445</v>
      </c>
      <c r="AG112" s="1015"/>
      <c r="AH112" s="1015"/>
      <c r="AI112" s="1015"/>
      <c r="AJ112" s="1016"/>
      <c r="AK112" s="1017" t="s">
        <v>445</v>
      </c>
      <c r="AL112" s="1015"/>
      <c r="AM112" s="1015"/>
      <c r="AN112" s="1015"/>
      <c r="AO112" s="1016"/>
      <c r="AP112" s="1018" t="s">
        <v>445</v>
      </c>
      <c r="AQ112" s="1019"/>
      <c r="AR112" s="1019"/>
      <c r="AS112" s="1019"/>
      <c r="AT112" s="1020"/>
      <c r="AU112" s="956"/>
      <c r="AV112" s="957"/>
      <c r="AW112" s="957"/>
      <c r="AX112" s="957"/>
      <c r="AY112" s="957"/>
      <c r="AZ112" s="1005" t="s">
        <v>452</v>
      </c>
      <c r="BA112" s="1006"/>
      <c r="BB112" s="1006"/>
      <c r="BC112" s="1006"/>
      <c r="BD112" s="1006"/>
      <c r="BE112" s="1006"/>
      <c r="BF112" s="1006"/>
      <c r="BG112" s="1006"/>
      <c r="BH112" s="1006"/>
      <c r="BI112" s="1006"/>
      <c r="BJ112" s="1006"/>
      <c r="BK112" s="1006"/>
      <c r="BL112" s="1006"/>
      <c r="BM112" s="1006"/>
      <c r="BN112" s="1006"/>
      <c r="BO112" s="1006"/>
      <c r="BP112" s="1007"/>
      <c r="BQ112" s="975">
        <v>3600971</v>
      </c>
      <c r="BR112" s="976"/>
      <c r="BS112" s="976"/>
      <c r="BT112" s="976"/>
      <c r="BU112" s="976"/>
      <c r="BV112" s="976">
        <v>3730555</v>
      </c>
      <c r="BW112" s="976"/>
      <c r="BX112" s="976"/>
      <c r="BY112" s="976"/>
      <c r="BZ112" s="976"/>
      <c r="CA112" s="976">
        <v>3501511</v>
      </c>
      <c r="CB112" s="976"/>
      <c r="CC112" s="976"/>
      <c r="CD112" s="976"/>
      <c r="CE112" s="976"/>
      <c r="CF112" s="970">
        <v>58.5</v>
      </c>
      <c r="CG112" s="971"/>
      <c r="CH112" s="971"/>
      <c r="CI112" s="971"/>
      <c r="CJ112" s="971"/>
      <c r="CK112" s="1001"/>
      <c r="CL112" s="1002"/>
      <c r="CM112" s="972" t="s">
        <v>453</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446</v>
      </c>
      <c r="DH112" s="976"/>
      <c r="DI112" s="976"/>
      <c r="DJ112" s="976"/>
      <c r="DK112" s="976"/>
      <c r="DL112" s="976" t="s">
        <v>445</v>
      </c>
      <c r="DM112" s="976"/>
      <c r="DN112" s="976"/>
      <c r="DO112" s="976"/>
      <c r="DP112" s="976"/>
      <c r="DQ112" s="976" t="s">
        <v>445</v>
      </c>
      <c r="DR112" s="976"/>
      <c r="DS112" s="976"/>
      <c r="DT112" s="976"/>
      <c r="DU112" s="976"/>
      <c r="DV112" s="977" t="s">
        <v>445</v>
      </c>
      <c r="DW112" s="977"/>
      <c r="DX112" s="977"/>
      <c r="DY112" s="977"/>
      <c r="DZ112" s="978"/>
    </row>
    <row r="113" spans="1:130" s="247" customFormat="1" ht="26.25" customHeight="1" x14ac:dyDescent="0.15">
      <c r="A113" s="1010"/>
      <c r="B113" s="1011"/>
      <c r="C113" s="1006" t="s">
        <v>454</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343489</v>
      </c>
      <c r="AB113" s="990"/>
      <c r="AC113" s="990"/>
      <c r="AD113" s="990"/>
      <c r="AE113" s="991"/>
      <c r="AF113" s="992">
        <v>319351</v>
      </c>
      <c r="AG113" s="990"/>
      <c r="AH113" s="990"/>
      <c r="AI113" s="990"/>
      <c r="AJ113" s="991"/>
      <c r="AK113" s="992">
        <v>337662</v>
      </c>
      <c r="AL113" s="990"/>
      <c r="AM113" s="990"/>
      <c r="AN113" s="990"/>
      <c r="AO113" s="991"/>
      <c r="AP113" s="993">
        <v>5.6</v>
      </c>
      <c r="AQ113" s="994"/>
      <c r="AR113" s="994"/>
      <c r="AS113" s="994"/>
      <c r="AT113" s="995"/>
      <c r="AU113" s="956"/>
      <c r="AV113" s="957"/>
      <c r="AW113" s="957"/>
      <c r="AX113" s="957"/>
      <c r="AY113" s="957"/>
      <c r="AZ113" s="1005" t="s">
        <v>455</v>
      </c>
      <c r="BA113" s="1006"/>
      <c r="BB113" s="1006"/>
      <c r="BC113" s="1006"/>
      <c r="BD113" s="1006"/>
      <c r="BE113" s="1006"/>
      <c r="BF113" s="1006"/>
      <c r="BG113" s="1006"/>
      <c r="BH113" s="1006"/>
      <c r="BI113" s="1006"/>
      <c r="BJ113" s="1006"/>
      <c r="BK113" s="1006"/>
      <c r="BL113" s="1006"/>
      <c r="BM113" s="1006"/>
      <c r="BN113" s="1006"/>
      <c r="BO113" s="1006"/>
      <c r="BP113" s="1007"/>
      <c r="BQ113" s="975" t="s">
        <v>446</v>
      </c>
      <c r="BR113" s="976"/>
      <c r="BS113" s="976"/>
      <c r="BT113" s="976"/>
      <c r="BU113" s="976"/>
      <c r="BV113" s="976" t="s">
        <v>445</v>
      </c>
      <c r="BW113" s="976"/>
      <c r="BX113" s="976"/>
      <c r="BY113" s="976"/>
      <c r="BZ113" s="976"/>
      <c r="CA113" s="976" t="s">
        <v>445</v>
      </c>
      <c r="CB113" s="976"/>
      <c r="CC113" s="976"/>
      <c r="CD113" s="976"/>
      <c r="CE113" s="976"/>
      <c r="CF113" s="970" t="s">
        <v>445</v>
      </c>
      <c r="CG113" s="971"/>
      <c r="CH113" s="971"/>
      <c r="CI113" s="971"/>
      <c r="CJ113" s="971"/>
      <c r="CK113" s="1001"/>
      <c r="CL113" s="1002"/>
      <c r="CM113" s="972" t="s">
        <v>456</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445</v>
      </c>
      <c r="DH113" s="1015"/>
      <c r="DI113" s="1015"/>
      <c r="DJ113" s="1015"/>
      <c r="DK113" s="1016"/>
      <c r="DL113" s="1017" t="s">
        <v>445</v>
      </c>
      <c r="DM113" s="1015"/>
      <c r="DN113" s="1015"/>
      <c r="DO113" s="1015"/>
      <c r="DP113" s="1016"/>
      <c r="DQ113" s="1017" t="s">
        <v>445</v>
      </c>
      <c r="DR113" s="1015"/>
      <c r="DS113" s="1015"/>
      <c r="DT113" s="1015"/>
      <c r="DU113" s="1016"/>
      <c r="DV113" s="1018" t="s">
        <v>445</v>
      </c>
      <c r="DW113" s="1019"/>
      <c r="DX113" s="1019"/>
      <c r="DY113" s="1019"/>
      <c r="DZ113" s="1020"/>
    </row>
    <row r="114" spans="1:130" s="247" customFormat="1" ht="26.25" customHeight="1" x14ac:dyDescent="0.15">
      <c r="A114" s="1010"/>
      <c r="B114" s="1011"/>
      <c r="C114" s="1006" t="s">
        <v>457</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445</v>
      </c>
      <c r="AB114" s="1015"/>
      <c r="AC114" s="1015"/>
      <c r="AD114" s="1015"/>
      <c r="AE114" s="1016"/>
      <c r="AF114" s="1017" t="s">
        <v>445</v>
      </c>
      <c r="AG114" s="1015"/>
      <c r="AH114" s="1015"/>
      <c r="AI114" s="1015"/>
      <c r="AJ114" s="1016"/>
      <c r="AK114" s="1017" t="s">
        <v>445</v>
      </c>
      <c r="AL114" s="1015"/>
      <c r="AM114" s="1015"/>
      <c r="AN114" s="1015"/>
      <c r="AO114" s="1016"/>
      <c r="AP114" s="1018" t="s">
        <v>444</v>
      </c>
      <c r="AQ114" s="1019"/>
      <c r="AR114" s="1019"/>
      <c r="AS114" s="1019"/>
      <c r="AT114" s="1020"/>
      <c r="AU114" s="956"/>
      <c r="AV114" s="957"/>
      <c r="AW114" s="957"/>
      <c r="AX114" s="957"/>
      <c r="AY114" s="957"/>
      <c r="AZ114" s="1005" t="s">
        <v>458</v>
      </c>
      <c r="BA114" s="1006"/>
      <c r="BB114" s="1006"/>
      <c r="BC114" s="1006"/>
      <c r="BD114" s="1006"/>
      <c r="BE114" s="1006"/>
      <c r="BF114" s="1006"/>
      <c r="BG114" s="1006"/>
      <c r="BH114" s="1006"/>
      <c r="BI114" s="1006"/>
      <c r="BJ114" s="1006"/>
      <c r="BK114" s="1006"/>
      <c r="BL114" s="1006"/>
      <c r="BM114" s="1006"/>
      <c r="BN114" s="1006"/>
      <c r="BO114" s="1006"/>
      <c r="BP114" s="1007"/>
      <c r="BQ114" s="975">
        <v>2459878</v>
      </c>
      <c r="BR114" s="976"/>
      <c r="BS114" s="976"/>
      <c r="BT114" s="976"/>
      <c r="BU114" s="976"/>
      <c r="BV114" s="976">
        <v>1025399</v>
      </c>
      <c r="BW114" s="976"/>
      <c r="BX114" s="976"/>
      <c r="BY114" s="976"/>
      <c r="BZ114" s="976"/>
      <c r="CA114" s="976">
        <v>924680</v>
      </c>
      <c r="CB114" s="976"/>
      <c r="CC114" s="976"/>
      <c r="CD114" s="976"/>
      <c r="CE114" s="976"/>
      <c r="CF114" s="970">
        <v>15.5</v>
      </c>
      <c r="CG114" s="971"/>
      <c r="CH114" s="971"/>
      <c r="CI114" s="971"/>
      <c r="CJ114" s="971"/>
      <c r="CK114" s="1001"/>
      <c r="CL114" s="1002"/>
      <c r="CM114" s="972" t="s">
        <v>459</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445</v>
      </c>
      <c r="DH114" s="1015"/>
      <c r="DI114" s="1015"/>
      <c r="DJ114" s="1015"/>
      <c r="DK114" s="1016"/>
      <c r="DL114" s="1017" t="s">
        <v>445</v>
      </c>
      <c r="DM114" s="1015"/>
      <c r="DN114" s="1015"/>
      <c r="DO114" s="1015"/>
      <c r="DP114" s="1016"/>
      <c r="DQ114" s="1017" t="s">
        <v>445</v>
      </c>
      <c r="DR114" s="1015"/>
      <c r="DS114" s="1015"/>
      <c r="DT114" s="1015"/>
      <c r="DU114" s="1016"/>
      <c r="DV114" s="1018" t="s">
        <v>445</v>
      </c>
      <c r="DW114" s="1019"/>
      <c r="DX114" s="1019"/>
      <c r="DY114" s="1019"/>
      <c r="DZ114" s="1020"/>
    </row>
    <row r="115" spans="1:130" s="247" customFormat="1" ht="26.25" customHeight="1" x14ac:dyDescent="0.15">
      <c r="A115" s="1010"/>
      <c r="B115" s="1011"/>
      <c r="C115" s="1006" t="s">
        <v>460</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6712</v>
      </c>
      <c r="AB115" s="990"/>
      <c r="AC115" s="990"/>
      <c r="AD115" s="990"/>
      <c r="AE115" s="991"/>
      <c r="AF115" s="992">
        <v>3563</v>
      </c>
      <c r="AG115" s="990"/>
      <c r="AH115" s="990"/>
      <c r="AI115" s="990"/>
      <c r="AJ115" s="991"/>
      <c r="AK115" s="992">
        <v>70</v>
      </c>
      <c r="AL115" s="990"/>
      <c r="AM115" s="990"/>
      <c r="AN115" s="990"/>
      <c r="AO115" s="991"/>
      <c r="AP115" s="993">
        <v>0</v>
      </c>
      <c r="AQ115" s="994"/>
      <c r="AR115" s="994"/>
      <c r="AS115" s="994"/>
      <c r="AT115" s="995"/>
      <c r="AU115" s="956"/>
      <c r="AV115" s="957"/>
      <c r="AW115" s="957"/>
      <c r="AX115" s="957"/>
      <c r="AY115" s="957"/>
      <c r="AZ115" s="1005" t="s">
        <v>461</v>
      </c>
      <c r="BA115" s="1006"/>
      <c r="BB115" s="1006"/>
      <c r="BC115" s="1006"/>
      <c r="BD115" s="1006"/>
      <c r="BE115" s="1006"/>
      <c r="BF115" s="1006"/>
      <c r="BG115" s="1006"/>
      <c r="BH115" s="1006"/>
      <c r="BI115" s="1006"/>
      <c r="BJ115" s="1006"/>
      <c r="BK115" s="1006"/>
      <c r="BL115" s="1006"/>
      <c r="BM115" s="1006"/>
      <c r="BN115" s="1006"/>
      <c r="BO115" s="1006"/>
      <c r="BP115" s="1007"/>
      <c r="BQ115" s="975">
        <v>12677</v>
      </c>
      <c r="BR115" s="976"/>
      <c r="BS115" s="976"/>
      <c r="BT115" s="976"/>
      <c r="BU115" s="976"/>
      <c r="BV115" s="976">
        <v>13595</v>
      </c>
      <c r="BW115" s="976"/>
      <c r="BX115" s="976"/>
      <c r="BY115" s="976"/>
      <c r="BZ115" s="976"/>
      <c r="CA115" s="976">
        <v>13365</v>
      </c>
      <c r="CB115" s="976"/>
      <c r="CC115" s="976"/>
      <c r="CD115" s="976"/>
      <c r="CE115" s="976"/>
      <c r="CF115" s="970">
        <v>0.2</v>
      </c>
      <c r="CG115" s="971"/>
      <c r="CH115" s="971"/>
      <c r="CI115" s="971"/>
      <c r="CJ115" s="971"/>
      <c r="CK115" s="1001"/>
      <c r="CL115" s="1002"/>
      <c r="CM115" s="1005" t="s">
        <v>462</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445</v>
      </c>
      <c r="DH115" s="1015"/>
      <c r="DI115" s="1015"/>
      <c r="DJ115" s="1015"/>
      <c r="DK115" s="1016"/>
      <c r="DL115" s="1017" t="s">
        <v>444</v>
      </c>
      <c r="DM115" s="1015"/>
      <c r="DN115" s="1015"/>
      <c r="DO115" s="1015"/>
      <c r="DP115" s="1016"/>
      <c r="DQ115" s="1017" t="s">
        <v>445</v>
      </c>
      <c r="DR115" s="1015"/>
      <c r="DS115" s="1015"/>
      <c r="DT115" s="1015"/>
      <c r="DU115" s="1016"/>
      <c r="DV115" s="1018" t="s">
        <v>445</v>
      </c>
      <c r="DW115" s="1019"/>
      <c r="DX115" s="1019"/>
      <c r="DY115" s="1019"/>
      <c r="DZ115" s="1020"/>
    </row>
    <row r="116" spans="1:130" s="247" customFormat="1" ht="26.25" customHeight="1" x14ac:dyDescent="0.15">
      <c r="A116" s="1012"/>
      <c r="B116" s="1013"/>
      <c r="C116" s="1021" t="s">
        <v>463</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445</v>
      </c>
      <c r="AB116" s="1015"/>
      <c r="AC116" s="1015"/>
      <c r="AD116" s="1015"/>
      <c r="AE116" s="1016"/>
      <c r="AF116" s="1017" t="s">
        <v>445</v>
      </c>
      <c r="AG116" s="1015"/>
      <c r="AH116" s="1015"/>
      <c r="AI116" s="1015"/>
      <c r="AJ116" s="1016"/>
      <c r="AK116" s="1017" t="s">
        <v>444</v>
      </c>
      <c r="AL116" s="1015"/>
      <c r="AM116" s="1015"/>
      <c r="AN116" s="1015"/>
      <c r="AO116" s="1016"/>
      <c r="AP116" s="1018" t="s">
        <v>445</v>
      </c>
      <c r="AQ116" s="1019"/>
      <c r="AR116" s="1019"/>
      <c r="AS116" s="1019"/>
      <c r="AT116" s="1020"/>
      <c r="AU116" s="956"/>
      <c r="AV116" s="957"/>
      <c r="AW116" s="957"/>
      <c r="AX116" s="957"/>
      <c r="AY116" s="957"/>
      <c r="AZ116" s="1023" t="s">
        <v>464</v>
      </c>
      <c r="BA116" s="1024"/>
      <c r="BB116" s="1024"/>
      <c r="BC116" s="1024"/>
      <c r="BD116" s="1024"/>
      <c r="BE116" s="1024"/>
      <c r="BF116" s="1024"/>
      <c r="BG116" s="1024"/>
      <c r="BH116" s="1024"/>
      <c r="BI116" s="1024"/>
      <c r="BJ116" s="1024"/>
      <c r="BK116" s="1024"/>
      <c r="BL116" s="1024"/>
      <c r="BM116" s="1024"/>
      <c r="BN116" s="1024"/>
      <c r="BO116" s="1024"/>
      <c r="BP116" s="1025"/>
      <c r="BQ116" s="975" t="s">
        <v>445</v>
      </c>
      <c r="BR116" s="976"/>
      <c r="BS116" s="976"/>
      <c r="BT116" s="976"/>
      <c r="BU116" s="976"/>
      <c r="BV116" s="976" t="s">
        <v>445</v>
      </c>
      <c r="BW116" s="976"/>
      <c r="BX116" s="976"/>
      <c r="BY116" s="976"/>
      <c r="BZ116" s="976"/>
      <c r="CA116" s="976" t="s">
        <v>445</v>
      </c>
      <c r="CB116" s="976"/>
      <c r="CC116" s="976"/>
      <c r="CD116" s="976"/>
      <c r="CE116" s="976"/>
      <c r="CF116" s="970" t="s">
        <v>445</v>
      </c>
      <c r="CG116" s="971"/>
      <c r="CH116" s="971"/>
      <c r="CI116" s="971"/>
      <c r="CJ116" s="971"/>
      <c r="CK116" s="1001"/>
      <c r="CL116" s="1002"/>
      <c r="CM116" s="972" t="s">
        <v>465</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445</v>
      </c>
      <c r="DH116" s="1015"/>
      <c r="DI116" s="1015"/>
      <c r="DJ116" s="1015"/>
      <c r="DK116" s="1016"/>
      <c r="DL116" s="1017" t="s">
        <v>445</v>
      </c>
      <c r="DM116" s="1015"/>
      <c r="DN116" s="1015"/>
      <c r="DO116" s="1015"/>
      <c r="DP116" s="1016"/>
      <c r="DQ116" s="1017" t="s">
        <v>445</v>
      </c>
      <c r="DR116" s="1015"/>
      <c r="DS116" s="1015"/>
      <c r="DT116" s="1015"/>
      <c r="DU116" s="1016"/>
      <c r="DV116" s="1018" t="s">
        <v>445</v>
      </c>
      <c r="DW116" s="1019"/>
      <c r="DX116" s="1019"/>
      <c r="DY116" s="1019"/>
      <c r="DZ116" s="1020"/>
    </row>
    <row r="117" spans="1:130" s="247" customFormat="1" ht="26.25" customHeight="1" x14ac:dyDescent="0.15">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466</v>
      </c>
      <c r="Z117" s="942"/>
      <c r="AA117" s="1032">
        <v>1329966</v>
      </c>
      <c r="AB117" s="1033"/>
      <c r="AC117" s="1033"/>
      <c r="AD117" s="1033"/>
      <c r="AE117" s="1034"/>
      <c r="AF117" s="1035">
        <v>1315141</v>
      </c>
      <c r="AG117" s="1033"/>
      <c r="AH117" s="1033"/>
      <c r="AI117" s="1033"/>
      <c r="AJ117" s="1034"/>
      <c r="AK117" s="1035">
        <v>1409362</v>
      </c>
      <c r="AL117" s="1033"/>
      <c r="AM117" s="1033"/>
      <c r="AN117" s="1033"/>
      <c r="AO117" s="1034"/>
      <c r="AP117" s="1036"/>
      <c r="AQ117" s="1037"/>
      <c r="AR117" s="1037"/>
      <c r="AS117" s="1037"/>
      <c r="AT117" s="1038"/>
      <c r="AU117" s="956"/>
      <c r="AV117" s="957"/>
      <c r="AW117" s="957"/>
      <c r="AX117" s="957"/>
      <c r="AY117" s="957"/>
      <c r="AZ117" s="1023" t="s">
        <v>467</v>
      </c>
      <c r="BA117" s="1024"/>
      <c r="BB117" s="1024"/>
      <c r="BC117" s="1024"/>
      <c r="BD117" s="1024"/>
      <c r="BE117" s="1024"/>
      <c r="BF117" s="1024"/>
      <c r="BG117" s="1024"/>
      <c r="BH117" s="1024"/>
      <c r="BI117" s="1024"/>
      <c r="BJ117" s="1024"/>
      <c r="BK117" s="1024"/>
      <c r="BL117" s="1024"/>
      <c r="BM117" s="1024"/>
      <c r="BN117" s="1024"/>
      <c r="BO117" s="1024"/>
      <c r="BP117" s="1025"/>
      <c r="BQ117" s="975" t="s">
        <v>444</v>
      </c>
      <c r="BR117" s="976"/>
      <c r="BS117" s="976"/>
      <c r="BT117" s="976"/>
      <c r="BU117" s="976"/>
      <c r="BV117" s="976" t="s">
        <v>393</v>
      </c>
      <c r="BW117" s="976"/>
      <c r="BX117" s="976"/>
      <c r="BY117" s="976"/>
      <c r="BZ117" s="976"/>
      <c r="CA117" s="976" t="s">
        <v>444</v>
      </c>
      <c r="CB117" s="976"/>
      <c r="CC117" s="976"/>
      <c r="CD117" s="976"/>
      <c r="CE117" s="976"/>
      <c r="CF117" s="970" t="s">
        <v>236</v>
      </c>
      <c r="CG117" s="971"/>
      <c r="CH117" s="971"/>
      <c r="CI117" s="971"/>
      <c r="CJ117" s="971"/>
      <c r="CK117" s="1001"/>
      <c r="CL117" s="1002"/>
      <c r="CM117" s="972" t="s">
        <v>468</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444</v>
      </c>
      <c r="DH117" s="1015"/>
      <c r="DI117" s="1015"/>
      <c r="DJ117" s="1015"/>
      <c r="DK117" s="1016"/>
      <c r="DL117" s="1017" t="s">
        <v>444</v>
      </c>
      <c r="DM117" s="1015"/>
      <c r="DN117" s="1015"/>
      <c r="DO117" s="1015"/>
      <c r="DP117" s="1016"/>
      <c r="DQ117" s="1017" t="s">
        <v>444</v>
      </c>
      <c r="DR117" s="1015"/>
      <c r="DS117" s="1015"/>
      <c r="DT117" s="1015"/>
      <c r="DU117" s="1016"/>
      <c r="DV117" s="1018" t="s">
        <v>444</v>
      </c>
      <c r="DW117" s="1019"/>
      <c r="DX117" s="1019"/>
      <c r="DY117" s="1019"/>
      <c r="DZ117" s="1020"/>
    </row>
    <row r="118" spans="1:130" s="247" customFormat="1" ht="26.25" customHeight="1" x14ac:dyDescent="0.15">
      <c r="A118" s="960" t="s">
        <v>439</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437</v>
      </c>
      <c r="AB118" s="941"/>
      <c r="AC118" s="941"/>
      <c r="AD118" s="941"/>
      <c r="AE118" s="942"/>
      <c r="AF118" s="940" t="s">
        <v>311</v>
      </c>
      <c r="AG118" s="941"/>
      <c r="AH118" s="941"/>
      <c r="AI118" s="941"/>
      <c r="AJ118" s="942"/>
      <c r="AK118" s="940" t="s">
        <v>310</v>
      </c>
      <c r="AL118" s="941"/>
      <c r="AM118" s="941"/>
      <c r="AN118" s="941"/>
      <c r="AO118" s="942"/>
      <c r="AP118" s="1027" t="s">
        <v>438</v>
      </c>
      <c r="AQ118" s="1028"/>
      <c r="AR118" s="1028"/>
      <c r="AS118" s="1028"/>
      <c r="AT118" s="1029"/>
      <c r="AU118" s="956"/>
      <c r="AV118" s="957"/>
      <c r="AW118" s="957"/>
      <c r="AX118" s="957"/>
      <c r="AY118" s="957"/>
      <c r="AZ118" s="1030" t="s">
        <v>469</v>
      </c>
      <c r="BA118" s="1021"/>
      <c r="BB118" s="1021"/>
      <c r="BC118" s="1021"/>
      <c r="BD118" s="1021"/>
      <c r="BE118" s="1021"/>
      <c r="BF118" s="1021"/>
      <c r="BG118" s="1021"/>
      <c r="BH118" s="1021"/>
      <c r="BI118" s="1021"/>
      <c r="BJ118" s="1021"/>
      <c r="BK118" s="1021"/>
      <c r="BL118" s="1021"/>
      <c r="BM118" s="1021"/>
      <c r="BN118" s="1021"/>
      <c r="BO118" s="1021"/>
      <c r="BP118" s="1022"/>
      <c r="BQ118" s="1053" t="s">
        <v>444</v>
      </c>
      <c r="BR118" s="1054"/>
      <c r="BS118" s="1054"/>
      <c r="BT118" s="1054"/>
      <c r="BU118" s="1054"/>
      <c r="BV118" s="1054" t="s">
        <v>444</v>
      </c>
      <c r="BW118" s="1054"/>
      <c r="BX118" s="1054"/>
      <c r="BY118" s="1054"/>
      <c r="BZ118" s="1054"/>
      <c r="CA118" s="1054" t="s">
        <v>236</v>
      </c>
      <c r="CB118" s="1054"/>
      <c r="CC118" s="1054"/>
      <c r="CD118" s="1054"/>
      <c r="CE118" s="1054"/>
      <c r="CF118" s="970" t="s">
        <v>444</v>
      </c>
      <c r="CG118" s="971"/>
      <c r="CH118" s="971"/>
      <c r="CI118" s="971"/>
      <c r="CJ118" s="971"/>
      <c r="CK118" s="1001"/>
      <c r="CL118" s="1002"/>
      <c r="CM118" s="972" t="s">
        <v>470</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444</v>
      </c>
      <c r="DH118" s="1015"/>
      <c r="DI118" s="1015"/>
      <c r="DJ118" s="1015"/>
      <c r="DK118" s="1016"/>
      <c r="DL118" s="1017" t="s">
        <v>444</v>
      </c>
      <c r="DM118" s="1015"/>
      <c r="DN118" s="1015"/>
      <c r="DO118" s="1015"/>
      <c r="DP118" s="1016"/>
      <c r="DQ118" s="1017" t="s">
        <v>444</v>
      </c>
      <c r="DR118" s="1015"/>
      <c r="DS118" s="1015"/>
      <c r="DT118" s="1015"/>
      <c r="DU118" s="1016"/>
      <c r="DV118" s="1018" t="s">
        <v>236</v>
      </c>
      <c r="DW118" s="1019"/>
      <c r="DX118" s="1019"/>
      <c r="DY118" s="1019"/>
      <c r="DZ118" s="1020"/>
    </row>
    <row r="119" spans="1:130" s="247" customFormat="1" ht="26.25" customHeight="1" x14ac:dyDescent="0.15">
      <c r="A119" s="1114" t="s">
        <v>442</v>
      </c>
      <c r="B119" s="1000"/>
      <c r="C119" s="979" t="s">
        <v>443</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444</v>
      </c>
      <c r="AB119" s="948"/>
      <c r="AC119" s="948"/>
      <c r="AD119" s="948"/>
      <c r="AE119" s="949"/>
      <c r="AF119" s="950" t="s">
        <v>444</v>
      </c>
      <c r="AG119" s="948"/>
      <c r="AH119" s="948"/>
      <c r="AI119" s="948"/>
      <c r="AJ119" s="949"/>
      <c r="AK119" s="950" t="s">
        <v>444</v>
      </c>
      <c r="AL119" s="948"/>
      <c r="AM119" s="948"/>
      <c r="AN119" s="948"/>
      <c r="AO119" s="949"/>
      <c r="AP119" s="951" t="s">
        <v>444</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471</v>
      </c>
      <c r="BP119" s="1062"/>
      <c r="BQ119" s="1053">
        <v>17570344</v>
      </c>
      <c r="BR119" s="1054"/>
      <c r="BS119" s="1054"/>
      <c r="BT119" s="1054"/>
      <c r="BU119" s="1054"/>
      <c r="BV119" s="1054">
        <v>16216847</v>
      </c>
      <c r="BW119" s="1054"/>
      <c r="BX119" s="1054"/>
      <c r="BY119" s="1054"/>
      <c r="BZ119" s="1054"/>
      <c r="CA119" s="1054">
        <v>15940810</v>
      </c>
      <c r="CB119" s="1054"/>
      <c r="CC119" s="1054"/>
      <c r="CD119" s="1054"/>
      <c r="CE119" s="1054"/>
      <c r="CF119" s="1055"/>
      <c r="CG119" s="1056"/>
      <c r="CH119" s="1056"/>
      <c r="CI119" s="1056"/>
      <c r="CJ119" s="1057"/>
      <c r="CK119" s="1003"/>
      <c r="CL119" s="1004"/>
      <c r="CM119" s="1058" t="s">
        <v>472</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3665</v>
      </c>
      <c r="DH119" s="1040"/>
      <c r="DI119" s="1040"/>
      <c r="DJ119" s="1040"/>
      <c r="DK119" s="1041"/>
      <c r="DL119" s="1039">
        <v>102</v>
      </c>
      <c r="DM119" s="1040"/>
      <c r="DN119" s="1040"/>
      <c r="DO119" s="1040"/>
      <c r="DP119" s="1041"/>
      <c r="DQ119" s="1039">
        <v>32</v>
      </c>
      <c r="DR119" s="1040"/>
      <c r="DS119" s="1040"/>
      <c r="DT119" s="1040"/>
      <c r="DU119" s="1041"/>
      <c r="DV119" s="1042">
        <v>0</v>
      </c>
      <c r="DW119" s="1043"/>
      <c r="DX119" s="1043"/>
      <c r="DY119" s="1043"/>
      <c r="DZ119" s="1044"/>
    </row>
    <row r="120" spans="1:130" s="247" customFormat="1" ht="26.25" customHeight="1" x14ac:dyDescent="0.15">
      <c r="A120" s="1115"/>
      <c r="B120" s="1002"/>
      <c r="C120" s="972" t="s">
        <v>449</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444</v>
      </c>
      <c r="AB120" s="1015"/>
      <c r="AC120" s="1015"/>
      <c r="AD120" s="1015"/>
      <c r="AE120" s="1016"/>
      <c r="AF120" s="1017" t="s">
        <v>444</v>
      </c>
      <c r="AG120" s="1015"/>
      <c r="AH120" s="1015"/>
      <c r="AI120" s="1015"/>
      <c r="AJ120" s="1016"/>
      <c r="AK120" s="1017" t="s">
        <v>444</v>
      </c>
      <c r="AL120" s="1015"/>
      <c r="AM120" s="1015"/>
      <c r="AN120" s="1015"/>
      <c r="AO120" s="1016"/>
      <c r="AP120" s="1018" t="s">
        <v>444</v>
      </c>
      <c r="AQ120" s="1019"/>
      <c r="AR120" s="1019"/>
      <c r="AS120" s="1019"/>
      <c r="AT120" s="1020"/>
      <c r="AU120" s="1045" t="s">
        <v>473</v>
      </c>
      <c r="AV120" s="1046"/>
      <c r="AW120" s="1046"/>
      <c r="AX120" s="1046"/>
      <c r="AY120" s="1047"/>
      <c r="AZ120" s="996" t="s">
        <v>474</v>
      </c>
      <c r="BA120" s="945"/>
      <c r="BB120" s="945"/>
      <c r="BC120" s="945"/>
      <c r="BD120" s="945"/>
      <c r="BE120" s="945"/>
      <c r="BF120" s="945"/>
      <c r="BG120" s="945"/>
      <c r="BH120" s="945"/>
      <c r="BI120" s="945"/>
      <c r="BJ120" s="945"/>
      <c r="BK120" s="945"/>
      <c r="BL120" s="945"/>
      <c r="BM120" s="945"/>
      <c r="BN120" s="945"/>
      <c r="BO120" s="945"/>
      <c r="BP120" s="946"/>
      <c r="BQ120" s="982">
        <v>5271383</v>
      </c>
      <c r="BR120" s="983"/>
      <c r="BS120" s="983"/>
      <c r="BT120" s="983"/>
      <c r="BU120" s="983"/>
      <c r="BV120" s="983">
        <v>4978868</v>
      </c>
      <c r="BW120" s="983"/>
      <c r="BX120" s="983"/>
      <c r="BY120" s="983"/>
      <c r="BZ120" s="983"/>
      <c r="CA120" s="983">
        <v>4897702</v>
      </c>
      <c r="CB120" s="983"/>
      <c r="CC120" s="983"/>
      <c r="CD120" s="983"/>
      <c r="CE120" s="983"/>
      <c r="CF120" s="997">
        <v>81.900000000000006</v>
      </c>
      <c r="CG120" s="998"/>
      <c r="CH120" s="998"/>
      <c r="CI120" s="998"/>
      <c r="CJ120" s="998"/>
      <c r="CK120" s="1063" t="s">
        <v>475</v>
      </c>
      <c r="CL120" s="1064"/>
      <c r="CM120" s="1064"/>
      <c r="CN120" s="1064"/>
      <c r="CO120" s="1065"/>
      <c r="CP120" s="1071" t="s">
        <v>476</v>
      </c>
      <c r="CQ120" s="1072"/>
      <c r="CR120" s="1072"/>
      <c r="CS120" s="1072"/>
      <c r="CT120" s="1072"/>
      <c r="CU120" s="1072"/>
      <c r="CV120" s="1072"/>
      <c r="CW120" s="1072"/>
      <c r="CX120" s="1072"/>
      <c r="CY120" s="1072"/>
      <c r="CZ120" s="1072"/>
      <c r="DA120" s="1072"/>
      <c r="DB120" s="1072"/>
      <c r="DC120" s="1072"/>
      <c r="DD120" s="1072"/>
      <c r="DE120" s="1072"/>
      <c r="DF120" s="1073"/>
      <c r="DG120" s="982" t="s">
        <v>477</v>
      </c>
      <c r="DH120" s="983"/>
      <c r="DI120" s="983"/>
      <c r="DJ120" s="983"/>
      <c r="DK120" s="983"/>
      <c r="DL120" s="983" t="s">
        <v>444</v>
      </c>
      <c r="DM120" s="983"/>
      <c r="DN120" s="983"/>
      <c r="DO120" s="983"/>
      <c r="DP120" s="983"/>
      <c r="DQ120" s="983">
        <v>3473457</v>
      </c>
      <c r="DR120" s="983"/>
      <c r="DS120" s="983"/>
      <c r="DT120" s="983"/>
      <c r="DU120" s="983"/>
      <c r="DV120" s="984">
        <v>58</v>
      </c>
      <c r="DW120" s="984"/>
      <c r="DX120" s="984"/>
      <c r="DY120" s="984"/>
      <c r="DZ120" s="985"/>
    </row>
    <row r="121" spans="1:130" s="247" customFormat="1" ht="26.25" customHeight="1" x14ac:dyDescent="0.15">
      <c r="A121" s="1115"/>
      <c r="B121" s="1002"/>
      <c r="C121" s="1023" t="s">
        <v>478</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444</v>
      </c>
      <c r="AB121" s="1015"/>
      <c r="AC121" s="1015"/>
      <c r="AD121" s="1015"/>
      <c r="AE121" s="1016"/>
      <c r="AF121" s="1017" t="s">
        <v>444</v>
      </c>
      <c r="AG121" s="1015"/>
      <c r="AH121" s="1015"/>
      <c r="AI121" s="1015"/>
      <c r="AJ121" s="1016"/>
      <c r="AK121" s="1017" t="s">
        <v>444</v>
      </c>
      <c r="AL121" s="1015"/>
      <c r="AM121" s="1015"/>
      <c r="AN121" s="1015"/>
      <c r="AO121" s="1016"/>
      <c r="AP121" s="1018" t="s">
        <v>444</v>
      </c>
      <c r="AQ121" s="1019"/>
      <c r="AR121" s="1019"/>
      <c r="AS121" s="1019"/>
      <c r="AT121" s="1020"/>
      <c r="AU121" s="1048"/>
      <c r="AV121" s="1049"/>
      <c r="AW121" s="1049"/>
      <c r="AX121" s="1049"/>
      <c r="AY121" s="1050"/>
      <c r="AZ121" s="1005" t="s">
        <v>479</v>
      </c>
      <c r="BA121" s="1006"/>
      <c r="BB121" s="1006"/>
      <c r="BC121" s="1006"/>
      <c r="BD121" s="1006"/>
      <c r="BE121" s="1006"/>
      <c r="BF121" s="1006"/>
      <c r="BG121" s="1006"/>
      <c r="BH121" s="1006"/>
      <c r="BI121" s="1006"/>
      <c r="BJ121" s="1006"/>
      <c r="BK121" s="1006"/>
      <c r="BL121" s="1006"/>
      <c r="BM121" s="1006"/>
      <c r="BN121" s="1006"/>
      <c r="BO121" s="1006"/>
      <c r="BP121" s="1007"/>
      <c r="BQ121" s="975">
        <v>3009158</v>
      </c>
      <c r="BR121" s="976"/>
      <c r="BS121" s="976"/>
      <c r="BT121" s="976"/>
      <c r="BU121" s="976"/>
      <c r="BV121" s="976">
        <v>3359080</v>
      </c>
      <c r="BW121" s="976"/>
      <c r="BX121" s="976"/>
      <c r="BY121" s="976"/>
      <c r="BZ121" s="976"/>
      <c r="CA121" s="976">
        <v>3232943</v>
      </c>
      <c r="CB121" s="976"/>
      <c r="CC121" s="976"/>
      <c r="CD121" s="976"/>
      <c r="CE121" s="976"/>
      <c r="CF121" s="970">
        <v>54</v>
      </c>
      <c r="CG121" s="971"/>
      <c r="CH121" s="971"/>
      <c r="CI121" s="971"/>
      <c r="CJ121" s="971"/>
      <c r="CK121" s="1066"/>
      <c r="CL121" s="1067"/>
      <c r="CM121" s="1067"/>
      <c r="CN121" s="1067"/>
      <c r="CO121" s="1068"/>
      <c r="CP121" s="1076" t="s">
        <v>480</v>
      </c>
      <c r="CQ121" s="1077"/>
      <c r="CR121" s="1077"/>
      <c r="CS121" s="1077"/>
      <c r="CT121" s="1077"/>
      <c r="CU121" s="1077"/>
      <c r="CV121" s="1077"/>
      <c r="CW121" s="1077"/>
      <c r="CX121" s="1077"/>
      <c r="CY121" s="1077"/>
      <c r="CZ121" s="1077"/>
      <c r="DA121" s="1077"/>
      <c r="DB121" s="1077"/>
      <c r="DC121" s="1077"/>
      <c r="DD121" s="1077"/>
      <c r="DE121" s="1077"/>
      <c r="DF121" s="1078"/>
      <c r="DG121" s="975">
        <v>30807</v>
      </c>
      <c r="DH121" s="976"/>
      <c r="DI121" s="976"/>
      <c r="DJ121" s="976"/>
      <c r="DK121" s="976"/>
      <c r="DL121" s="976">
        <v>27703</v>
      </c>
      <c r="DM121" s="976"/>
      <c r="DN121" s="976"/>
      <c r="DO121" s="976"/>
      <c r="DP121" s="976"/>
      <c r="DQ121" s="976">
        <v>28054</v>
      </c>
      <c r="DR121" s="976"/>
      <c r="DS121" s="976"/>
      <c r="DT121" s="976"/>
      <c r="DU121" s="976"/>
      <c r="DV121" s="977">
        <v>0.5</v>
      </c>
      <c r="DW121" s="977"/>
      <c r="DX121" s="977"/>
      <c r="DY121" s="977"/>
      <c r="DZ121" s="978"/>
    </row>
    <row r="122" spans="1:130" s="247" customFormat="1" ht="26.25" customHeight="1" x14ac:dyDescent="0.15">
      <c r="A122" s="1115"/>
      <c r="B122" s="1002"/>
      <c r="C122" s="972" t="s">
        <v>459</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444</v>
      </c>
      <c r="AB122" s="1015"/>
      <c r="AC122" s="1015"/>
      <c r="AD122" s="1015"/>
      <c r="AE122" s="1016"/>
      <c r="AF122" s="1017" t="s">
        <v>444</v>
      </c>
      <c r="AG122" s="1015"/>
      <c r="AH122" s="1015"/>
      <c r="AI122" s="1015"/>
      <c r="AJ122" s="1016"/>
      <c r="AK122" s="1017" t="s">
        <v>444</v>
      </c>
      <c r="AL122" s="1015"/>
      <c r="AM122" s="1015"/>
      <c r="AN122" s="1015"/>
      <c r="AO122" s="1016"/>
      <c r="AP122" s="1018" t="s">
        <v>393</v>
      </c>
      <c r="AQ122" s="1019"/>
      <c r="AR122" s="1019"/>
      <c r="AS122" s="1019"/>
      <c r="AT122" s="1020"/>
      <c r="AU122" s="1048"/>
      <c r="AV122" s="1049"/>
      <c r="AW122" s="1049"/>
      <c r="AX122" s="1049"/>
      <c r="AY122" s="1050"/>
      <c r="AZ122" s="1030" t="s">
        <v>481</v>
      </c>
      <c r="BA122" s="1021"/>
      <c r="BB122" s="1021"/>
      <c r="BC122" s="1021"/>
      <c r="BD122" s="1021"/>
      <c r="BE122" s="1021"/>
      <c r="BF122" s="1021"/>
      <c r="BG122" s="1021"/>
      <c r="BH122" s="1021"/>
      <c r="BI122" s="1021"/>
      <c r="BJ122" s="1021"/>
      <c r="BK122" s="1021"/>
      <c r="BL122" s="1021"/>
      <c r="BM122" s="1021"/>
      <c r="BN122" s="1021"/>
      <c r="BO122" s="1021"/>
      <c r="BP122" s="1022"/>
      <c r="BQ122" s="1053">
        <v>10481901</v>
      </c>
      <c r="BR122" s="1054"/>
      <c r="BS122" s="1054"/>
      <c r="BT122" s="1054"/>
      <c r="BU122" s="1054"/>
      <c r="BV122" s="1054">
        <v>10389947</v>
      </c>
      <c r="BW122" s="1054"/>
      <c r="BX122" s="1054"/>
      <c r="BY122" s="1054"/>
      <c r="BZ122" s="1054"/>
      <c r="CA122" s="1054">
        <v>10151656</v>
      </c>
      <c r="CB122" s="1054"/>
      <c r="CC122" s="1054"/>
      <c r="CD122" s="1054"/>
      <c r="CE122" s="1054"/>
      <c r="CF122" s="1074">
        <v>169.7</v>
      </c>
      <c r="CG122" s="1075"/>
      <c r="CH122" s="1075"/>
      <c r="CI122" s="1075"/>
      <c r="CJ122" s="1075"/>
      <c r="CK122" s="1066"/>
      <c r="CL122" s="1067"/>
      <c r="CM122" s="1067"/>
      <c r="CN122" s="1067"/>
      <c r="CO122" s="1068"/>
      <c r="CP122" s="1076" t="s">
        <v>482</v>
      </c>
      <c r="CQ122" s="1077"/>
      <c r="CR122" s="1077"/>
      <c r="CS122" s="1077"/>
      <c r="CT122" s="1077"/>
      <c r="CU122" s="1077"/>
      <c r="CV122" s="1077"/>
      <c r="CW122" s="1077"/>
      <c r="CX122" s="1077"/>
      <c r="CY122" s="1077"/>
      <c r="CZ122" s="1077"/>
      <c r="DA122" s="1077"/>
      <c r="DB122" s="1077"/>
      <c r="DC122" s="1077"/>
      <c r="DD122" s="1077"/>
      <c r="DE122" s="1077"/>
      <c r="DF122" s="1078"/>
      <c r="DG122" s="975" t="s">
        <v>444</v>
      </c>
      <c r="DH122" s="976"/>
      <c r="DI122" s="976"/>
      <c r="DJ122" s="976"/>
      <c r="DK122" s="976"/>
      <c r="DL122" s="976" t="s">
        <v>444</v>
      </c>
      <c r="DM122" s="976"/>
      <c r="DN122" s="976"/>
      <c r="DO122" s="976"/>
      <c r="DP122" s="976"/>
      <c r="DQ122" s="976" t="s">
        <v>444</v>
      </c>
      <c r="DR122" s="976"/>
      <c r="DS122" s="976"/>
      <c r="DT122" s="976"/>
      <c r="DU122" s="976"/>
      <c r="DV122" s="977" t="s">
        <v>444</v>
      </c>
      <c r="DW122" s="977"/>
      <c r="DX122" s="977"/>
      <c r="DY122" s="977"/>
      <c r="DZ122" s="978"/>
    </row>
    <row r="123" spans="1:130" s="247" customFormat="1" ht="26.25" customHeight="1" x14ac:dyDescent="0.15">
      <c r="A123" s="1115"/>
      <c r="B123" s="1002"/>
      <c r="C123" s="972" t="s">
        <v>465</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444</v>
      </c>
      <c r="AB123" s="1015"/>
      <c r="AC123" s="1015"/>
      <c r="AD123" s="1015"/>
      <c r="AE123" s="1016"/>
      <c r="AF123" s="1017" t="s">
        <v>444</v>
      </c>
      <c r="AG123" s="1015"/>
      <c r="AH123" s="1015"/>
      <c r="AI123" s="1015"/>
      <c r="AJ123" s="1016"/>
      <c r="AK123" s="1017" t="s">
        <v>444</v>
      </c>
      <c r="AL123" s="1015"/>
      <c r="AM123" s="1015"/>
      <c r="AN123" s="1015"/>
      <c r="AO123" s="1016"/>
      <c r="AP123" s="1018" t="s">
        <v>483</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484</v>
      </c>
      <c r="BP123" s="1062"/>
      <c r="BQ123" s="1121">
        <v>18762442</v>
      </c>
      <c r="BR123" s="1122"/>
      <c r="BS123" s="1122"/>
      <c r="BT123" s="1122"/>
      <c r="BU123" s="1122"/>
      <c r="BV123" s="1122">
        <v>18727895</v>
      </c>
      <c r="BW123" s="1122"/>
      <c r="BX123" s="1122"/>
      <c r="BY123" s="1122"/>
      <c r="BZ123" s="1122"/>
      <c r="CA123" s="1122">
        <v>18282301</v>
      </c>
      <c r="CB123" s="1122"/>
      <c r="CC123" s="1122"/>
      <c r="CD123" s="1122"/>
      <c r="CE123" s="1122"/>
      <c r="CF123" s="1055"/>
      <c r="CG123" s="1056"/>
      <c r="CH123" s="1056"/>
      <c r="CI123" s="1056"/>
      <c r="CJ123" s="1057"/>
      <c r="CK123" s="1066"/>
      <c r="CL123" s="1067"/>
      <c r="CM123" s="1067"/>
      <c r="CN123" s="1067"/>
      <c r="CO123" s="1068"/>
      <c r="CP123" s="1076" t="s">
        <v>485</v>
      </c>
      <c r="CQ123" s="1077"/>
      <c r="CR123" s="1077"/>
      <c r="CS123" s="1077"/>
      <c r="CT123" s="1077"/>
      <c r="CU123" s="1077"/>
      <c r="CV123" s="1077"/>
      <c r="CW123" s="1077"/>
      <c r="CX123" s="1077"/>
      <c r="CY123" s="1077"/>
      <c r="CZ123" s="1077"/>
      <c r="DA123" s="1077"/>
      <c r="DB123" s="1077"/>
      <c r="DC123" s="1077"/>
      <c r="DD123" s="1077"/>
      <c r="DE123" s="1077"/>
      <c r="DF123" s="1078"/>
      <c r="DG123" s="1014" t="s">
        <v>444</v>
      </c>
      <c r="DH123" s="1015"/>
      <c r="DI123" s="1015"/>
      <c r="DJ123" s="1015"/>
      <c r="DK123" s="1016"/>
      <c r="DL123" s="1017" t="s">
        <v>444</v>
      </c>
      <c r="DM123" s="1015"/>
      <c r="DN123" s="1015"/>
      <c r="DO123" s="1015"/>
      <c r="DP123" s="1016"/>
      <c r="DQ123" s="1017" t="s">
        <v>444</v>
      </c>
      <c r="DR123" s="1015"/>
      <c r="DS123" s="1015"/>
      <c r="DT123" s="1015"/>
      <c r="DU123" s="1016"/>
      <c r="DV123" s="1018" t="s">
        <v>444</v>
      </c>
      <c r="DW123" s="1019"/>
      <c r="DX123" s="1019"/>
      <c r="DY123" s="1019"/>
      <c r="DZ123" s="1020"/>
    </row>
    <row r="124" spans="1:130" s="247" customFormat="1" ht="26.25" customHeight="1" thickBot="1" x14ac:dyDescent="0.2">
      <c r="A124" s="1115"/>
      <c r="B124" s="1002"/>
      <c r="C124" s="972" t="s">
        <v>468</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393</v>
      </c>
      <c r="AB124" s="1015"/>
      <c r="AC124" s="1015"/>
      <c r="AD124" s="1015"/>
      <c r="AE124" s="1016"/>
      <c r="AF124" s="1017" t="s">
        <v>486</v>
      </c>
      <c r="AG124" s="1015"/>
      <c r="AH124" s="1015"/>
      <c r="AI124" s="1015"/>
      <c r="AJ124" s="1016"/>
      <c r="AK124" s="1017" t="s">
        <v>444</v>
      </c>
      <c r="AL124" s="1015"/>
      <c r="AM124" s="1015"/>
      <c r="AN124" s="1015"/>
      <c r="AO124" s="1016"/>
      <c r="AP124" s="1018" t="s">
        <v>444</v>
      </c>
      <c r="AQ124" s="1019"/>
      <c r="AR124" s="1019"/>
      <c r="AS124" s="1019"/>
      <c r="AT124" s="1020"/>
      <c r="AU124" s="1117" t="s">
        <v>487</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444</v>
      </c>
      <c r="BR124" s="1084"/>
      <c r="BS124" s="1084"/>
      <c r="BT124" s="1084"/>
      <c r="BU124" s="1084"/>
      <c r="BV124" s="1084" t="s">
        <v>444</v>
      </c>
      <c r="BW124" s="1084"/>
      <c r="BX124" s="1084"/>
      <c r="BY124" s="1084"/>
      <c r="BZ124" s="1084"/>
      <c r="CA124" s="1084" t="s">
        <v>444</v>
      </c>
      <c r="CB124" s="1084"/>
      <c r="CC124" s="1084"/>
      <c r="CD124" s="1084"/>
      <c r="CE124" s="1084"/>
      <c r="CF124" s="1085"/>
      <c r="CG124" s="1086"/>
      <c r="CH124" s="1086"/>
      <c r="CI124" s="1086"/>
      <c r="CJ124" s="1087"/>
      <c r="CK124" s="1069"/>
      <c r="CL124" s="1069"/>
      <c r="CM124" s="1069"/>
      <c r="CN124" s="1069"/>
      <c r="CO124" s="1070"/>
      <c r="CP124" s="1076" t="s">
        <v>488</v>
      </c>
      <c r="CQ124" s="1077"/>
      <c r="CR124" s="1077"/>
      <c r="CS124" s="1077"/>
      <c r="CT124" s="1077"/>
      <c r="CU124" s="1077"/>
      <c r="CV124" s="1077"/>
      <c r="CW124" s="1077"/>
      <c r="CX124" s="1077"/>
      <c r="CY124" s="1077"/>
      <c r="CZ124" s="1077"/>
      <c r="DA124" s="1077"/>
      <c r="DB124" s="1077"/>
      <c r="DC124" s="1077"/>
      <c r="DD124" s="1077"/>
      <c r="DE124" s="1077"/>
      <c r="DF124" s="1078"/>
      <c r="DG124" s="1061">
        <v>3570164</v>
      </c>
      <c r="DH124" s="1040"/>
      <c r="DI124" s="1040"/>
      <c r="DJ124" s="1040"/>
      <c r="DK124" s="1041"/>
      <c r="DL124" s="1039">
        <v>3702852</v>
      </c>
      <c r="DM124" s="1040"/>
      <c r="DN124" s="1040"/>
      <c r="DO124" s="1040"/>
      <c r="DP124" s="1041"/>
      <c r="DQ124" s="1039" t="s">
        <v>444</v>
      </c>
      <c r="DR124" s="1040"/>
      <c r="DS124" s="1040"/>
      <c r="DT124" s="1040"/>
      <c r="DU124" s="1041"/>
      <c r="DV124" s="1042" t="s">
        <v>444</v>
      </c>
      <c r="DW124" s="1043"/>
      <c r="DX124" s="1043"/>
      <c r="DY124" s="1043"/>
      <c r="DZ124" s="1044"/>
    </row>
    <row r="125" spans="1:130" s="247" customFormat="1" ht="26.25" customHeight="1" x14ac:dyDescent="0.15">
      <c r="A125" s="1115"/>
      <c r="B125" s="1002"/>
      <c r="C125" s="972" t="s">
        <v>470</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444</v>
      </c>
      <c r="AB125" s="1015"/>
      <c r="AC125" s="1015"/>
      <c r="AD125" s="1015"/>
      <c r="AE125" s="1016"/>
      <c r="AF125" s="1017" t="s">
        <v>444</v>
      </c>
      <c r="AG125" s="1015"/>
      <c r="AH125" s="1015"/>
      <c r="AI125" s="1015"/>
      <c r="AJ125" s="1016"/>
      <c r="AK125" s="1017" t="s">
        <v>444</v>
      </c>
      <c r="AL125" s="1015"/>
      <c r="AM125" s="1015"/>
      <c r="AN125" s="1015"/>
      <c r="AO125" s="1016"/>
      <c r="AP125" s="1018" t="s">
        <v>444</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489</v>
      </c>
      <c r="CL125" s="1064"/>
      <c r="CM125" s="1064"/>
      <c r="CN125" s="1064"/>
      <c r="CO125" s="1065"/>
      <c r="CP125" s="996" t="s">
        <v>490</v>
      </c>
      <c r="CQ125" s="945"/>
      <c r="CR125" s="945"/>
      <c r="CS125" s="945"/>
      <c r="CT125" s="945"/>
      <c r="CU125" s="945"/>
      <c r="CV125" s="945"/>
      <c r="CW125" s="945"/>
      <c r="CX125" s="945"/>
      <c r="CY125" s="945"/>
      <c r="CZ125" s="945"/>
      <c r="DA125" s="945"/>
      <c r="DB125" s="945"/>
      <c r="DC125" s="945"/>
      <c r="DD125" s="945"/>
      <c r="DE125" s="945"/>
      <c r="DF125" s="946"/>
      <c r="DG125" s="982" t="s">
        <v>444</v>
      </c>
      <c r="DH125" s="983"/>
      <c r="DI125" s="983"/>
      <c r="DJ125" s="983"/>
      <c r="DK125" s="983"/>
      <c r="DL125" s="983" t="s">
        <v>444</v>
      </c>
      <c r="DM125" s="983"/>
      <c r="DN125" s="983"/>
      <c r="DO125" s="983"/>
      <c r="DP125" s="983"/>
      <c r="DQ125" s="983" t="s">
        <v>444</v>
      </c>
      <c r="DR125" s="983"/>
      <c r="DS125" s="983"/>
      <c r="DT125" s="983"/>
      <c r="DU125" s="983"/>
      <c r="DV125" s="984" t="s">
        <v>486</v>
      </c>
      <c r="DW125" s="984"/>
      <c r="DX125" s="984"/>
      <c r="DY125" s="984"/>
      <c r="DZ125" s="985"/>
    </row>
    <row r="126" spans="1:130" s="247" customFormat="1" ht="26.25" customHeight="1" thickBot="1" x14ac:dyDescent="0.2">
      <c r="A126" s="1115"/>
      <c r="B126" s="1002"/>
      <c r="C126" s="972" t="s">
        <v>472</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6588</v>
      </c>
      <c r="AB126" s="1015"/>
      <c r="AC126" s="1015"/>
      <c r="AD126" s="1015"/>
      <c r="AE126" s="1016"/>
      <c r="AF126" s="1017">
        <v>3520</v>
      </c>
      <c r="AG126" s="1015"/>
      <c r="AH126" s="1015"/>
      <c r="AI126" s="1015"/>
      <c r="AJ126" s="1016"/>
      <c r="AK126" s="1017">
        <v>69</v>
      </c>
      <c r="AL126" s="1015"/>
      <c r="AM126" s="1015"/>
      <c r="AN126" s="1015"/>
      <c r="AO126" s="1016"/>
      <c r="AP126" s="1018">
        <v>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491</v>
      </c>
      <c r="CQ126" s="1006"/>
      <c r="CR126" s="1006"/>
      <c r="CS126" s="1006"/>
      <c r="CT126" s="1006"/>
      <c r="CU126" s="1006"/>
      <c r="CV126" s="1006"/>
      <c r="CW126" s="1006"/>
      <c r="CX126" s="1006"/>
      <c r="CY126" s="1006"/>
      <c r="CZ126" s="1006"/>
      <c r="DA126" s="1006"/>
      <c r="DB126" s="1006"/>
      <c r="DC126" s="1006"/>
      <c r="DD126" s="1006"/>
      <c r="DE126" s="1006"/>
      <c r="DF126" s="1007"/>
      <c r="DG126" s="975" t="s">
        <v>444</v>
      </c>
      <c r="DH126" s="976"/>
      <c r="DI126" s="976"/>
      <c r="DJ126" s="976"/>
      <c r="DK126" s="976"/>
      <c r="DL126" s="976" t="s">
        <v>444</v>
      </c>
      <c r="DM126" s="976"/>
      <c r="DN126" s="976"/>
      <c r="DO126" s="976"/>
      <c r="DP126" s="976"/>
      <c r="DQ126" s="976" t="s">
        <v>444</v>
      </c>
      <c r="DR126" s="976"/>
      <c r="DS126" s="976"/>
      <c r="DT126" s="976"/>
      <c r="DU126" s="976"/>
      <c r="DV126" s="977" t="s">
        <v>444</v>
      </c>
      <c r="DW126" s="977"/>
      <c r="DX126" s="977"/>
      <c r="DY126" s="977"/>
      <c r="DZ126" s="978"/>
    </row>
    <row r="127" spans="1:130" s="247" customFormat="1" ht="26.25" customHeight="1" x14ac:dyDescent="0.15">
      <c r="A127" s="1116"/>
      <c r="B127" s="1004"/>
      <c r="C127" s="1058" t="s">
        <v>492</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124</v>
      </c>
      <c r="AB127" s="1015"/>
      <c r="AC127" s="1015"/>
      <c r="AD127" s="1015"/>
      <c r="AE127" s="1016"/>
      <c r="AF127" s="1017">
        <v>43</v>
      </c>
      <c r="AG127" s="1015"/>
      <c r="AH127" s="1015"/>
      <c r="AI127" s="1015"/>
      <c r="AJ127" s="1016"/>
      <c r="AK127" s="1017">
        <v>1</v>
      </c>
      <c r="AL127" s="1015"/>
      <c r="AM127" s="1015"/>
      <c r="AN127" s="1015"/>
      <c r="AO127" s="1016"/>
      <c r="AP127" s="1018">
        <v>0</v>
      </c>
      <c r="AQ127" s="1019"/>
      <c r="AR127" s="1019"/>
      <c r="AS127" s="1019"/>
      <c r="AT127" s="1020"/>
      <c r="AU127" s="283"/>
      <c r="AV127" s="283"/>
      <c r="AW127" s="283"/>
      <c r="AX127" s="1088" t="s">
        <v>493</v>
      </c>
      <c r="AY127" s="1089"/>
      <c r="AZ127" s="1089"/>
      <c r="BA127" s="1089"/>
      <c r="BB127" s="1089"/>
      <c r="BC127" s="1089"/>
      <c r="BD127" s="1089"/>
      <c r="BE127" s="1090"/>
      <c r="BF127" s="1091" t="s">
        <v>494</v>
      </c>
      <c r="BG127" s="1089"/>
      <c r="BH127" s="1089"/>
      <c r="BI127" s="1089"/>
      <c r="BJ127" s="1089"/>
      <c r="BK127" s="1089"/>
      <c r="BL127" s="1090"/>
      <c r="BM127" s="1091" t="s">
        <v>495</v>
      </c>
      <c r="BN127" s="1089"/>
      <c r="BO127" s="1089"/>
      <c r="BP127" s="1089"/>
      <c r="BQ127" s="1089"/>
      <c r="BR127" s="1089"/>
      <c r="BS127" s="1090"/>
      <c r="BT127" s="1091" t="s">
        <v>496</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497</v>
      </c>
      <c r="CQ127" s="1006"/>
      <c r="CR127" s="1006"/>
      <c r="CS127" s="1006"/>
      <c r="CT127" s="1006"/>
      <c r="CU127" s="1006"/>
      <c r="CV127" s="1006"/>
      <c r="CW127" s="1006"/>
      <c r="CX127" s="1006"/>
      <c r="CY127" s="1006"/>
      <c r="CZ127" s="1006"/>
      <c r="DA127" s="1006"/>
      <c r="DB127" s="1006"/>
      <c r="DC127" s="1006"/>
      <c r="DD127" s="1006"/>
      <c r="DE127" s="1006"/>
      <c r="DF127" s="1007"/>
      <c r="DG127" s="975" t="s">
        <v>444</v>
      </c>
      <c r="DH127" s="976"/>
      <c r="DI127" s="976"/>
      <c r="DJ127" s="976"/>
      <c r="DK127" s="976"/>
      <c r="DL127" s="976" t="s">
        <v>444</v>
      </c>
      <c r="DM127" s="976"/>
      <c r="DN127" s="976"/>
      <c r="DO127" s="976"/>
      <c r="DP127" s="976"/>
      <c r="DQ127" s="976" t="s">
        <v>444</v>
      </c>
      <c r="DR127" s="976"/>
      <c r="DS127" s="976"/>
      <c r="DT127" s="976"/>
      <c r="DU127" s="976"/>
      <c r="DV127" s="977" t="s">
        <v>444</v>
      </c>
      <c r="DW127" s="977"/>
      <c r="DX127" s="977"/>
      <c r="DY127" s="977"/>
      <c r="DZ127" s="978"/>
    </row>
    <row r="128" spans="1:130" s="247" customFormat="1" ht="26.25" customHeight="1" thickBot="1" x14ac:dyDescent="0.2">
      <c r="A128" s="1099" t="s">
        <v>498</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499</v>
      </c>
      <c r="X128" s="1101"/>
      <c r="Y128" s="1101"/>
      <c r="Z128" s="1102"/>
      <c r="AA128" s="1103">
        <v>345187</v>
      </c>
      <c r="AB128" s="1104"/>
      <c r="AC128" s="1104"/>
      <c r="AD128" s="1104"/>
      <c r="AE128" s="1105"/>
      <c r="AF128" s="1106">
        <v>323357</v>
      </c>
      <c r="AG128" s="1104"/>
      <c r="AH128" s="1104"/>
      <c r="AI128" s="1104"/>
      <c r="AJ128" s="1105"/>
      <c r="AK128" s="1106">
        <v>350051</v>
      </c>
      <c r="AL128" s="1104"/>
      <c r="AM128" s="1104"/>
      <c r="AN128" s="1104"/>
      <c r="AO128" s="1105"/>
      <c r="AP128" s="1107"/>
      <c r="AQ128" s="1108"/>
      <c r="AR128" s="1108"/>
      <c r="AS128" s="1108"/>
      <c r="AT128" s="1109"/>
      <c r="AU128" s="283"/>
      <c r="AV128" s="283"/>
      <c r="AW128" s="283"/>
      <c r="AX128" s="944" t="s">
        <v>500</v>
      </c>
      <c r="AY128" s="945"/>
      <c r="AZ128" s="945"/>
      <c r="BA128" s="945"/>
      <c r="BB128" s="945"/>
      <c r="BC128" s="945"/>
      <c r="BD128" s="945"/>
      <c r="BE128" s="946"/>
      <c r="BF128" s="1110" t="s">
        <v>444</v>
      </c>
      <c r="BG128" s="1111"/>
      <c r="BH128" s="1111"/>
      <c r="BI128" s="1111"/>
      <c r="BJ128" s="1111"/>
      <c r="BK128" s="1111"/>
      <c r="BL128" s="1112"/>
      <c r="BM128" s="1110">
        <v>14.13</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501</v>
      </c>
      <c r="CQ128" s="1093"/>
      <c r="CR128" s="1093"/>
      <c r="CS128" s="1093"/>
      <c r="CT128" s="1093"/>
      <c r="CU128" s="1093"/>
      <c r="CV128" s="1093"/>
      <c r="CW128" s="1093"/>
      <c r="CX128" s="1093"/>
      <c r="CY128" s="1093"/>
      <c r="CZ128" s="1093"/>
      <c r="DA128" s="1093"/>
      <c r="DB128" s="1093"/>
      <c r="DC128" s="1093"/>
      <c r="DD128" s="1093"/>
      <c r="DE128" s="1093"/>
      <c r="DF128" s="1094"/>
      <c r="DG128" s="1095">
        <v>12677</v>
      </c>
      <c r="DH128" s="1096"/>
      <c r="DI128" s="1096"/>
      <c r="DJ128" s="1096"/>
      <c r="DK128" s="1096"/>
      <c r="DL128" s="1096">
        <v>13595</v>
      </c>
      <c r="DM128" s="1096"/>
      <c r="DN128" s="1096"/>
      <c r="DO128" s="1096"/>
      <c r="DP128" s="1096"/>
      <c r="DQ128" s="1096">
        <v>13365</v>
      </c>
      <c r="DR128" s="1096"/>
      <c r="DS128" s="1096"/>
      <c r="DT128" s="1096"/>
      <c r="DU128" s="1096"/>
      <c r="DV128" s="1097">
        <v>0.2</v>
      </c>
      <c r="DW128" s="1097"/>
      <c r="DX128" s="1097"/>
      <c r="DY128" s="1097"/>
      <c r="DZ128" s="1098"/>
    </row>
    <row r="129" spans="1:131" s="247" customFormat="1" ht="26.25" customHeight="1" x14ac:dyDescent="0.15">
      <c r="A129" s="986" t="s">
        <v>105</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502</v>
      </c>
      <c r="X129" s="1130"/>
      <c r="Y129" s="1130"/>
      <c r="Z129" s="1131"/>
      <c r="AA129" s="1014">
        <v>6715336</v>
      </c>
      <c r="AB129" s="1015"/>
      <c r="AC129" s="1015"/>
      <c r="AD129" s="1015"/>
      <c r="AE129" s="1016"/>
      <c r="AF129" s="1017">
        <v>6852133</v>
      </c>
      <c r="AG129" s="1015"/>
      <c r="AH129" s="1015"/>
      <c r="AI129" s="1015"/>
      <c r="AJ129" s="1016"/>
      <c r="AK129" s="1017">
        <v>6762481</v>
      </c>
      <c r="AL129" s="1015"/>
      <c r="AM129" s="1015"/>
      <c r="AN129" s="1015"/>
      <c r="AO129" s="1016"/>
      <c r="AP129" s="1132"/>
      <c r="AQ129" s="1133"/>
      <c r="AR129" s="1133"/>
      <c r="AS129" s="1133"/>
      <c r="AT129" s="1134"/>
      <c r="AU129" s="285"/>
      <c r="AV129" s="285"/>
      <c r="AW129" s="285"/>
      <c r="AX129" s="1123" t="s">
        <v>503</v>
      </c>
      <c r="AY129" s="1006"/>
      <c r="AZ129" s="1006"/>
      <c r="BA129" s="1006"/>
      <c r="BB129" s="1006"/>
      <c r="BC129" s="1006"/>
      <c r="BD129" s="1006"/>
      <c r="BE129" s="1007"/>
      <c r="BF129" s="1124" t="s">
        <v>444</v>
      </c>
      <c r="BG129" s="1125"/>
      <c r="BH129" s="1125"/>
      <c r="BI129" s="1125"/>
      <c r="BJ129" s="1125"/>
      <c r="BK129" s="1125"/>
      <c r="BL129" s="1126"/>
      <c r="BM129" s="1124">
        <v>19.13</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504</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505</v>
      </c>
      <c r="X130" s="1130"/>
      <c r="Y130" s="1130"/>
      <c r="Z130" s="1131"/>
      <c r="AA130" s="1014">
        <v>852732</v>
      </c>
      <c r="AB130" s="1015"/>
      <c r="AC130" s="1015"/>
      <c r="AD130" s="1015"/>
      <c r="AE130" s="1016"/>
      <c r="AF130" s="1017">
        <v>772486</v>
      </c>
      <c r="AG130" s="1015"/>
      <c r="AH130" s="1015"/>
      <c r="AI130" s="1015"/>
      <c r="AJ130" s="1016"/>
      <c r="AK130" s="1017">
        <v>778870</v>
      </c>
      <c r="AL130" s="1015"/>
      <c r="AM130" s="1015"/>
      <c r="AN130" s="1015"/>
      <c r="AO130" s="1016"/>
      <c r="AP130" s="1132"/>
      <c r="AQ130" s="1133"/>
      <c r="AR130" s="1133"/>
      <c r="AS130" s="1133"/>
      <c r="AT130" s="1134"/>
      <c r="AU130" s="285"/>
      <c r="AV130" s="285"/>
      <c r="AW130" s="285"/>
      <c r="AX130" s="1123" t="s">
        <v>506</v>
      </c>
      <c r="AY130" s="1006"/>
      <c r="AZ130" s="1006"/>
      <c r="BA130" s="1006"/>
      <c r="BB130" s="1006"/>
      <c r="BC130" s="1006"/>
      <c r="BD130" s="1006"/>
      <c r="BE130" s="1007"/>
      <c r="BF130" s="1160">
        <v>3.5</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507</v>
      </c>
      <c r="X131" s="1168"/>
      <c r="Y131" s="1168"/>
      <c r="Z131" s="1169"/>
      <c r="AA131" s="1061">
        <v>5862604</v>
      </c>
      <c r="AB131" s="1040"/>
      <c r="AC131" s="1040"/>
      <c r="AD131" s="1040"/>
      <c r="AE131" s="1041"/>
      <c r="AF131" s="1039">
        <v>6079647</v>
      </c>
      <c r="AG131" s="1040"/>
      <c r="AH131" s="1040"/>
      <c r="AI131" s="1040"/>
      <c r="AJ131" s="1041"/>
      <c r="AK131" s="1039">
        <v>5983611</v>
      </c>
      <c r="AL131" s="1040"/>
      <c r="AM131" s="1040"/>
      <c r="AN131" s="1040"/>
      <c r="AO131" s="1041"/>
      <c r="AP131" s="1170"/>
      <c r="AQ131" s="1171"/>
      <c r="AR131" s="1171"/>
      <c r="AS131" s="1171"/>
      <c r="AT131" s="1172"/>
      <c r="AU131" s="285"/>
      <c r="AV131" s="285"/>
      <c r="AW131" s="285"/>
      <c r="AX131" s="1142" t="s">
        <v>508</v>
      </c>
      <c r="AY131" s="1093"/>
      <c r="AZ131" s="1093"/>
      <c r="BA131" s="1093"/>
      <c r="BB131" s="1093"/>
      <c r="BC131" s="1093"/>
      <c r="BD131" s="1093"/>
      <c r="BE131" s="1094"/>
      <c r="BF131" s="1143" t="s">
        <v>483</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509</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510</v>
      </c>
      <c r="W132" s="1153"/>
      <c r="X132" s="1153"/>
      <c r="Y132" s="1153"/>
      <c r="Z132" s="1154"/>
      <c r="AA132" s="1155">
        <v>2.2523608959999999</v>
      </c>
      <c r="AB132" s="1156"/>
      <c r="AC132" s="1156"/>
      <c r="AD132" s="1156"/>
      <c r="AE132" s="1157"/>
      <c r="AF132" s="1158">
        <v>3.607084424</v>
      </c>
      <c r="AG132" s="1156"/>
      <c r="AH132" s="1156"/>
      <c r="AI132" s="1156"/>
      <c r="AJ132" s="1157"/>
      <c r="AK132" s="1158">
        <v>4.686818712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511</v>
      </c>
      <c r="W133" s="1136"/>
      <c r="X133" s="1136"/>
      <c r="Y133" s="1136"/>
      <c r="Z133" s="1137"/>
      <c r="AA133" s="1138">
        <v>4.3</v>
      </c>
      <c r="AB133" s="1139"/>
      <c r="AC133" s="1139"/>
      <c r="AD133" s="1139"/>
      <c r="AE133" s="1140"/>
      <c r="AF133" s="1138">
        <v>3.3</v>
      </c>
      <c r="AG133" s="1139"/>
      <c r="AH133" s="1139"/>
      <c r="AI133" s="1139"/>
      <c r="AJ133" s="1140"/>
      <c r="AK133" s="1138">
        <v>3.5</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iYl2fydcKOeErGZUtPKrkKA40rX71Lvv6wWSo/nkjg1iqs32hvbVbSNnBIyZdo20PAV70G9TgSmQWrxi1Z3Iw==" saltValue="Kn6dKcx6rA0UngXoeJaQK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QGCkyAIFrRI3cEjiNGIVmMdoHROf/v7pNTBPeAmM/on/cE9dejcolBfbfrdbd9pieWQWJD9mPbssQJIjFZrWQ==" saltValue="d9C5n8GsluXbWtxTbTZX8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AqEGxg8Bm8G4s9dbgIsY/oLWPheR//mriCbuO/p9S0a02wrknyTN5FexpWpaOnwrd2iaMC3e83bi6kICRI3uA==" saltValue="EqUtCZxaEqKwJn5eHHYI5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520</v>
      </c>
      <c r="AL9" s="1179"/>
      <c r="AM9" s="1179"/>
      <c r="AN9" s="1180"/>
      <c r="AO9" s="313">
        <v>1990061</v>
      </c>
      <c r="AP9" s="313">
        <v>62893</v>
      </c>
      <c r="AQ9" s="314">
        <v>56845</v>
      </c>
      <c r="AR9" s="315">
        <v>10.6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521</v>
      </c>
      <c r="AL10" s="1179"/>
      <c r="AM10" s="1179"/>
      <c r="AN10" s="1180"/>
      <c r="AO10" s="316">
        <v>234572</v>
      </c>
      <c r="AP10" s="316">
        <v>7413</v>
      </c>
      <c r="AQ10" s="317">
        <v>5922</v>
      </c>
      <c r="AR10" s="318">
        <v>25.2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522</v>
      </c>
      <c r="AL11" s="1179"/>
      <c r="AM11" s="1179"/>
      <c r="AN11" s="1180"/>
      <c r="AO11" s="316">
        <v>637</v>
      </c>
      <c r="AP11" s="316">
        <v>20</v>
      </c>
      <c r="AQ11" s="317">
        <v>8264</v>
      </c>
      <c r="AR11" s="318">
        <v>-99.8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523</v>
      </c>
      <c r="AL12" s="1179"/>
      <c r="AM12" s="1179"/>
      <c r="AN12" s="1180"/>
      <c r="AO12" s="316" t="s">
        <v>524</v>
      </c>
      <c r="AP12" s="316" t="s">
        <v>524</v>
      </c>
      <c r="AQ12" s="317">
        <v>284</v>
      </c>
      <c r="AR12" s="318" t="s">
        <v>524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525</v>
      </c>
      <c r="AL13" s="1179"/>
      <c r="AM13" s="1179"/>
      <c r="AN13" s="1180"/>
      <c r="AO13" s="316" t="s">
        <v>524</v>
      </c>
      <c r="AP13" s="316" t="s">
        <v>524</v>
      </c>
      <c r="AQ13" s="317">
        <v>20</v>
      </c>
      <c r="AR13" s="318" t="s">
        <v>524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526</v>
      </c>
      <c r="AL14" s="1179"/>
      <c r="AM14" s="1179"/>
      <c r="AN14" s="1180"/>
      <c r="AO14" s="316">
        <v>93764</v>
      </c>
      <c r="AP14" s="316">
        <v>2963</v>
      </c>
      <c r="AQ14" s="317">
        <v>2517</v>
      </c>
      <c r="AR14" s="318">
        <v>17.7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527</v>
      </c>
      <c r="AL15" s="1179"/>
      <c r="AM15" s="1179"/>
      <c r="AN15" s="1180"/>
      <c r="AO15" s="316">
        <v>22766</v>
      </c>
      <c r="AP15" s="316">
        <v>719</v>
      </c>
      <c r="AQ15" s="317">
        <v>1185</v>
      </c>
      <c r="AR15" s="318">
        <v>-39.299999999999997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528</v>
      </c>
      <c r="AL16" s="1182"/>
      <c r="AM16" s="1182"/>
      <c r="AN16" s="1183"/>
      <c r="AO16" s="316">
        <v>-47193</v>
      </c>
      <c r="AP16" s="316">
        <v>-1491</v>
      </c>
      <c r="AQ16" s="317">
        <v>-4726</v>
      </c>
      <c r="AR16" s="318">
        <v>-68.5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188</v>
      </c>
      <c r="AL17" s="1182"/>
      <c r="AM17" s="1182"/>
      <c r="AN17" s="1183"/>
      <c r="AO17" s="316">
        <v>2294607</v>
      </c>
      <c r="AP17" s="316">
        <v>72518</v>
      </c>
      <c r="AQ17" s="317">
        <v>70311</v>
      </c>
      <c r="AR17" s="318">
        <v>3.1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533</v>
      </c>
      <c r="AL21" s="1174"/>
      <c r="AM21" s="1174"/>
      <c r="AN21" s="1175"/>
      <c r="AO21" s="328">
        <v>7.52</v>
      </c>
      <c r="AP21" s="329">
        <v>6.54</v>
      </c>
      <c r="AQ21" s="330">
        <v>0.98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534</v>
      </c>
      <c r="AL22" s="1174"/>
      <c r="AM22" s="1174"/>
      <c r="AN22" s="1175"/>
      <c r="AO22" s="333">
        <v>99.9</v>
      </c>
      <c r="AP22" s="334">
        <v>97.4</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538</v>
      </c>
      <c r="AL32" s="1190"/>
      <c r="AM32" s="1190"/>
      <c r="AN32" s="1191"/>
      <c r="AO32" s="343">
        <v>1071630</v>
      </c>
      <c r="AP32" s="343">
        <v>33867</v>
      </c>
      <c r="AQ32" s="344">
        <v>31480</v>
      </c>
      <c r="AR32" s="345">
        <v>7.6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539</v>
      </c>
      <c r="AL33" s="1190"/>
      <c r="AM33" s="1190"/>
      <c r="AN33" s="1191"/>
      <c r="AO33" s="343" t="s">
        <v>524</v>
      </c>
      <c r="AP33" s="343" t="s">
        <v>524</v>
      </c>
      <c r="AQ33" s="344" t="s">
        <v>524</v>
      </c>
      <c r="AR33" s="345" t="s">
        <v>524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540</v>
      </c>
      <c r="AL34" s="1190"/>
      <c r="AM34" s="1190"/>
      <c r="AN34" s="1191"/>
      <c r="AO34" s="343" t="s">
        <v>524</v>
      </c>
      <c r="AP34" s="343" t="s">
        <v>524</v>
      </c>
      <c r="AQ34" s="344">
        <v>0</v>
      </c>
      <c r="AR34" s="345" t="s">
        <v>524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541</v>
      </c>
      <c r="AL35" s="1190"/>
      <c r="AM35" s="1190"/>
      <c r="AN35" s="1191"/>
      <c r="AO35" s="343">
        <v>337662</v>
      </c>
      <c r="AP35" s="343">
        <v>10671</v>
      </c>
      <c r="AQ35" s="344">
        <v>9510</v>
      </c>
      <c r="AR35" s="345">
        <v>12.2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542</v>
      </c>
      <c r="AL36" s="1190"/>
      <c r="AM36" s="1190"/>
      <c r="AN36" s="1191"/>
      <c r="AO36" s="343" t="s">
        <v>524</v>
      </c>
      <c r="AP36" s="343" t="s">
        <v>524</v>
      </c>
      <c r="AQ36" s="344">
        <v>2191</v>
      </c>
      <c r="AR36" s="345" t="s">
        <v>524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543</v>
      </c>
      <c r="AL37" s="1190"/>
      <c r="AM37" s="1190"/>
      <c r="AN37" s="1191"/>
      <c r="AO37" s="343">
        <v>70</v>
      </c>
      <c r="AP37" s="343">
        <v>2</v>
      </c>
      <c r="AQ37" s="344">
        <v>905</v>
      </c>
      <c r="AR37" s="345">
        <v>-99.8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544</v>
      </c>
      <c r="AL38" s="1193"/>
      <c r="AM38" s="1193"/>
      <c r="AN38" s="1194"/>
      <c r="AO38" s="346" t="s">
        <v>524</v>
      </c>
      <c r="AP38" s="346" t="s">
        <v>524</v>
      </c>
      <c r="AQ38" s="347">
        <v>0</v>
      </c>
      <c r="AR38" s="335" t="s">
        <v>524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545</v>
      </c>
      <c r="AL39" s="1193"/>
      <c r="AM39" s="1193"/>
      <c r="AN39" s="1194"/>
      <c r="AO39" s="343">
        <v>-350051</v>
      </c>
      <c r="AP39" s="343">
        <v>-11063</v>
      </c>
      <c r="AQ39" s="344">
        <v>-3197</v>
      </c>
      <c r="AR39" s="345">
        <v>246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546</v>
      </c>
      <c r="AL40" s="1190"/>
      <c r="AM40" s="1190"/>
      <c r="AN40" s="1191"/>
      <c r="AO40" s="343">
        <v>-778870</v>
      </c>
      <c r="AP40" s="343">
        <v>-24615</v>
      </c>
      <c r="AQ40" s="344">
        <v>-28113</v>
      </c>
      <c r="AR40" s="345">
        <v>-12.4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302</v>
      </c>
      <c r="AL41" s="1196"/>
      <c r="AM41" s="1196"/>
      <c r="AN41" s="1197"/>
      <c r="AO41" s="343">
        <v>280441</v>
      </c>
      <c r="AP41" s="343">
        <v>8863</v>
      </c>
      <c r="AQ41" s="344">
        <v>12777</v>
      </c>
      <c r="AR41" s="345">
        <v>-30.6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515</v>
      </c>
      <c r="AN49" s="1186" t="s">
        <v>550</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1860298</v>
      </c>
      <c r="AN51" s="365">
        <v>60639</v>
      </c>
      <c r="AO51" s="366">
        <v>52.2</v>
      </c>
      <c r="AP51" s="367">
        <v>49919</v>
      </c>
      <c r="AQ51" s="368">
        <v>-6.3</v>
      </c>
      <c r="AR51" s="369">
        <v>58.5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822424</v>
      </c>
      <c r="AN52" s="373">
        <v>26808</v>
      </c>
      <c r="AO52" s="374">
        <v>162.69999999999999</v>
      </c>
      <c r="AP52" s="375">
        <v>26398</v>
      </c>
      <c r="AQ52" s="376">
        <v>-8.6999999999999993</v>
      </c>
      <c r="AR52" s="377">
        <v>171.4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1321032</v>
      </c>
      <c r="AN53" s="365">
        <v>43077</v>
      </c>
      <c r="AO53" s="366">
        <v>-29</v>
      </c>
      <c r="AP53" s="367">
        <v>47738</v>
      </c>
      <c r="AQ53" s="368">
        <v>-4.4000000000000004</v>
      </c>
      <c r="AR53" s="369">
        <v>-24.6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422272</v>
      </c>
      <c r="AN54" s="373">
        <v>13770</v>
      </c>
      <c r="AO54" s="374">
        <v>-48.6</v>
      </c>
      <c r="AP54" s="375">
        <v>24937</v>
      </c>
      <c r="AQ54" s="376">
        <v>-5.5</v>
      </c>
      <c r="AR54" s="377">
        <v>-43.1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1931007</v>
      </c>
      <c r="AN55" s="365">
        <v>63103</v>
      </c>
      <c r="AO55" s="366">
        <v>46.5</v>
      </c>
      <c r="AP55" s="367">
        <v>52191</v>
      </c>
      <c r="AQ55" s="368">
        <v>9.3000000000000007</v>
      </c>
      <c r="AR55" s="369">
        <v>37.200000000000003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442256</v>
      </c>
      <c r="AN56" s="373">
        <v>14452</v>
      </c>
      <c r="AO56" s="374">
        <v>5</v>
      </c>
      <c r="AP56" s="375">
        <v>24843</v>
      </c>
      <c r="AQ56" s="376">
        <v>-0.4</v>
      </c>
      <c r="AR56" s="377">
        <v>5.4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1116103</v>
      </c>
      <c r="AN57" s="365">
        <v>36130</v>
      </c>
      <c r="AO57" s="366">
        <v>-42.7</v>
      </c>
      <c r="AP57" s="367">
        <v>47387</v>
      </c>
      <c r="AQ57" s="368">
        <v>-9.1999999999999993</v>
      </c>
      <c r="AR57" s="369">
        <v>-33.5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841438</v>
      </c>
      <c r="AN58" s="373">
        <v>27239</v>
      </c>
      <c r="AO58" s="374">
        <v>88.5</v>
      </c>
      <c r="AP58" s="375">
        <v>24928</v>
      </c>
      <c r="AQ58" s="376">
        <v>0.3</v>
      </c>
      <c r="AR58" s="377">
        <v>88.2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764125</v>
      </c>
      <c r="AN59" s="365">
        <v>24149</v>
      </c>
      <c r="AO59" s="366">
        <v>-33.200000000000003</v>
      </c>
      <c r="AP59" s="367">
        <v>51264</v>
      </c>
      <c r="AQ59" s="368">
        <v>8.1999999999999993</v>
      </c>
      <c r="AR59" s="369">
        <v>-41.4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413691</v>
      </c>
      <c r="AN60" s="373">
        <v>13074</v>
      </c>
      <c r="AO60" s="374">
        <v>-52</v>
      </c>
      <c r="AP60" s="375">
        <v>26040</v>
      </c>
      <c r="AQ60" s="376">
        <v>4.5</v>
      </c>
      <c r="AR60" s="377">
        <v>-56.5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1398513</v>
      </c>
      <c r="AN61" s="380">
        <v>45420</v>
      </c>
      <c r="AO61" s="381">
        <v>-1.2</v>
      </c>
      <c r="AP61" s="382">
        <v>49700</v>
      </c>
      <c r="AQ61" s="383">
        <v>-0.5</v>
      </c>
      <c r="AR61" s="369">
        <v>-0.7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588416</v>
      </c>
      <c r="AN62" s="373">
        <v>19069</v>
      </c>
      <c r="AO62" s="374">
        <v>31.1</v>
      </c>
      <c r="AP62" s="375">
        <v>25429</v>
      </c>
      <c r="AQ62" s="376">
        <v>-2</v>
      </c>
      <c r="AR62" s="377">
        <v>33.1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YJS4pnp1DveJSBNzTZmTMyrlcGz38FE7Q/pR/JEEvE1kVavX+t3ES6Vv1WbdsMZFw5zgK/BcQ6xr/X/YYLGn+g==" saltValue="NQNKiAXssBYxnTDVcCh/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0" spans="125:125" ht="13.5" hidden="1" customHeight="1" x14ac:dyDescent="0.15"/>
    <row r="121" spans="125:125" ht="13.5" hidden="1" customHeight="1" x14ac:dyDescent="0.15">
      <c r="DU121" s="291"/>
    </row>
  </sheetData>
  <sheetProtection algorithmName="SHA-512" hashValue="IxoVgjgZLT3wUJkjyKe4T99opX0Ktd4RMza7OgA50/wX6iRpZ6uT3lgocNXRrko3bTCxPjg+9ULWERS0ZPh87A==" saltValue="7lIcZHAsDxKKDw25VktM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O/yy6vqh/9vqf2bx06E8jDeieV/llVDndYPXqAR2/2jGL8/4hq7uvIiYOkjqeizvss5m+qSoVUGrBQXsZa8laA==" saltValue="x7EwuD1JZlj9/0Jaka3va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98" t="s">
        <v>3</v>
      </c>
      <c r="D47" s="1198"/>
      <c r="E47" s="1199"/>
      <c r="F47" s="11">
        <v>21.69</v>
      </c>
      <c r="G47" s="12">
        <v>21.65</v>
      </c>
      <c r="H47" s="12">
        <v>25.24</v>
      </c>
      <c r="I47" s="12">
        <v>21.98</v>
      </c>
      <c r="J47" s="13">
        <v>21.52</v>
      </c>
    </row>
    <row r="48" spans="2:10" ht="57.75" customHeight="1" x14ac:dyDescent="0.15">
      <c r="B48" s="14"/>
      <c r="C48" s="1200" t="s">
        <v>4</v>
      </c>
      <c r="D48" s="1200"/>
      <c r="E48" s="1201"/>
      <c r="F48" s="15">
        <v>0.8</v>
      </c>
      <c r="G48" s="16">
        <v>0.85</v>
      </c>
      <c r="H48" s="16">
        <v>2.97</v>
      </c>
      <c r="I48" s="16">
        <v>0.71</v>
      </c>
      <c r="J48" s="17">
        <v>0.9</v>
      </c>
    </row>
    <row r="49" spans="2:10" ht="57.75" customHeight="1" thickBot="1" x14ac:dyDescent="0.2">
      <c r="B49" s="18"/>
      <c r="C49" s="1202" t="s">
        <v>5</v>
      </c>
      <c r="D49" s="1202"/>
      <c r="E49" s="1203"/>
      <c r="F49" s="19" t="s">
        <v>571</v>
      </c>
      <c r="G49" s="20">
        <v>0.53</v>
      </c>
      <c r="H49" s="20">
        <v>6.35</v>
      </c>
      <c r="I49" s="20" t="s">
        <v>572</v>
      </c>
      <c r="J49" s="21" t="s">
        <v>573</v>
      </c>
    </row>
    <row r="50" spans="2:10" ht="13.5" customHeight="1" x14ac:dyDescent="0.15"/>
  </sheetData>
  <sheetProtection algorithmName="SHA-512" hashValue="ObuSFnyFATLxeQTYzwq8fyrlGt0khysxRXMqYuMrV3piQCFnv5P/3PhrIZAL7MeSeaAyNcx8jQMAxfM5GlgldQ==" saltValue="TN8iOePP+KrbngvBYQ41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dcterms:created xsi:type="dcterms:W3CDTF">2021-02-05T03:23:58Z</dcterms:created>
  <dcterms:modified xsi:type="dcterms:W3CDTF">2021-10-29T07:29:22Z</dcterms:modified>
  <cp:category/>
</cp:coreProperties>
</file>