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alcChain>
</file>

<file path=xl/sharedStrings.xml><?xml version="1.0" encoding="utf-8"?>
<sst xmlns="http://schemas.openxmlformats.org/spreadsheetml/2006/main" count="1080" uniqueCount="602">
  <si>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</si>
  <si>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</si>
  <si>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</si>
  <si>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</si>
  <si>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</si>
  <si>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</si>
  <si>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</si>
  <si>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</si>
  <si>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</si>
  <si>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</si>
  <si>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</si>
  <si>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</si>
  <si>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</si>
  <si>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</si>
  <si>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</si>
  <si>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</si>
  <si>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</si>
  <si>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</si>
  <si>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</si>
  <si>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</si>
  <si>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</si>
  <si>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</si>
  <si>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</si>
  <si>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</si>
  <si>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</si>
  <si>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</si>
  <si>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</si>
  <si>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</si>
  <si>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</si>
  <si>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</si>
  <si>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</si>
  <si>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</si>
  <si>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</si>
  <si>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</si>
  <si>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</si>
  <si>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</si>
  <si>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</si>
  <si>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</si>
  <si>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</si>
  <si>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</si>
  <si>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</si>
  <si>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</si>
  <si>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</si>
  <si>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</si>
  <si>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</si>
  <si>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</si>
  <si>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</si>
  <si>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</si>
  <si>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</si>
  <si>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</si>
  <si>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</si>
  <si>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</si>
  <si>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</si>
  <si>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</si>
  <si>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</si>
  <si>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</si>
  <si>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</si>
  <si>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</si>
  <si>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</si>
  <si>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</si>
  <si>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</si>
  <si>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</si>
  <si>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</si>
  <si>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</si>
  <si>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</si>
  <si>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</si>
  <si>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</si>
  <si>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</si>
  <si>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</si>
  <si>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</si>
  <si>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</si>
  <si>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</si>
  <si>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</si>
  <si>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</si>
  <si>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</si>
  <si>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</si>
  <si>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</si>
  <si>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</si>
  <si>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</si>
  <si>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</si>
  <si>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</si>
  <si>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</si>
  <si>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</si>
  <si>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</si>
  <si>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</si>
  <si>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</si>
  <si>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</si>
  <si>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</si>
  <si>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</si>
  <si>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</si>
  <si>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</si>
  <si>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</si>
  <si>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</si>
  <si>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</si>
  <si>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</si>
  <si>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</si>
  <si>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</si>
  <si>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</si>
  <si>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</si>
  <si>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</si>
  <si>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</si>
  <si>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</si>
  <si>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</si>
  <si>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</si>
  <si>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</si>
  <si>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</si>
  <si>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</si>
  <si>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</si>
  <si>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</si>
  <si>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</si>
  <si>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</si>
  <si>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</si>
  <si>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</si>
  <si>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</si>
  <si>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</si>
  <si>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</si>
  <si>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</si>
  <si>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</si>
  <si>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</si>
  <si>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</si>
  <si>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</si>
  <si>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</si>
  <si>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</si>
  <si>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</si>
  <si>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</si>
  <si>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</si>
  <si>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</si>
  <si>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</si>
  <si>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</si>
  <si>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</si>
  <si>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</si>
  <si>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</si>
  <si>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</si>
  <si>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</si>
  <si>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</si>
  <si>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</si>
  <si>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</si>
  <si>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</si>
  <si>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</si>
  <si>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</si>
  <si>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</si>
  <si>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</si>
  <si>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</si>
  <si>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</si>
  <si>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</si>
  <si>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</si>
  <si>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</si>
  <si>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</si>
  <si>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</si>
  <si>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</si>
  <si>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</si>
  <si>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</si>
  <si>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</si>
  <si>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</si>
  <si>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</si>
  <si>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</si>
  <si>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</si>
  <si>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</si>
  <si>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</si>
  <si>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</si>
  <si>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</si>
  <si>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</si>
  <si>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</si>
  <si>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</si>
  <si>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</si>
  <si>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</si>
  <si>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</si>
  <si>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</si>
  <si>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</si>
  <si>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</si>
  <si>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</si>
  <si>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</si>
  <si>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</si>
  <si>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</si>
  <si>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</si>
  <si>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</si>
  <si>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</si>
  <si>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</si>
  <si>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</si>
  <si>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</si>
  <si>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</si>
  <si>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</si>
  <si>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</si>
  <si>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</si>
  <si>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</si>
  <si>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</si>
  <si>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</si>
  <si>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</si>
  <si>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</si>
  <si>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</si>
  <si>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</si>
  <si>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</si>
  <si>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</si>
  <si>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</si>
  <si>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</si>
  <si>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</si>
  <si>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</si>
  <si>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</si>
  <si>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</si>
  <si>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</si>
  <si>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</si>
  <si>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</si>
  <si>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</si>
  <si>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</si>
  <si>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</si>
  <si>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</si>
  <si>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</si>
  <si>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</si>
  <si>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</si>
  <si>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</si>
  <si>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</si>
  <si>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</si>
  <si>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</si>
  <si>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</si>
  <si>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</si>
  <si>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</si>
  <si>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</si>
  <si>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</si>
  <si>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</si>
  <si>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大阪府泉南市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</si>
  <si>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</si>
  <si>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</si>
  <si>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</si>
  <si>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</si>
  <si>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</si>
  <si>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</si>
  <si>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</si>
  <si>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</si>
  <si>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</si>
  <si>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</si>
  <si>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</si>
  <si>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</si>
  <si>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</si>
  <si>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</si>
  <si>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</si>
  <si>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</si>
  <si>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</si>
  <si>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</si>
  <si>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</si>
  <si>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</si>
  <si>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</si>
  <si>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</si>
  <si>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</si>
  <si>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</si>
  <si>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</si>
  <si>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</si>
  <si>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</si>
  <si>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</si>
  <si>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</si>
  <si>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</si>
  <si>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</si>
  <si>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</si>
  <si>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</si>
  <si>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</si>
  <si>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</si>
  <si>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</si>
  <si>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</si>
  <si>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</si>
  <si>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</si>
  <si>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</si>
  <si>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</si>
  <si>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</si>
  <si>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</si>
  <si>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</si>
  <si>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</si>
  <si>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</si>
  <si>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</si>
  <si>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</si>
  <si>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</si>
  <si>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</si>
  <si>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</si>
  <si>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</si>
  <si>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</si>
  <si>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</si>
  <si>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</si>
  <si>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</si>
  <si>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</si>
  <si>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</si>
  <si>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</si>
  <si>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</si>
  <si>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</si>
  <si>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</si>
  <si>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</si>
  <si>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</si>
  <si>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</si>
  <si>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</si>
  <si>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</si>
  <si>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</si>
  <si>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</si>
  <si>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</si>
  <si>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</si>
  <si>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</si>
  <si>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</si>
  <si>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</si>
  <si>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</si>
  <si>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</si>
  <si>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</si>
  <si>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</si>
  <si>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</si>
  <si>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</si>
  <si>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</si>
  <si>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</si>
  <si>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</si>
  <si>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</si>
  <si>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</si>
  <si>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</si>
  <si>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</si>
  <si>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</si>
  <si>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</si>
  <si>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</si>
  <si>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</si>
  <si>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</si>
  <si>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</si>
  <si>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</si>
  <si>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</si>
  <si>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</si>
  <si>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</si>
  <si>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</si>
  <si>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</si>
  <si>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</si>
  <si>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</si>
  <si>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</si>
  <si>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</si>
  <si>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</si>
  <si>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</si>
  <si>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</si>
  <si>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</si>
  <si>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</si>
  <si>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</si>
  <si>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</si>
  <si>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</si>
  <si>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</si>
  <si>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</si>
  <si>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</si>
  <si>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</si>
  <si>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</si>
  <si>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</si>
  <si>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</si>
  <si>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</si>
  <si>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</si>
  <si>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</si>
  <si>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</si>
  <si>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</si>
  <si>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</si>
  <si>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</si>
  <si>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</si>
  <si>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</si>
  <si>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</si>
  <si>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</si>
  <si>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</si>
  <si>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</si>
  <si>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</si>
  <si>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</si>
  <si>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</si>
  <si>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</si>
  <si>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</si>
  <si>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</si>
  <si>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</si>
  <si>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</si>
  <si>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</si>
  <si>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</si>
  <si>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</si>
  <si>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</si>
  <si>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</si>
  <si>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</si>
  <si>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</si>
  <si>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</si>
  <si>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</si>
  <si>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</si>
  <si>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</si>
  <si>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</si>
  <si>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</si>
  <si>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</si>
  <si>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大阪府泉南市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</si>
  <si>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</si>
  <si>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</si>
  <si>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</si>
  <si>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</si>
  <si>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</si>
  <si>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</si>
  <si>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</si>
  <si>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</si>
  <si>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</si>
  <si>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</si>
  <si>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</si>
  <si>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</si>
  <si>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</si>
  <si>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</si>
  <si>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</si>
  <si>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</si>
  <si>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</si>
  <si>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</si>
  <si>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</si>
  <si>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</si>
  <si>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</si>
  <si>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</si>
  <si>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</si>
  <si>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</si>
  <si>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</si>
  <si>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</si>
  <si>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</si>
  <si>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</si>
  <si>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</si>
  <si>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</si>
  <si>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</si>
  <si>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</si>
  <si>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</si>
  <si>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</si>
  <si>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</si>
  <si>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</si>
  <si>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</si>
  <si>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</si>
  <si>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</si>
  <si>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</si>
  <si>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</si>
  <si>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</si>
  <si>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</si>
  <si>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</si>
  <si>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</si>
  <si>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</si>
  <si>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</si>
  <si>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</si>
  <si>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</si>
  <si>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</si>
  <si>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</si>
  <si>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</si>
  <si>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</si>
  <si>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</si>
  <si>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</si>
  <si>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</si>
  <si>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</si>
  <si>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</si>
  <si>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</si>
  <si>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</si>
  <si>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</si>
  <si>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</si>
  <si>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</si>
  <si>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</si>
  <si>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</si>
  <si>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</si>
  <si>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</si>
  <si>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</si>
  <si>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</si>
  <si>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</si>
  <si>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</si>
  <si>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</si>
  <si>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</si>
  <si>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</si>
  <si>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</si>
  <si>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</si>
  <si>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</si>
  <si>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</si>
  <si>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</si>
  <si>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</si>
  <si>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</si>
  <si>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</si>
  <si>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</si>
  <si>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</si>
  <si>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</si>
  <si>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</si>
  <si>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</si>
  <si>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</si>
  <si>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</si>
  <si>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</si>
  <si>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</si>
  <si>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</si>
  <si>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</si>
  <si>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</si>
  <si>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</si>
  <si>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</si>
  <si>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</si>
  <si>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</si>
  <si>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</si>
  <si>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</si>
  <si>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</si>
  <si>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</si>
  <si>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</si>
  <si>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</si>
  <si>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</si>
  <si>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</si>
  <si>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</si>
  <si>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</si>
  <si>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</si>
  <si>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</si>
  <si>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</si>
  <si>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</si>
  <si>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</si>
  <si>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</si>
  <si>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</si>
  <si>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</si>
  <si>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</si>
  <si>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</si>
  <si>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</si>
  <si>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</si>
  <si>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</si>
  <si>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</si>
  <si>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</si>
  <si>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</si>
  <si>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</si>
  <si>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</si>
  <si>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</si>
  <si>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</si>
  <si>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</si>
  <si>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</si>
  <si>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</si>
  <si>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</si>
  <si>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</si>
  <si>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</si>
  <si>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</si>
  <si>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</si>
  <si>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</si>
  <si>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</si>
  <si>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</si>
  <si>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</si>
  <si>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</si>
  <si>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</si>
  <si>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</si>
  <si>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</si>
  <si>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</si>
  <si>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</si>
  <si>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</si>
  <si>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</si>
  <si>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</si>
  <si>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</si>
  <si>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</si>
  <si>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</si>
  <si>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</si>
  <si>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</si>
  <si>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</si>
  <si>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</si>
  <si>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</si>
  <si>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</si>
  <si>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</si>
  <si>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</si>
  <si>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</si>
  <si>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</si>
  <si>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</si>
  <si>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</si>
  <si>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</si>
  <si>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</si>
  <si>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</si>
  <si>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</si>
  <si>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</si>
  <si>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</si>
  <si>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</si>
  <si>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</si>
  <si>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</si>
  <si>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</si>
  <si>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</si>
  <si>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</si>
  <si>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</si>
  <si>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</si>
  <si>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</si>
  <si>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</si>
  <si>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</si>
  <si>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</si>
  <si>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</si>
  <si>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</si>
  <si>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</si>
  <si>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</si>
  <si>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</si>
  <si>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</si>
  <si>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0.87</t>
  </si>
  <si>
    <t>一般会計</t>
  </si>
  <si>
    <t>介護保険事業特別会計</t>
  </si>
  <si>
    <t>国民健康保険事業特別会計</t>
  </si>
  <si>
    <t>▲ 4.41</t>
  </si>
  <si>
    <t>▲ 1.45</t>
  </si>
  <si>
    <t>下水道事業特別会計</t>
  </si>
  <si>
    <t>後期高齢者医療事業特別会計</t>
  </si>
  <si>
    <t>公共用地取得事業特別会計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</si>
  <si>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</si>
  <si>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</si>
  <si>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</si>
  <si>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</si>
  <si>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</si>
  <si>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</si>
  <si>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</si>
  <si>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</si>
  <si>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泉南清掃事務組合
（一般会計）</t>
    <rPh sb="0" eb="2">
      <t>センナン</t>
    </rPh>
    <rPh sb="2" eb="4">
      <t>セイソウ</t>
    </rPh>
    <rPh sb="4" eb="6">
      <t>ジム</t>
    </rPh>
    <rPh sb="6" eb="8">
      <t>クミアイ</t>
    </rPh>
    <rPh sb="10" eb="12">
      <t>イッパン</t>
    </rPh>
    <rPh sb="12" eb="14">
      <t>カイケイ</t>
    </rPh>
    <phoneticPr fontId="2"/>
  </si>
  <si>
    <t>大阪府後期高齢者医療広域連合
（一般会計）</t>
    <phoneticPr fontId="2"/>
  </si>
  <si>
    <t>大阪府後期高齢者医療広域連合
（後期高齢者医療特別会計）</t>
    <phoneticPr fontId="2"/>
  </si>
  <si>
    <t>大阪広域水道企業団
（水道事業会計）</t>
    <phoneticPr fontId="2"/>
  </si>
  <si>
    <t>大阪広域水道企業団
（工業用水道事業会計）</t>
    <phoneticPr fontId="2"/>
  </si>
  <si>
    <t>泉州南消防組合
（一般会計）</t>
    <rPh sb="0" eb="2">
      <t>センシュウ</t>
    </rPh>
    <rPh sb="2" eb="3">
      <t>ミナミ</t>
    </rPh>
    <rPh sb="3" eb="5">
      <t>ショウボウ</t>
    </rPh>
    <rPh sb="5" eb="7">
      <t>クミアイ</t>
    </rPh>
    <rPh sb="9" eb="11">
      <t>イッパン</t>
    </rPh>
    <rPh sb="11" eb="13">
      <t>カイケイ</t>
    </rPh>
    <phoneticPr fontId="2"/>
  </si>
  <si>
    <t>公共施設整備基金</t>
    <rPh sb="0" eb="2">
      <t>コウキョウ</t>
    </rPh>
    <rPh sb="2" eb="4">
      <t>シセツ</t>
    </rPh>
    <rPh sb="4" eb="6">
      <t>セイビ</t>
    </rPh>
    <rPh sb="6" eb="8">
      <t>キキン</t>
    </rPh>
    <phoneticPr fontId="5"/>
  </si>
  <si>
    <t>ふるさと泉南水なす基金</t>
    <rPh sb="4" eb="6">
      <t>センナン</t>
    </rPh>
    <rPh sb="6" eb="7">
      <t>ミズ</t>
    </rPh>
    <rPh sb="9" eb="11">
      <t>キキン</t>
    </rPh>
    <phoneticPr fontId="5"/>
  </si>
  <si>
    <t>地域福祉基金</t>
    <rPh sb="0" eb="2">
      <t>チイキ</t>
    </rPh>
    <rPh sb="2" eb="4">
      <t>フクシ</t>
    </rPh>
    <rPh sb="4" eb="6">
      <t>キキン</t>
    </rPh>
    <phoneticPr fontId="5"/>
  </si>
  <si>
    <t>緑化基金</t>
    <rPh sb="0" eb="2">
      <t>リョクカ</t>
    </rPh>
    <rPh sb="2" eb="4">
      <t>キキン</t>
    </rPh>
    <phoneticPr fontId="5"/>
  </si>
  <si>
    <t>ふるさと創生事業推進基金</t>
    <rPh sb="4" eb="6">
      <t>ソウセイ</t>
    </rPh>
    <rPh sb="6" eb="8">
      <t>ジギョウ</t>
    </rPh>
    <rPh sb="8" eb="10">
      <t>スイシン</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</si>
  <si>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</si>
  <si>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</si>
  <si>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</si>
  <si>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は、施設の改修等に係る投資的経費が減少し、財源となる地方債の発行を抑制したことで、地方債残高が減少している。そのため、将来負担比率は前年度から改善しているが、その反面、投資的経費を抑制したことで公共施設等の老朽化が進行し、前年度から有形固定資産減価償却率は上昇している。
　有形固定資産減価償却率が類似団体内平均値を上回っていることからもわかるとおり、公共施設等は全体的に老朽化が進行しており、改修等には今後多額の経費が必要となる。しかし、地方債残高が多額であることや、基金残高が少額であること等により、将来負担比率は類似団体内平均値を大きく上回っている中、改修等の財源としての地方債発行や基金の取崩しにより、更なる将来負担比率の悪化を招くことがないよう、計画的に施設改修等を行っていく。</t>
    <rPh sb="1" eb="3">
      <t>レイワ</t>
    </rPh>
    <rPh sb="3" eb="5">
      <t>ガンネン</t>
    </rPh>
    <rPh sb="5" eb="6">
      <t>ド</t>
    </rPh>
    <rPh sb="8" eb="10">
      <t>シセツ</t>
    </rPh>
    <rPh sb="11" eb="13">
      <t>カイシュウ</t>
    </rPh>
    <rPh sb="13" eb="14">
      <t>トウ</t>
    </rPh>
    <rPh sb="15" eb="16">
      <t>カカ</t>
    </rPh>
    <rPh sb="17" eb="20">
      <t>トウシテキ</t>
    </rPh>
    <rPh sb="20" eb="22">
      <t>ケイヒ</t>
    </rPh>
    <rPh sb="23" eb="25">
      <t>ゲンショウ</t>
    </rPh>
    <rPh sb="27" eb="29">
      <t>ザイゲン</t>
    </rPh>
    <rPh sb="32" eb="35">
      <t>チホウサイ</t>
    </rPh>
    <rPh sb="36" eb="38">
      <t>ハッコウ</t>
    </rPh>
    <rPh sb="39" eb="41">
      <t>ヨクセイ</t>
    </rPh>
    <rPh sb="47" eb="50">
      <t>チホウサイ</t>
    </rPh>
    <rPh sb="50" eb="52">
      <t>ザンダカ</t>
    </rPh>
    <rPh sb="53" eb="55">
      <t>ゲンショウ</t>
    </rPh>
    <rPh sb="65" eb="67">
      <t>ショウライ</t>
    </rPh>
    <rPh sb="67" eb="69">
      <t>フタン</t>
    </rPh>
    <rPh sb="69" eb="71">
      <t>ヒリツ</t>
    </rPh>
    <rPh sb="72" eb="75">
      <t>ゼンネンド</t>
    </rPh>
    <rPh sb="77" eb="79">
      <t>カイゼン</t>
    </rPh>
    <rPh sb="87" eb="89">
      <t>ハンメン</t>
    </rPh>
    <rPh sb="90" eb="93">
      <t>トウシテキ</t>
    </rPh>
    <rPh sb="93" eb="95">
      <t>ケイヒ</t>
    </rPh>
    <rPh sb="96" eb="98">
      <t>ヨクセイ</t>
    </rPh>
    <rPh sb="103" eb="105">
      <t>コウキョウ</t>
    </rPh>
    <rPh sb="105" eb="107">
      <t>シセツ</t>
    </rPh>
    <rPh sb="107" eb="108">
      <t>トウ</t>
    </rPh>
    <rPh sb="109" eb="112">
      <t>ロウキュウカ</t>
    </rPh>
    <rPh sb="113" eb="115">
      <t>シンコウ</t>
    </rPh>
    <rPh sb="134" eb="136">
      <t>ジョウショウ</t>
    </rPh>
    <rPh sb="143" eb="145">
      <t>ユウケイ</t>
    </rPh>
    <rPh sb="145" eb="147">
      <t>コテイ</t>
    </rPh>
    <rPh sb="147" eb="149">
      <t>シサン</t>
    </rPh>
    <rPh sb="149" eb="151">
      <t>ゲンカ</t>
    </rPh>
    <rPh sb="151" eb="153">
      <t>ショウキャク</t>
    </rPh>
    <rPh sb="153" eb="154">
      <t>リツ</t>
    </rPh>
    <rPh sb="155" eb="157">
      <t>ルイジ</t>
    </rPh>
    <rPh sb="157" eb="159">
      <t>ダンタイ</t>
    </rPh>
    <rPh sb="159" eb="160">
      <t>ナイ</t>
    </rPh>
    <rPh sb="160" eb="163">
      <t>ヘイキンチ</t>
    </rPh>
    <rPh sb="164" eb="166">
      <t>ウワマワ</t>
    </rPh>
    <rPh sb="182" eb="184">
      <t>コウキョウ</t>
    </rPh>
    <rPh sb="184" eb="186">
      <t>シセツ</t>
    </rPh>
    <rPh sb="186" eb="187">
      <t>トウ</t>
    </rPh>
    <rPh sb="226" eb="229">
      <t>チホウサイ</t>
    </rPh>
    <rPh sb="229" eb="231">
      <t>ザンダカ</t>
    </rPh>
    <rPh sb="232" eb="234">
      <t>タガク</t>
    </rPh>
    <rPh sb="241" eb="243">
      <t>キキン</t>
    </rPh>
    <rPh sb="243" eb="245">
      <t>ザンダカ</t>
    </rPh>
    <rPh sb="246" eb="248">
      <t>ショウガク</t>
    </rPh>
    <rPh sb="253" eb="254">
      <t>トウ</t>
    </rPh>
    <rPh sb="258" eb="260">
      <t>ショウライ</t>
    </rPh>
    <rPh sb="260" eb="262">
      <t>フタン</t>
    </rPh>
    <rPh sb="262" eb="264">
      <t>ヒリツ</t>
    </rPh>
    <rPh sb="265" eb="267">
      <t>ルイジ</t>
    </rPh>
    <rPh sb="267" eb="269">
      <t>ダンタイ</t>
    </rPh>
    <rPh sb="269" eb="270">
      <t>ナイ</t>
    </rPh>
    <rPh sb="270" eb="273">
      <t>ヘイキンチ</t>
    </rPh>
    <rPh sb="274" eb="275">
      <t>オオ</t>
    </rPh>
    <rPh sb="277" eb="279">
      <t>ウワマワ</t>
    </rPh>
    <rPh sb="283" eb="284">
      <t>ナカ</t>
    </rPh>
    <rPh sb="285" eb="287">
      <t>カイシュウ</t>
    </rPh>
    <rPh sb="287" eb="288">
      <t>トウ</t>
    </rPh>
    <rPh sb="289" eb="291">
      <t>ザイゲン</t>
    </rPh>
    <rPh sb="295" eb="298">
      <t>チホウサイ</t>
    </rPh>
    <rPh sb="304" eb="306">
      <t>トリクズ</t>
    </rPh>
    <rPh sb="311" eb="312">
      <t>サラ</t>
    </rPh>
    <rPh sb="314" eb="316">
      <t>ショウライ</t>
    </rPh>
    <rPh sb="316" eb="318">
      <t>フタン</t>
    </rPh>
    <rPh sb="318" eb="320">
      <t>ヒリツ</t>
    </rPh>
    <rPh sb="321" eb="323">
      <t>アッカ</t>
    </rPh>
    <rPh sb="324" eb="325">
      <t>マネ</t>
    </rPh>
    <rPh sb="334" eb="337">
      <t>ケイカクテキ</t>
    </rPh>
    <rPh sb="338" eb="340">
      <t>シセツ</t>
    </rPh>
    <rPh sb="340" eb="342">
      <t>カイシュウ</t>
    </rPh>
    <rPh sb="342" eb="343">
      <t>トウ</t>
    </rPh>
    <rPh sb="344" eb="345">
      <t>オコナ</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</si>
  <si>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</si>
  <si>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</si>
  <si>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</si>
  <si>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</si>
  <si>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</si>
  <si>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</si>
  <si>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将来負担比率・実質公債費比率ともに類似団体内平均値より高い傾向にあるが、これは過年度に発行した公共用地先行取得等事業債や第三セクター等改革推進債に係る地方債負担が大きいためである。
　令和元年度においては、地方債償還額が減少し、また地方債残高も減少したことで両比率とも改善しているが、依然高い水準であることに変わりはない。
　今後公共施設等の改修等には多額の経費が必要となる中、財源としての地方債発行に当たっては十分な検討を行い、後年度の公債費負担の軽減に努める。</t>
    <rPh sb="2" eb="4">
      <t>ショウライ</t>
    </rPh>
    <rPh sb="4" eb="6">
      <t>フタン</t>
    </rPh>
    <rPh sb="6" eb="8">
      <t>ヒリツ</t>
    </rPh>
    <rPh sb="9" eb="11">
      <t>ジッシツ</t>
    </rPh>
    <rPh sb="11" eb="14">
      <t>コウサイヒ</t>
    </rPh>
    <rPh sb="14" eb="16">
      <t>ヒリツ</t>
    </rPh>
    <rPh sb="19" eb="21">
      <t>ルイジ</t>
    </rPh>
    <rPh sb="21" eb="23">
      <t>ダンタイ</t>
    </rPh>
    <rPh sb="23" eb="24">
      <t>ナイ</t>
    </rPh>
    <rPh sb="24" eb="27">
      <t>ヘイキンチ</t>
    </rPh>
    <rPh sb="29" eb="30">
      <t>タカ</t>
    </rPh>
    <rPh sb="31" eb="33">
      <t>ケイコウ</t>
    </rPh>
    <rPh sb="41" eb="44">
      <t>カネンド</t>
    </rPh>
    <rPh sb="45" eb="47">
      <t>ハッコウ</t>
    </rPh>
    <rPh sb="94" eb="96">
      <t>レイワ</t>
    </rPh>
    <rPh sb="96" eb="98">
      <t>ガンネン</t>
    </rPh>
    <rPh sb="98" eb="99">
      <t>ド</t>
    </rPh>
    <rPh sb="105" eb="108">
      <t>チホウサイ</t>
    </rPh>
    <rPh sb="108" eb="110">
      <t>ショウカン</t>
    </rPh>
    <rPh sb="110" eb="111">
      <t>ガク</t>
    </rPh>
    <rPh sb="112" eb="114">
      <t>ゲンショウ</t>
    </rPh>
    <rPh sb="118" eb="121">
      <t>チホウサイ</t>
    </rPh>
    <rPh sb="121" eb="123">
      <t>ザンダカ</t>
    </rPh>
    <rPh sb="124" eb="126">
      <t>ゲンショウ</t>
    </rPh>
    <rPh sb="131" eb="132">
      <t>リョウ</t>
    </rPh>
    <rPh sb="132" eb="134">
      <t>ヒリツ</t>
    </rPh>
    <rPh sb="136" eb="138">
      <t>カイゼン</t>
    </rPh>
    <rPh sb="144" eb="146">
      <t>イゼン</t>
    </rPh>
    <rPh sb="146" eb="147">
      <t>タカ</t>
    </rPh>
    <rPh sb="148" eb="150">
      <t>スイジュン</t>
    </rPh>
    <rPh sb="156" eb="157">
      <t>カ</t>
    </rPh>
    <rPh sb="165" eb="167">
      <t>コンゴ</t>
    </rPh>
    <rPh sb="167" eb="169">
      <t>コウキョウ</t>
    </rPh>
    <rPh sb="169" eb="171">
      <t>シセツ</t>
    </rPh>
    <rPh sb="171" eb="172">
      <t>トウ</t>
    </rPh>
    <rPh sb="173" eb="175">
      <t>カイシュウ</t>
    </rPh>
    <rPh sb="175" eb="176">
      <t>トウ</t>
    </rPh>
    <rPh sb="178" eb="180">
      <t>タガク</t>
    </rPh>
    <rPh sb="181" eb="183">
      <t>ケイヒ</t>
    </rPh>
    <rPh sb="184" eb="186">
      <t>ヒツヨウ</t>
    </rPh>
    <rPh sb="189" eb="190">
      <t>ナカ</t>
    </rPh>
    <rPh sb="191" eb="193">
      <t>ザイゲン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</si>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</sst>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0"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06E3-48A5-ADD6-0E73878F90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14671</c:v>
                </c:pt>
                <c:pt idx="1">
                  <c:v>15845</c:v>
                </c:pt>
                <c:pt idx="2">
                  <c:v>34725</c:v>
                </c:pt>
                <c:pt idx="3">
                  <c:v>59749</c:v>
                </c:pt>
                <c:pt idx="4">
                  <c:v>20352</c:v>
                </c:pt>
              </c:numCache>
            </c:numRef>
          </c:val>
          <c:smooth val="0"/>
          <c:extLst>
            <c:ext xmlns:c16="http://schemas.microsoft.com/office/drawing/2014/chart" uri="{C3380CC4-5D6E-409C-BE32-E72D297353CC}">
              <c16:uniqueId val="{00000001-06E3-48A5-ADD6-0E73878F90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1.82</c:v>
                </c:pt>
                <c:pt idx="1">
                  <c:v>0.03</c:v>
                </c:pt>
                <c:pt idx="2">
                  <c:v>0.08</c:v>
                </c:pt>
                <c:pt idx="3">
                  <c:v>0.05</c:v>
                </c:pt>
                <c:pt idx="4">
                  <c:v>1.55</c:v>
                </c:pt>
              </c:numCache>
            </c:numRef>
          </c:val>
          <c:extLst>
            <c:ext xmlns:c16="http://schemas.microsoft.com/office/drawing/2014/chart" uri="{C3380CC4-5D6E-409C-BE32-E72D297353CC}">
              <c16:uniqueId val="{00000000-6FB8-4538-8368-90ED88F219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3.82</c:v>
                </c:pt>
                <c:pt idx="1">
                  <c:v>4.2699999999999996</c:v>
                </c:pt>
                <c:pt idx="2">
                  <c:v>4.3099999999999996</c:v>
                </c:pt>
                <c:pt idx="3">
                  <c:v>4.74</c:v>
                </c:pt>
                <c:pt idx="4">
                  <c:v>6.03</c:v>
                </c:pt>
              </c:numCache>
            </c:numRef>
          </c:val>
          <c:extLst>
            <c:ext xmlns:c16="http://schemas.microsoft.com/office/drawing/2014/chart" uri="{C3380CC4-5D6E-409C-BE32-E72D297353CC}">
              <c16:uniqueId val="{00000001-6FB8-4538-8368-90ED88F219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5.32</c:v>
                </c:pt>
                <c:pt idx="1">
                  <c:v>-0.87</c:v>
                </c:pt>
                <c:pt idx="2">
                  <c:v>0.06</c:v>
                </c:pt>
                <c:pt idx="3">
                  <c:v>0.51</c:v>
                </c:pt>
                <c:pt idx="4">
                  <c:v>2.82</c:v>
                </c:pt>
              </c:numCache>
            </c:numRef>
          </c:val>
          <c:smooth val="0"/>
          <c:extLst>
            <c:ext xmlns:c16="http://schemas.microsoft.com/office/drawing/2014/chart" uri="{C3380CC4-5D6E-409C-BE32-E72D297353CC}">
              <c16:uniqueId val="{00000002-6FB8-4538-8368-90ED88F219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9.9700000000000006</c:v>
                </c:pt>
                <c:pt idx="2">
                  <c:v>#N/A</c:v>
                </c:pt>
                <c:pt idx="3">
                  <c:v>10.82</c:v>
                </c:pt>
                <c:pt idx="4">
                  <c:v>#N/A</c:v>
                </c:pt>
                <c:pt idx="5">
                  <c:v>11.67</c:v>
                </c:pt>
                <c:pt idx="6">
                  <c:v>#N/A</c:v>
                </c:pt>
                <c:pt idx="7">
                  <c:v>11.66</c:v>
                </c:pt>
                <c:pt idx="8">
                  <c:v>0</c:v>
                </c:pt>
                <c:pt idx="9">
                  <c:v>0</c:v>
                </c:pt>
              </c:numCache>
            </c:numRef>
          </c:val>
          <c:extLst>
            <c:ext xmlns:c16="http://schemas.microsoft.com/office/drawing/2014/chart" uri="{C3380CC4-5D6E-409C-BE32-E72D297353CC}">
              <c16:uniqueId val="{00000000-8F8B-4990-AE61-815886E378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8B-4990-AE61-815886E378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F8B-4990-AE61-815886E378C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F8B-4990-AE61-815886E378C7}"/>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F8B-4990-AE61-815886E378C7}"/>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0.09</c:v>
                </c:pt>
                <c:pt idx="4">
                  <c:v>#N/A</c:v>
                </c:pt>
                <c:pt idx="5">
                  <c:v>0.06</c:v>
                </c:pt>
                <c:pt idx="6">
                  <c:v>#N/A</c:v>
                </c:pt>
                <c:pt idx="7">
                  <c:v>0.09</c:v>
                </c:pt>
                <c:pt idx="8">
                  <c:v>#N/A</c:v>
                </c:pt>
                <c:pt idx="9">
                  <c:v>0.09</c:v>
                </c:pt>
              </c:numCache>
            </c:numRef>
          </c:val>
          <c:extLst>
            <c:ext xmlns:c16="http://schemas.microsoft.com/office/drawing/2014/chart" uri="{C3380CC4-5D6E-409C-BE32-E72D297353CC}">
              <c16:uniqueId val="{00000005-8F8B-4990-AE61-815886E378C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0.65</c:v>
                </c:pt>
              </c:numCache>
            </c:numRef>
          </c:val>
          <c:extLst>
            <c:ext xmlns:c16="http://schemas.microsoft.com/office/drawing/2014/chart" uri="{C3380CC4-5D6E-409C-BE32-E72D297353CC}">
              <c16:uniqueId val="{00000006-8F8B-4990-AE61-815886E378C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4.41</c:v>
                </c:pt>
                <c:pt idx="1">
                  <c:v>#N/A</c:v>
                </c:pt>
                <c:pt idx="2">
                  <c:v>1.45</c:v>
                </c:pt>
                <c:pt idx="3">
                  <c:v>#N/A</c:v>
                </c:pt>
                <c:pt idx="4">
                  <c:v>#N/A</c:v>
                </c:pt>
                <c:pt idx="5">
                  <c:v>1.42</c:v>
                </c:pt>
                <c:pt idx="6">
                  <c:v>#N/A</c:v>
                </c:pt>
                <c:pt idx="7">
                  <c:v>0.87</c:v>
                </c:pt>
                <c:pt idx="8">
                  <c:v>#N/A</c:v>
                </c:pt>
                <c:pt idx="9">
                  <c:v>0.75</c:v>
                </c:pt>
              </c:numCache>
            </c:numRef>
          </c:val>
          <c:extLst>
            <c:ext xmlns:c16="http://schemas.microsoft.com/office/drawing/2014/chart" uri="{C3380CC4-5D6E-409C-BE32-E72D297353CC}">
              <c16:uniqueId val="{00000007-8F8B-4990-AE61-815886E378C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0.24</c:v>
                </c:pt>
                <c:pt idx="2">
                  <c:v>#N/A</c:v>
                </c:pt>
                <c:pt idx="3">
                  <c:v>0.36</c:v>
                </c:pt>
                <c:pt idx="4">
                  <c:v>#N/A</c:v>
                </c:pt>
                <c:pt idx="5">
                  <c:v>1.46</c:v>
                </c:pt>
                <c:pt idx="6">
                  <c:v>#N/A</c:v>
                </c:pt>
                <c:pt idx="7">
                  <c:v>1.44</c:v>
                </c:pt>
                <c:pt idx="8">
                  <c:v>#N/A</c:v>
                </c:pt>
                <c:pt idx="9">
                  <c:v>1.51</c:v>
                </c:pt>
              </c:numCache>
            </c:numRef>
          </c:val>
          <c:extLst>
            <c:ext xmlns:c16="http://schemas.microsoft.com/office/drawing/2014/chart" uri="{C3380CC4-5D6E-409C-BE32-E72D297353CC}">
              <c16:uniqueId val="{00000008-8F8B-4990-AE61-815886E378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1.81</c:v>
                </c:pt>
                <c:pt idx="2">
                  <c:v>#N/A</c:v>
                </c:pt>
                <c:pt idx="3">
                  <c:v>0.02</c:v>
                </c:pt>
                <c:pt idx="4">
                  <c:v>#N/A</c:v>
                </c:pt>
                <c:pt idx="5">
                  <c:v>7.0000000000000007E-2</c:v>
                </c:pt>
                <c:pt idx="6">
                  <c:v>#N/A</c:v>
                </c:pt>
                <c:pt idx="7">
                  <c:v>0.04</c:v>
                </c:pt>
                <c:pt idx="8">
                  <c:v>#N/A</c:v>
                </c:pt>
                <c:pt idx="9">
                  <c:v>1.55</c:v>
                </c:pt>
              </c:numCache>
            </c:numRef>
          </c:val>
          <c:extLst>
            <c:ext xmlns:c16="http://schemas.microsoft.com/office/drawing/2014/chart" uri="{C3380CC4-5D6E-409C-BE32-E72D297353CC}">
              <c16:uniqueId val="{00000009-8F8B-4990-AE61-815886E378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2120</c:v>
                </c:pt>
                <c:pt idx="5">
                  <c:v>2168</c:v>
                </c:pt>
                <c:pt idx="8">
                  <c:v>2235</c:v>
                </c:pt>
                <c:pt idx="11">
                  <c:v>2252</c:v>
                </c:pt>
                <c:pt idx="14">
                  <c:v>2215</c:v>
                </c:pt>
              </c:numCache>
            </c:numRef>
          </c:val>
          <c:extLst>
            <c:ext xmlns:c16="http://schemas.microsoft.com/office/drawing/2014/chart" uri="{C3380CC4-5D6E-409C-BE32-E72D297353CC}">
              <c16:uniqueId val="{00000000-6EC1-412D-AE5C-60FE436D8F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1</c:v>
                </c:pt>
                <c:pt idx="12">
                  <c:v>1</c:v>
                </c:pt>
              </c:numCache>
            </c:numRef>
          </c:val>
          <c:extLst>
            <c:ext xmlns:c16="http://schemas.microsoft.com/office/drawing/2014/chart" uri="{C3380CC4-5D6E-409C-BE32-E72D297353CC}">
              <c16:uniqueId val="{00000001-6EC1-412D-AE5C-60FE436D8F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78</c:v>
                </c:pt>
                <c:pt idx="3">
                  <c:v>78</c:v>
                </c:pt>
                <c:pt idx="6">
                  <c:v>78</c:v>
                </c:pt>
                <c:pt idx="9">
                  <c:v>78</c:v>
                </c:pt>
                <c:pt idx="12">
                  <c:v>78</c:v>
                </c:pt>
              </c:numCache>
            </c:numRef>
          </c:val>
          <c:extLst>
            <c:ext xmlns:c16="http://schemas.microsoft.com/office/drawing/2014/chart" uri="{C3380CC4-5D6E-409C-BE32-E72D297353CC}">
              <c16:uniqueId val="{00000002-6EC1-412D-AE5C-60FE436D8F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107</c:v>
                </c:pt>
                <c:pt idx="3">
                  <c:v>191</c:v>
                </c:pt>
                <c:pt idx="6">
                  <c:v>219</c:v>
                </c:pt>
                <c:pt idx="9">
                  <c:v>245</c:v>
                </c:pt>
                <c:pt idx="12">
                  <c:v>260</c:v>
                </c:pt>
              </c:numCache>
            </c:numRef>
          </c:val>
          <c:extLst>
            <c:ext xmlns:c16="http://schemas.microsoft.com/office/drawing/2014/chart" uri="{C3380CC4-5D6E-409C-BE32-E72D297353CC}">
              <c16:uniqueId val="{00000003-6EC1-412D-AE5C-60FE436D8F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501</c:v>
                </c:pt>
                <c:pt idx="3">
                  <c:v>477</c:v>
                </c:pt>
                <c:pt idx="6">
                  <c:v>496</c:v>
                </c:pt>
                <c:pt idx="9">
                  <c:v>513</c:v>
                </c:pt>
                <c:pt idx="12">
                  <c:v>531</c:v>
                </c:pt>
              </c:numCache>
            </c:numRef>
          </c:val>
          <c:extLst>
            <c:ext xmlns:c16="http://schemas.microsoft.com/office/drawing/2014/chart" uri="{C3380CC4-5D6E-409C-BE32-E72D297353CC}">
              <c16:uniqueId val="{00000004-6EC1-412D-AE5C-60FE436D8F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C1-412D-AE5C-60FE436D8F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C1-412D-AE5C-60FE436D8F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2936</c:v>
                </c:pt>
                <c:pt idx="3">
                  <c:v>2841</c:v>
                </c:pt>
                <c:pt idx="6">
                  <c:v>2658</c:v>
                </c:pt>
                <c:pt idx="9">
                  <c:v>2645</c:v>
                </c:pt>
                <c:pt idx="12">
                  <c:v>2552</c:v>
                </c:pt>
              </c:numCache>
            </c:numRef>
          </c:val>
          <c:extLst>
            <c:ext xmlns:c16="http://schemas.microsoft.com/office/drawing/2014/chart" uri="{C3380CC4-5D6E-409C-BE32-E72D297353CC}">
              <c16:uniqueId val="{00000007-6EC1-412D-AE5C-60FE436D8F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1503</c:v>
                </c:pt>
                <c:pt idx="2">
                  <c:v>#N/A</c:v>
                </c:pt>
                <c:pt idx="3">
                  <c:v>#N/A</c:v>
                </c:pt>
                <c:pt idx="4">
                  <c:v>1419</c:v>
                </c:pt>
                <c:pt idx="5">
                  <c:v>#N/A</c:v>
                </c:pt>
                <c:pt idx="6">
                  <c:v>#N/A</c:v>
                </c:pt>
                <c:pt idx="7">
                  <c:v>1217</c:v>
                </c:pt>
                <c:pt idx="8">
                  <c:v>#N/A</c:v>
                </c:pt>
                <c:pt idx="9">
                  <c:v>#N/A</c:v>
                </c:pt>
                <c:pt idx="10">
                  <c:v>1230</c:v>
                </c:pt>
                <c:pt idx="11">
                  <c:v>#N/A</c:v>
                </c:pt>
                <c:pt idx="12">
                  <c:v>#N/A</c:v>
                </c:pt>
                <c:pt idx="13">
                  <c:v>1207</c:v>
                </c:pt>
                <c:pt idx="14">
                  <c:v>#N/A</c:v>
                </c:pt>
              </c:numCache>
            </c:numRef>
          </c:val>
          <c:smooth val="0"/>
          <c:extLst>
            <c:ext xmlns:c16="http://schemas.microsoft.com/office/drawing/2014/chart" uri="{C3380CC4-5D6E-409C-BE32-E72D297353CC}">
              <c16:uniqueId val="{00000008-6EC1-412D-AE5C-60FE436D8F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18315</c:v>
                </c:pt>
                <c:pt idx="5">
                  <c:v>18691</c:v>
                </c:pt>
                <c:pt idx="8">
                  <c:v>19130</c:v>
                </c:pt>
                <c:pt idx="11">
                  <c:v>19118</c:v>
                </c:pt>
                <c:pt idx="14">
                  <c:v>18964</c:v>
                </c:pt>
              </c:numCache>
            </c:numRef>
          </c:val>
          <c:extLst>
            <c:ext xmlns:c16="http://schemas.microsoft.com/office/drawing/2014/chart" uri="{C3380CC4-5D6E-409C-BE32-E72D297353CC}">
              <c16:uniqueId val="{00000000-EBF5-4EA8-8A99-D87A04FE12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6392</c:v>
                </c:pt>
                <c:pt idx="5">
                  <c:v>5852</c:v>
                </c:pt>
                <c:pt idx="8">
                  <c:v>5753</c:v>
                </c:pt>
                <c:pt idx="11">
                  <c:v>5125</c:v>
                </c:pt>
                <c:pt idx="14">
                  <c:v>4888</c:v>
                </c:pt>
              </c:numCache>
            </c:numRef>
          </c:val>
          <c:extLst>
            <c:ext xmlns:c16="http://schemas.microsoft.com/office/drawing/2014/chart" uri="{C3380CC4-5D6E-409C-BE32-E72D297353CC}">
              <c16:uniqueId val="{00000001-EBF5-4EA8-8A99-D87A04FE12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3671</c:v>
                </c:pt>
                <c:pt idx="5">
                  <c:v>3535</c:v>
                </c:pt>
                <c:pt idx="8">
                  <c:v>3347</c:v>
                </c:pt>
                <c:pt idx="11">
                  <c:v>3495</c:v>
                </c:pt>
                <c:pt idx="14">
                  <c:v>4077</c:v>
                </c:pt>
              </c:numCache>
            </c:numRef>
          </c:val>
          <c:extLst>
            <c:ext xmlns:c16="http://schemas.microsoft.com/office/drawing/2014/chart" uri="{C3380CC4-5D6E-409C-BE32-E72D297353CC}">
              <c16:uniqueId val="{00000002-EBF5-4EA8-8A99-D87A04FE12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F5-4EA8-8A99-D87A04FE12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F5-4EA8-8A99-D87A04FE12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F5-4EA8-8A99-D87A04FE12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4199</c:v>
                </c:pt>
                <c:pt idx="3">
                  <c:v>4129</c:v>
                </c:pt>
                <c:pt idx="6">
                  <c:v>3889</c:v>
                </c:pt>
                <c:pt idx="9">
                  <c:v>3539</c:v>
                </c:pt>
                <c:pt idx="12">
                  <c:v>3692</c:v>
                </c:pt>
              </c:numCache>
            </c:numRef>
          </c:val>
          <c:extLst>
            <c:ext xmlns:c16="http://schemas.microsoft.com/office/drawing/2014/chart" uri="{C3380CC4-5D6E-409C-BE32-E72D297353CC}">
              <c16:uniqueId val="{00000006-EBF5-4EA8-8A99-D87A04FE12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1570</c:v>
                </c:pt>
                <c:pt idx="3">
                  <c:v>1575</c:v>
                </c:pt>
                <c:pt idx="6">
                  <c:v>1605</c:v>
                </c:pt>
                <c:pt idx="9">
                  <c:v>1457</c:v>
                </c:pt>
                <c:pt idx="12">
                  <c:v>1531</c:v>
                </c:pt>
              </c:numCache>
            </c:numRef>
          </c:val>
          <c:extLst>
            <c:ext xmlns:c16="http://schemas.microsoft.com/office/drawing/2014/chart" uri="{C3380CC4-5D6E-409C-BE32-E72D297353CC}">
              <c16:uniqueId val="{00000007-EBF5-4EA8-8A99-D87A04FE12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6473</c:v>
                </c:pt>
                <c:pt idx="3">
                  <c:v>5923</c:v>
                </c:pt>
                <c:pt idx="6">
                  <c:v>5753</c:v>
                </c:pt>
                <c:pt idx="9">
                  <c:v>5623</c:v>
                </c:pt>
                <c:pt idx="12">
                  <c:v>5197</c:v>
                </c:pt>
              </c:numCache>
            </c:numRef>
          </c:val>
          <c:extLst>
            <c:ext xmlns:c16="http://schemas.microsoft.com/office/drawing/2014/chart" uri="{C3380CC4-5D6E-409C-BE32-E72D297353CC}">
              <c16:uniqueId val="{00000008-EBF5-4EA8-8A99-D87A04FE12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546</c:v>
                </c:pt>
                <c:pt idx="3">
                  <c:v>468</c:v>
                </c:pt>
                <c:pt idx="6">
                  <c:v>390</c:v>
                </c:pt>
                <c:pt idx="9">
                  <c:v>312</c:v>
                </c:pt>
                <c:pt idx="12">
                  <c:v>234</c:v>
                </c:pt>
              </c:numCache>
            </c:numRef>
          </c:val>
          <c:extLst>
            <c:ext xmlns:c16="http://schemas.microsoft.com/office/drawing/2014/chart" uri="{C3380CC4-5D6E-409C-BE32-E72D297353CC}">
              <c16:uniqueId val="{00000009-EBF5-4EA8-8A99-D87A04FE12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29536</c:v>
                </c:pt>
                <c:pt idx="3">
                  <c:v>28300</c:v>
                </c:pt>
                <c:pt idx="6">
                  <c:v>28482</c:v>
                </c:pt>
                <c:pt idx="9">
                  <c:v>29450</c:v>
                </c:pt>
                <c:pt idx="12">
                  <c:v>28971</c:v>
                </c:pt>
              </c:numCache>
            </c:numRef>
          </c:val>
          <c:extLst>
            <c:ext xmlns:c16="http://schemas.microsoft.com/office/drawing/2014/chart" uri="{C3380CC4-5D6E-409C-BE32-E72D297353CC}">
              <c16:uniqueId val="{0000000A-EBF5-4EA8-8A99-D87A04FE12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13946</c:v>
                </c:pt>
                <c:pt idx="2">
                  <c:v>#N/A</c:v>
                </c:pt>
                <c:pt idx="3">
                  <c:v>#N/A</c:v>
                </c:pt>
                <c:pt idx="4">
                  <c:v>12316</c:v>
                </c:pt>
                <c:pt idx="5">
                  <c:v>#N/A</c:v>
                </c:pt>
                <c:pt idx="6">
                  <c:v>#N/A</c:v>
                </c:pt>
                <c:pt idx="7">
                  <c:v>11889</c:v>
                </c:pt>
                <c:pt idx="8">
                  <c:v>#N/A</c:v>
                </c:pt>
                <c:pt idx="9">
                  <c:v>#N/A</c:v>
                </c:pt>
                <c:pt idx="10">
                  <c:v>12642</c:v>
                </c:pt>
                <c:pt idx="11">
                  <c:v>#N/A</c:v>
                </c:pt>
                <c:pt idx="12">
                  <c:v>#N/A</c:v>
                </c:pt>
                <c:pt idx="13">
                  <c:v>11695</c:v>
                </c:pt>
                <c:pt idx="14">
                  <c:v>#N/A</c:v>
                </c:pt>
              </c:numCache>
            </c:numRef>
          </c:val>
          <c:smooth val="0"/>
          <c:extLst>
            <c:ext xmlns:c16="http://schemas.microsoft.com/office/drawing/2014/chart" uri="{C3380CC4-5D6E-409C-BE32-E72D297353CC}">
              <c16:uniqueId val="{0000000B-EBF5-4EA8-8A99-D87A04FE12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556</c:v>
                </c:pt>
                <c:pt idx="1">
                  <c:v>628</c:v>
                </c:pt>
                <c:pt idx="2">
                  <c:v>804</c:v>
                </c:pt>
              </c:numCache>
            </c:numRef>
          </c:val>
          <c:extLst>
            <c:ext xmlns:c16="http://schemas.microsoft.com/office/drawing/2014/chart" uri="{C3380CC4-5D6E-409C-BE32-E72D297353CC}">
              <c16:uniqueId val="{00000000-F926-44CB-9F56-B460017355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1222</c:v>
                </c:pt>
                <c:pt idx="1">
                  <c:v>1278</c:v>
                </c:pt>
                <c:pt idx="2">
                  <c:v>1291</c:v>
                </c:pt>
              </c:numCache>
            </c:numRef>
          </c:val>
          <c:extLst>
            <c:ext xmlns:c16="http://schemas.microsoft.com/office/drawing/2014/chart" uri="{C3380CC4-5D6E-409C-BE32-E72D297353CC}">
              <c16:uniqueId val="{00000001-F926-44CB-9F56-B460017355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1569</c:v>
                </c:pt>
                <c:pt idx="1">
                  <c:v>1589</c:v>
                </c:pt>
                <c:pt idx="2">
                  <c:v>1982</c:v>
                </c:pt>
              </c:numCache>
            </c:numRef>
          </c:val>
          <c:extLst>
            <c:ext xmlns:c16="http://schemas.microsoft.com/office/drawing/2014/chart" uri="{C3380CC4-5D6E-409C-BE32-E72D297353CC}">
              <c16:uniqueId val="{00000002-F926-44CB-9F56-B460017355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{09CF6C63-EB5D-4AD8-BC5E-69DE8F39669A}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6A7-4E5D-B6B5-5C4E848D9E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{0FB679D8-5E03-4074-94FF-D162E2AE1CCC}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A7-4E5D-B6B5-5C4E848D9E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{B7A5C1C8-5586-41B6-9809-6026C7B61C1E}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A7-4E5D-B6B5-5C4E848D9E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{FF92B6D5-F737-4F29-BA10-E5D7FEDC7BDD}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A7-4E5D-B6B5-5C4E848D9E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{DE25C345-6751-4C03-9B4C-26156BA75FB0}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A7-4E5D-B6B5-5C4E848D9EA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{6999E067-EF82-49DB-9965-0B7942E29D38}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6A7-4E5D-B6B5-5C4E848D9EA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{8D171CC6-2902-4ACA-8DC7-DD7AEE976770}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6A7-4E5D-B6B5-5C4E848D9EA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{D1056621-AFD0-469F-ACA4-48AE19BB41F8}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6A7-4E5D-B6B5-5C4E848D9EA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{22A79196-2634-4CC4-A73B-0B44ACD4DF58}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6A7-4E5D-B6B5-5C4E848D9E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c:v>
                </c:pt>
                <c:pt idx="16">
                  <c:v>68.3</c:v>
                </c:pt>
                <c:pt idx="24">
                  <c:v>65.8</c:v>
                </c:pt>
                <c:pt idx="32">
                  <c:v>66.599999999999994</c:v>
                </c:pt>
              </c:numCache>
            </c:numRef>
          </c:xVal>
          <c:yVal>
            <c:numRef>
              <c:f>公会計指標分析・財政指標組合せ分析表!$BP$51:$DC$51</c:f>
              <c:numCache>
                <c:formatCode>#,##0.0;"▲ "#,##0.0</c:formatCode>
                <c:ptCount val="40"/>
                <c:pt idx="8">
                  <c:v>107.2</c:v>
                </c:pt>
                <c:pt idx="16">
                  <c:v>104.9</c:v>
                </c:pt>
                <c:pt idx="24">
                  <c:v>108.5</c:v>
                </c:pt>
                <c:pt idx="32">
                  <c:v>99.4</c:v>
                </c:pt>
              </c:numCache>
            </c:numRef>
          </c:yVal>
          <c:smooth val="0"/>
          <c:extLst>
            <c:ext xmlns:c16="http://schemas.microsoft.com/office/drawing/2014/chart" uri="{C3380CC4-5D6E-409C-BE32-E72D297353CC}">
              <c16:uniqueId val="{00000009-66A7-4E5D-B6B5-5C4E848D9E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{51F7BA76-E9EE-4FC5-B346-84165C448AE7}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6A7-4E5D-B6B5-5C4E848D9E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{5855FB0F-CC68-4E57-B882-9CF8881B672C}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A7-4E5D-B6B5-5C4E848D9E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{50C16A8E-EC8F-4DEB-A9F4-0192D454C9BB}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A7-4E5D-B6B5-5C4E848D9E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{2061D343-06E8-4D10-86F6-333A53681ACE}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A7-4E5D-B6B5-5C4E848D9E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{1117A8BF-081C-464F-8D11-E06F37DE8E51}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A7-4E5D-B6B5-5C4E848D9EA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{3E55D2B0-529E-487B-848E-1814B02D6685}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6A7-4E5D-B6B5-5C4E848D9EA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{AA78FCF7-4F9D-49CC-BDA0-40A4CC96DE77}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6A7-4E5D-B6B5-5C4E848D9EA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{E0FE2D28-4D0C-463F-AC81-1CA5013AE700}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6A7-4E5D-B6B5-5C4E848D9EA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{D0B8B1A1-E51B-4483-9704-1179F1C3B37A}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6A7-4E5D-B6B5-5C4E848D9E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66A7-4E5D-B6B5-5C4E848D9EAA}"/>
            </c:ext>
          </c:extLst>
        </c:ser>
        <c:dLbls>
          <c:showLegendKey val="0"/>
          <c:showVal val="1"/>
          <c:showCatName val="0"/>
          <c:showSerName val="0"/>
          <c:showPercent val="0"/>
          <c:showBubbleSize val="0"/>
        </c:dLbls>
        <c:axId val="46179840"/>
        <c:axId val="46181760"/>
      </c:scatterChart>
      <c:valAx>
        <c:axId val="46179840"/>
        <c:scaling>
          <c:orientation val="minMax"/>
          <c:max val="69.099999999999994"/>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3"/>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{254F5DEB-24A7-45C6-AE0E-E5918CEFBC02}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CAA-4908-97D5-F1528A295A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{FDF7CC25-5BE5-4176-8187-9FAA57E13224}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AA-4908-97D5-F1528A295A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{DEA35BD8-ED87-44A8-AE72-666A44DBACF3}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AA-4908-97D5-F1528A295A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{8CBDA64E-851C-4FD5-B9F6-37F039CA70FB}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AA-4908-97D5-F1528A295A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{78112CE0-F60B-43AB-97B7-FE0C902290BA}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AA-4908-97D5-F1528A295A3E}"/>
                </c:ext>
              </c:extLst>
            </c:dLbl>
            <c:dLbl>
              <c:idx val="8"/>
              <c:layout>
                <c:manualLayout>
                  <c:x val="-3.0699415428372016E-2"/>
                  <c:y val="-7.433726942880608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{D5760D33-5695-43FE-A9A2-80604F0659E9}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CAA-4908-97D5-F1528A295A3E}"/>
                </c:ext>
              </c:extLst>
            </c:dLbl>
            <c:dLbl>
              <c:idx val="16"/>
              <c:layout>
                <c:manualLayout>
                  <c:x val="-3.2696567809849385E-2"/>
                  <c:y val="-5.049602474678181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{6FFB0CA4-B8D9-4CAD-8702-AC7D769AB5F9}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CAA-4908-97D5-F1528A295A3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{FCBB7528-9EEE-4425-B31A-36D6B1907022}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CAA-4908-97D5-F1528A295A3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{4B630351-9A9E-4907-9B7D-3A8867807E8F}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CAA-4908-97D5-F1528A295A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12.2</c:v>
                </c:pt>
                <c:pt idx="16">
                  <c:v>12</c:v>
                </c:pt>
                <c:pt idx="24">
                  <c:v>11.2</c:v>
                </c:pt>
                <c:pt idx="32">
                  <c:v>10.5</c:v>
                </c:pt>
              </c:numCache>
            </c:numRef>
          </c:xVal>
          <c:yVal>
            <c:numRef>
              <c:f>公会計指標分析・財政指標組合せ分析表!$BP$73:$DC$73</c:f>
              <c:numCache>
                <c:formatCode>#,##0.0;"▲ "#,##0.0</c:formatCode>
                <c:ptCount val="40"/>
                <c:pt idx="0">
                  <c:v>120.6</c:v>
                </c:pt>
                <c:pt idx="8">
                  <c:v>107.2</c:v>
                </c:pt>
                <c:pt idx="16">
                  <c:v>104.9</c:v>
                </c:pt>
                <c:pt idx="24">
                  <c:v>108.5</c:v>
                </c:pt>
                <c:pt idx="32">
                  <c:v>99.4</c:v>
                </c:pt>
              </c:numCache>
            </c:numRef>
          </c:yVal>
          <c:smooth val="0"/>
          <c:extLst>
            <c:ext xmlns:c16="http://schemas.microsoft.com/office/drawing/2014/chart" uri="{C3380CC4-5D6E-409C-BE32-E72D297353CC}">
              <c16:uniqueId val="{00000009-DCAA-4908-97D5-F1528A295A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446752175631094E-2"/>
                  <c:y val="-4.866988102666813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{AEE7D0F7-3BEC-4321-A872-F108BC607A43}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CAA-4908-97D5-F1528A295A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{391B793A-B064-419E-ACF4-6890D37A34BE}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AA-4908-97D5-F1528A295A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{AE6E37AF-42ED-47F4-AE6C-2A757796D969}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AA-4908-97D5-F1528A295A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{BA505D93-9638-4D50-801B-41F0C8020285}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AA-4908-97D5-F1528A295A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{D7D5DC43-1AEB-4EE5-8BEF-E6F9FCD32723}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AA-4908-97D5-F1528A295A3E}"/>
                </c:ext>
              </c:extLst>
            </c:dLbl>
            <c:dLbl>
              <c:idx val="8"/>
              <c:layout>
                <c:manualLayout>
                  <c:x val="-3.8928461481910329E-2"/>
                  <c:y val="-7.616341314891976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{AA59DB07-098D-48FB-8FCC-C13D886A6E2B}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CAA-4908-97D5-F1528A295A3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{BB63CB42-F003-4807-988C-C5445CAB7E56}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CAA-4908-97D5-F1528A295A3E}"/>
                </c:ext>
              </c:extLst>
            </c:dLbl>
            <c:dLbl>
              <c:idx val="24"/>
              <c:layout>
                <c:manualLayout>
                  <c:x val="-2.4403697309293447E-2"/>
                  <c:y val="-7.494604108343887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{035BC1FA-EBBD-4A8E-8CDA-EF5C0A1BF9CB}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CAA-4908-97D5-F1528A295A3E}"/>
                </c:ext>
              </c:extLst>
            </c:dLbl>
            <c:dLbl>
              <c:idx val="32"/>
              <c:layout>
                <c:manualLayout>
                  <c:x val="-3.8864637034892804E-2"/>
                  <c:y val="-4.988725309214901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{244FF061-14AD-4AFE-9DAA-F84C048723A2}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CAA-4908-97D5-F1528A295A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DCAA-4908-97D5-F1528A295A3E}"/>
            </c:ext>
          </c:extLst>
        </c:ser>
        <c:dLbls>
          <c:showLegendKey val="0"/>
          <c:showVal val="1"/>
          <c:showCatName val="0"/>
          <c:showSerName val="0"/>
          <c:showPercent val="0"/>
          <c:showBubbleSize val="0"/>
        </c:dLbls>
        <c:axId val="84219776"/>
        <c:axId val="84234240"/>
      </c:scatterChart>
      <c:valAx>
        <c:axId val="84219776"/>
        <c:scaling>
          <c:orientation val="minMax"/>
          <c:max val="12.7"/>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公営企業や一部事務組合における投資的経費の増加により、繰入金・負担金が増加傾向にあるが、過年度において、地方債の新規発行額を元金償還額以下に抑制してきたことで、元利償還金は減少しているため、実質公債費比率の分子は減少傾向にある。</a:t>
          </a:r>
        </a:p>
        <a:p>
          <a:r>
            <a:rPr kumimoji="1" lang="ja-JP" altLang="en-US" sz="1300">
              <a:solidFill>
                <a:srgbClr val="000000"/>
              </a:solidFill>
              <a:latin typeface="ＭＳ ゴシック" pitchFamily="49" charset="-128"/>
              <a:ea typeface="ＭＳ ゴシック" pitchFamily="49" charset="-128"/>
            </a:rPr>
            <a:t>　今後も、地方債の新規発行に当たっては、十分な検討を行っていく。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該当なし。</a:t>
          </a:r>
          <a:endParaRPr kumimoji="1" lang="en-US" altLang="ja-JP" sz="13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一般会計等地方債現在高については、平成</a:t>
          </a:r>
          <a:r>
            <a:rPr kumimoji="1" lang="en-US" altLang="ja-JP" sz="1300">
              <a:solidFill>
                <a:srgbClr val="000000"/>
              </a:solidFill>
              <a:latin typeface="ＭＳ ゴシック" pitchFamily="49" charset="-128"/>
              <a:ea typeface="ＭＳ ゴシック" pitchFamily="49" charset="-128"/>
            </a:rPr>
            <a:t>29</a:t>
          </a:r>
          <a:r>
            <a:rPr kumimoji="1" lang="ja-JP" altLang="en-US" sz="1300">
              <a:solidFill>
                <a:srgbClr val="000000"/>
              </a:solidFill>
              <a:latin typeface="ＭＳ ゴシック" pitchFamily="49" charset="-128"/>
              <a:ea typeface="ＭＳ ゴシック" pitchFamily="49" charset="-128"/>
            </a:rPr>
            <a:t>、</a:t>
          </a:r>
          <a:r>
            <a:rPr kumimoji="1" lang="en-US" altLang="ja-JP" sz="1300">
              <a:solidFill>
                <a:srgbClr val="000000"/>
              </a:solidFill>
              <a:latin typeface="ＭＳ ゴシック" pitchFamily="49" charset="-128"/>
              <a:ea typeface="ＭＳ ゴシック" pitchFamily="49" charset="-128"/>
            </a:rPr>
            <a:t>30</a:t>
          </a:r>
          <a:r>
            <a:rPr kumimoji="1" lang="ja-JP" altLang="en-US" sz="1300">
              <a:solidFill>
                <a:srgbClr val="000000"/>
              </a:solidFill>
              <a:latin typeface="ＭＳ ゴシック" pitchFamily="49" charset="-128"/>
              <a:ea typeface="ＭＳ ゴシック" pitchFamily="49" charset="-128"/>
            </a:rPr>
            <a:t>年度は火葬場や中学校の建替を実施したことで増加したが、令和元年度は地方債の新規発行額を元金償還額以下に抑制したことで、減少している。また、ふるさと納税の増加に伴うふるさと泉南水なす基金の増加等により、充当可能基金が増加し、将来負担比率の分子は減少している。</a:t>
          </a:r>
        </a:p>
        <a:p>
          <a:r>
            <a:rPr kumimoji="1" lang="ja-JP" altLang="en-US" sz="1300">
              <a:solidFill>
                <a:srgbClr val="000000"/>
              </a:solidFill>
              <a:latin typeface="ＭＳ ゴシック" pitchFamily="49" charset="-128"/>
              <a:ea typeface="ＭＳ ゴシック" pitchFamily="49" charset="-128"/>
            </a:rPr>
            <a:t>　しかし、地方債現在高が多額であることから、将来負担比率は類似団体内平均値を大きく上回っているため、今後も後年度への負担を軽減するよう、財政健全化に努める。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基金全体では、前年度末から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582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百万円増加している。これは、主にふるさと納税に係る寄附金をふるさと泉南水なす基金に積立てたことや、全国市有物件災害共済会からの共済金収入等を財政調整基金に積立てたことが要因である。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突発的な行政需要や公共施設等の老朽化に備え、財政調整基金や公共施設整備基金への積立てを継続するとともに、基金取崩しについては必要最小限となるよう努める。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・公共施設整備基金：公用又は公共用に供する施設の整備に要する経費</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・ふるさと泉南水なす基金：ふるさと納税に係る寄附金を財源とした、寄附者の希望する各種事業（教育環境の整備や子育て環境の整備に関する事業等）に要する経費</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・地域福祉基金：在宅福祉の普及及び向上、健康及び生きがいづくりの推進、ボランティア活動の活発化に係る事業に要する経費</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・緑化基金：公用又は公共用に供する施設の緑化に要する経費、緑化推進条例の運用に要する経費、緑化思想の啓発及び普及に必要な経費</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・ふるさと創生事業推進基金：緑化・環境美化事業や文化振興事業、国際交流事業等に要する経費</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・公共施設整備基金：土地売却収入や施設整備に係る寄附金等で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・ふるさと泉南水なす基金：ふるさと納税に係る事務費や、子ども医療助成事業等のために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百万円を取崩した一方で、ふるさと納税に係る寄附金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・地域福祉基金：運用収益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・緑化基金：公園緑地等維持管理事業のために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百万円を取崩したことで減少。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・ふるさと創生事業推進基金：増減なし。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・各基金条例に基づき、適正に積立てや運用を行い、また、取崩しは必要最小限とすることで、基金残高の確保に努める。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年度決算剰余金の一部や、全国市有物件災害共済会からの共済金収入等で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類似団体と比較して残高が少額であることから、標準財政規模の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程度の残高を確保するべく、計画的に積立てを行っていく。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土地開発公社買戻し分に係る土地売却収入</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健全な財政運営を維持していくために、市債の償還に必要となる適正な残高の確保に努める。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当市では、平成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年度に策定した泉南市公共施設等最適化推進基本計画において、公共施設等の延床面積を</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有形固定資産減価償却率については、昭和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年代後半から昭和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年代にかけて整備してきた公共施設等の老朽化が進行している中、類似団体内平均値を上回っているが、同計画に基づき実施した施設複合化等の効果により、近年上昇が抑制されている。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81552</xdr:rowOff>
    </xdr:from>
    <xdr:to>
      <xdr:col>23</xdr:col>
      <xdr:colOff>136525</xdr:colOff>
      <xdr:row>33</xdr:row>
      <xdr:rowOff>11702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59979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317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56878</xdr:rowOff>
    </xdr:from>
    <xdr:to>
      <xdr:col>19</xdr:col>
      <xdr:colOff>187325</xdr:colOff>
      <xdr:row>32</xdr:row>
      <xdr:rowOff>158478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107678</xdr:rowOff>
    </xdr:from>
    <xdr:to>
      <xdr:col>23</xdr:col>
      <xdr:colOff>85725</xdr:colOff>
      <xdr:row>32</xdr:row>
      <xdr:rowOff>132352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365603"/>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107678</xdr:rowOff>
    </xdr:from>
    <xdr:to>
      <xdr:col>19</xdr:col>
      <xdr:colOff>136525</xdr:colOff>
      <xdr:row>33</xdr:row>
      <xdr:rowOff>13335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289300" y="636560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93889</xdr:rowOff>
    </xdr:from>
    <xdr:to>
      <xdr:col>11</xdr:col>
      <xdr:colOff>187325</xdr:colOff>
      <xdr:row>33</xdr:row>
      <xdr:rowOff>24039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144689</xdr:rowOff>
    </xdr:from>
    <xdr:to>
      <xdr:col>15</xdr:col>
      <xdr:colOff>136525</xdr:colOff>
      <xdr:row>33</xdr:row>
      <xdr:rowOff>13335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40261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149605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15166</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債務償還比率は、地方債残高の減少等により、将来負担額が減少したことが主因となり、前年度から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120.8</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過年度に発行した公共用地先行取得等事業債や第三セクター等改革推進債の地方債残高が多額であることや、財政調整基金等の充当可能財源が少額であること等により、依然類似団体内平均値を大きく上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今後も、地方債の増加を抑制し、また計画的に基金の積立てを行っていく。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64177</xdr:rowOff>
    </xdr:from>
    <xdr:to>
      <xdr:col>76</xdr:col>
      <xdr:colOff>73025</xdr:colOff>
      <xdr:row>32</xdr:row>
      <xdr:rowOff>165777</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3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42604</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30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37620</xdr:rowOff>
    </xdr:from>
    <xdr:to>
      <xdr:col>72</xdr:col>
      <xdr:colOff>123825</xdr:colOff>
      <xdr:row>33</xdr:row>
      <xdr:rowOff>139220</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4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114977</xdr:rowOff>
    </xdr:from>
    <xdr:to>
      <xdr:col>76</xdr:col>
      <xdr:colOff>22225</xdr:colOff>
      <xdr:row>33</xdr:row>
      <xdr:rowOff>88420</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4084300" y="6372902"/>
          <a:ext cx="711200" cy="14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147249</xdr:rowOff>
    </xdr:from>
    <xdr:to>
      <xdr:col>68</xdr:col>
      <xdr:colOff>123825</xdr:colOff>
      <xdr:row>34</xdr:row>
      <xdr:rowOff>77399</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5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88420</xdr:rowOff>
    </xdr:from>
    <xdr:to>
      <xdr:col>72</xdr:col>
      <xdr:colOff>73025</xdr:colOff>
      <xdr:row>34</xdr:row>
      <xdr:rowOff>26599</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6517795"/>
          <a:ext cx="762000" cy="1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74083</xdr:rowOff>
    </xdr:from>
    <xdr:to>
      <xdr:col>64</xdr:col>
      <xdr:colOff>123825</xdr:colOff>
      <xdr:row>34</xdr:row>
      <xdr:rowOff>4233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124883</xdr:rowOff>
    </xdr:from>
    <xdr:to>
      <xdr:col>68</xdr:col>
      <xdr:colOff>73025</xdr:colOff>
      <xdr:row>34</xdr:row>
      <xdr:rowOff>26599</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2560300" y="6554258"/>
          <a:ext cx="7620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35941</xdr:rowOff>
    </xdr:from>
    <xdr:to>
      <xdr:col>60</xdr:col>
      <xdr:colOff>123825</xdr:colOff>
      <xdr:row>33</xdr:row>
      <xdr:rowOff>137540</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86741</xdr:rowOff>
    </xdr:from>
    <xdr:to>
      <xdr:col>64</xdr:col>
      <xdr:colOff>73025</xdr:colOff>
      <xdr:row>33</xdr:row>
      <xdr:rowOff>124883</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1798300" y="6516116"/>
          <a:ext cx="762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130347</xdr:rowOff>
    </xdr:from>
    <xdr:ext cx="560923"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791138" y="65597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68526</xdr:rowOff>
    </xdr:from>
    <xdr:ext cx="560923"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41838" y="66693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166810</xdr:rowOff>
    </xdr:from>
    <xdr:ext cx="560923"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279838" y="65961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128668</xdr:rowOff>
    </xdr:from>
    <xdr:ext cx="560923"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17838" y="65580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30316</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7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58238</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4231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27215</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167640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26733</xdr:rowOff>
    </xdr:from>
    <xdr:to>
      <xdr:col>55</xdr:col>
      <xdr:colOff>50800</xdr:colOff>
      <xdr:row>41</xdr:row>
      <xdr:rowOff>128333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113110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7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28296</xdr:rowOff>
    </xdr:from>
    <xdr:to>
      <xdr:col>50</xdr:col>
      <xdr:colOff>165100</xdr:colOff>
      <xdr:row>41</xdr:row>
      <xdr:rowOff>129896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77533</xdr:rowOff>
    </xdr:from>
    <xdr:to>
      <xdr:col>55</xdr:col>
      <xdr:colOff>0</xdr:colOff>
      <xdr:row>41</xdr:row>
      <xdr:rowOff>79096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06983"/>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24485</xdr:rowOff>
    </xdr:from>
    <xdr:to>
      <xdr:col>46</xdr:col>
      <xdr:colOff>38100</xdr:colOff>
      <xdr:row>41</xdr:row>
      <xdr:rowOff>126085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75285</xdr:rowOff>
    </xdr:from>
    <xdr:to>
      <xdr:col>50</xdr:col>
      <xdr:colOff>114300</xdr:colOff>
      <xdr:row>41</xdr:row>
      <xdr:rowOff>79096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710473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31801</xdr:rowOff>
    </xdr:from>
    <xdr:to>
      <xdr:col>41</xdr:col>
      <xdr:colOff>101600</xdr:colOff>
      <xdr:row>41</xdr:row>
      <xdr:rowOff>133401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75285</xdr:rowOff>
    </xdr:from>
    <xdr:to>
      <xdr:col>45</xdr:col>
      <xdr:colOff>177800</xdr:colOff>
      <xdr:row>41</xdr:row>
      <xdr:rowOff>82601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0473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121023</xdr:rowOff>
    </xdr:from>
    <xdr:ext cx="469744"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91727" y="715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117212</xdr:rowOff>
    </xdr:from>
    <xdr:ext cx="469744"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515427" y="714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124528</xdr:rowOff>
    </xdr:from>
    <xdr:ext cx="469744"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626427" y="715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102870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3637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60</xdr:row>
      <xdr:rowOff>76744</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33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151674</xdr:rowOff>
    </xdr:from>
    <xdr:to>
      <xdr:col>10</xdr:col>
      <xdr:colOff>165100</xdr:colOff>
      <xdr:row>60</xdr:row>
      <xdr:rowOff>81824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31024</xdr:rowOff>
    </xdr:from>
    <xdr:to>
      <xdr:col>15</xdr:col>
      <xdr:colOff>50800</xdr:colOff>
      <xdr:row>60</xdr:row>
      <xdr:rowOff>48985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31802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116312</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98351</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135165</xdr:rowOff>
    </xdr:from>
    <xdr:to>
      <xdr:col>55</xdr:col>
      <xdr:colOff>50800</xdr:colOff>
      <xdr:row>64</xdr:row>
      <xdr:rowOff>65315</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9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50092</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8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135765</xdr:rowOff>
    </xdr:from>
    <xdr:to>
      <xdr:col>50</xdr:col>
      <xdr:colOff>165100</xdr:colOff>
      <xdr:row>64</xdr:row>
      <xdr:rowOff>65915</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14515</xdr:rowOff>
    </xdr:from>
    <xdr:to>
      <xdr:col>55</xdr:col>
      <xdr:colOff>0</xdr:colOff>
      <xdr:row>64</xdr:row>
      <xdr:rowOff>15115</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987315"/>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136326</xdr:rowOff>
    </xdr:from>
    <xdr:to>
      <xdr:col>46</xdr:col>
      <xdr:colOff>38100</xdr:colOff>
      <xdr:row>64</xdr:row>
      <xdr:rowOff>66476</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15115</xdr:rowOff>
    </xdr:from>
    <xdr:to>
      <xdr:col>50</xdr:col>
      <xdr:colOff>114300</xdr:colOff>
      <xdr:row>64</xdr:row>
      <xdr:rowOff>15676</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987915"/>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137555</xdr:rowOff>
    </xdr:from>
    <xdr:to>
      <xdr:col>41</xdr:col>
      <xdr:colOff>101600</xdr:colOff>
      <xdr:row>64</xdr:row>
      <xdr:rowOff>67705</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9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15676</xdr:rowOff>
    </xdr:from>
    <xdr:to>
      <xdr:col>45</xdr:col>
      <xdr:colOff>177800</xdr:colOff>
      <xdr:row>64</xdr:row>
      <xdr:rowOff>16905</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988476"/>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57042</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59411" y="110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57603</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83111" y="11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58832</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94111" y="110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76836</xdr:rowOff>
    </xdr:from>
    <xdr:to>
      <xdr:col>24</xdr:col>
      <xdr:colOff>114300</xdr:colOff>
      <xdr:row>85</xdr:row>
      <xdr:rowOff>6986</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55263</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50164</xdr:rowOff>
    </xdr:from>
    <xdr:to>
      <xdr:col>20</xdr:col>
      <xdr:colOff>38100</xdr:colOff>
      <xdr:row>84</xdr:row>
      <xdr:rowOff>151764</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100964</xdr:rowOff>
    </xdr:from>
    <xdr:to>
      <xdr:col>24</xdr:col>
      <xdr:colOff>63500</xdr:colOff>
      <xdr:row>84</xdr:row>
      <xdr:rowOff>127636</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797300" y="145027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100964</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908300" y="144741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160655</xdr:rowOff>
    </xdr:from>
    <xdr:to>
      <xdr:col>10</xdr:col>
      <xdr:colOff>165100</xdr:colOff>
      <xdr:row>84</xdr:row>
      <xdr:rowOff>90805</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40005</xdr:rowOff>
    </xdr:from>
    <xdr:to>
      <xdr:col>15</xdr:col>
      <xdr:colOff>50800</xdr:colOff>
      <xdr:row>84</xdr:row>
      <xdr:rowOff>72389</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44418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142891</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81932</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126746</xdr:rowOff>
    </xdr:from>
    <xdr:to>
      <xdr:col>50</xdr:col>
      <xdr:colOff>165100</xdr:colOff>
      <xdr:row>85</xdr:row>
      <xdr:rowOff>56896</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6096</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9639300" y="145770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6096</xdr:rowOff>
    </xdr:from>
    <xdr:to>
      <xdr:col>50</xdr:col>
      <xdr:colOff>114300</xdr:colOff>
      <xdr:row>85</xdr:row>
      <xdr:rowOff>8382</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8750300" y="1457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131318</xdr:rowOff>
    </xdr:from>
    <xdr:to>
      <xdr:col>41</xdr:col>
      <xdr:colOff>101600</xdr:colOff>
      <xdr:row>85</xdr:row>
      <xdr:rowOff>61468</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xdr:rowOff>
    </xdr:from>
    <xdr:to>
      <xdr:col>45</xdr:col>
      <xdr:colOff>177800</xdr:colOff>
      <xdr:row>85</xdr:row>
      <xdr:rowOff>10668</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7861300" y="1458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48023</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52595</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108676</xdr:rowOff>
    </xdr:from>
    <xdr:to>
      <xdr:col>81</xdr:col>
      <xdr:colOff>101600</xdr:colOff>
      <xdr:row>39</xdr:row>
      <xdr:rowOff>38826</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159476</xdr:rowOff>
    </xdr:from>
    <xdr:to>
      <xdr:col>85</xdr:col>
      <xdr:colOff>127000</xdr:colOff>
      <xdr:row>39</xdr:row>
      <xdr:rowOff>25581</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81300" y="66745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4541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117022</xdr:rowOff>
    </xdr:from>
    <xdr:to>
      <xdr:col>81</xdr:col>
      <xdr:colOff>50800</xdr:colOff>
      <xdr:row>38</xdr:row>
      <xdr:rowOff>159476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4592300" y="66321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117022</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3703300" y="661416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29953</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39116</xdr:rowOff>
    </xdr:from>
    <xdr:to>
      <xdr:col>116</xdr:col>
      <xdr:colOff>114300</xdr:colOff>
      <xdr:row>38</xdr:row>
      <xdr:rowOff>140716</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21107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61993</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100-0000D8010000}"/>
            </a:ext>
          </a:extLst>
        </xdr:cNvPr>
        <xdr:cNvSpPr txBox="1"/>
      </xdr:nvSpPr>
      <xdr:spPr>
        <a:xfrm>
          <a:off x="22199600" y="64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43688</xdr:rowOff>
    </xdr:from>
    <xdr:to>
      <xdr:col>112</xdr:col>
      <xdr:colOff>38100</xdr:colOff>
      <xdr:row>38</xdr:row>
      <xdr:rowOff>145288</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1272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89916</xdr:rowOff>
    </xdr:from>
    <xdr:to>
      <xdr:col>116</xdr:col>
      <xdr:colOff>63500</xdr:colOff>
      <xdr:row>38</xdr:row>
      <xdr:rowOff>94488</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1323300" y="6605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94488</xdr:rowOff>
    </xdr:from>
    <xdr:to>
      <xdr:col>111</xdr:col>
      <xdr:colOff>177800</xdr:colOff>
      <xdr:row>38</xdr:row>
      <xdr:rowOff>99060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0434300" y="6609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52832</xdr:rowOff>
    </xdr:from>
    <xdr:to>
      <xdr:col>102</xdr:col>
      <xdr:colOff>165100</xdr:colOff>
      <xdr:row>38</xdr:row>
      <xdr:rowOff>154432</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9494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103632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9545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161815</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1075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170959</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9310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1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xdr:rowOff>
    </xdr:from>
    <xdr:to>
      <xdr:col>85</xdr:col>
      <xdr:colOff>177800</xdr:colOff>
      <xdr:row>59</xdr:row>
      <xdr:rowOff>105664</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26941</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997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45212</xdr:rowOff>
    </xdr:from>
    <xdr:to>
      <xdr:col>81</xdr:col>
      <xdr:colOff>101600</xdr:colOff>
      <xdr:row>59</xdr:row>
      <xdr:rowOff>146812</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54864</xdr:rowOff>
    </xdr:from>
    <xdr:to>
      <xdr:col>85</xdr:col>
      <xdr:colOff>127000</xdr:colOff>
      <xdr:row>59</xdr:row>
      <xdr:rowOff>96012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5481300" y="1017041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106934</xdr:rowOff>
    </xdr:from>
    <xdr:to>
      <xdr:col>76</xdr:col>
      <xdr:colOff>165100</xdr:colOff>
      <xdr:row>61</xdr:row>
      <xdr:rowOff>37084</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96012</xdr:rowOff>
    </xdr:from>
    <xdr:to>
      <xdr:col>81</xdr:col>
      <xdr:colOff>50800</xdr:colOff>
      <xdr:row>60</xdr:row>
      <xdr:rowOff>157734</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4592300" y="1021156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90932</xdr:rowOff>
    </xdr:from>
    <xdr:to>
      <xdr:col>72</xdr:col>
      <xdr:colOff>38100</xdr:colOff>
      <xdr:row>61</xdr:row>
      <xdr:rowOff>21082</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141732</xdr:rowOff>
    </xdr:from>
    <xdr:to>
      <xdr:col>76</xdr:col>
      <xdr:colOff>114300</xdr:colOff>
      <xdr:row>60</xdr:row>
      <xdr:rowOff>157734</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3703300" y="1042873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100-000014020000}"/>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100-000015020000}"/>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100-000016020000}"/>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100-000017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137939</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100-000018020000}"/>
            </a:ext>
          </a:extLst>
        </xdr:cNvPr>
        <xdr:cNvSpPr txBox="1"/>
      </xdr:nvSpPr>
      <xdr:spPr>
        <a:xfrm>
          <a:off x="152660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28211</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100-000019020000}"/>
            </a:ext>
          </a:extLst>
        </xdr:cNvPr>
        <xdr:cNvSpPr txBox="1"/>
      </xdr:nvSpPr>
      <xdr:spPr>
        <a:xfrm>
          <a:off x="14389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12209</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100-00001A020000}"/>
            </a:ext>
          </a:extLst>
        </xdr:cNvPr>
        <xdr:cNvSpPr txBox="1"/>
      </xdr:nvSpPr>
      <xdr:spPr>
        <a:xfrm>
          <a:off x="13500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00000000-0008-0000-01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a:extLst>
            <a:ext uri="{FF2B5EF4-FFF2-40B4-BE49-F238E27FC236}">
              <a16:creationId xmlns:a16="http://schemas.microsoft.com/office/drawing/2014/main" id="{00000000-0008-0000-0100-000033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a:extLst>
            <a:ext uri="{FF2B5EF4-FFF2-40B4-BE49-F238E27FC236}">
              <a16:creationId xmlns:a16="http://schemas.microsoft.com/office/drawing/2014/main" id="{00000000-0008-0000-0100-000035020000}"/>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a:extLst>
            <a:ext uri="{FF2B5EF4-FFF2-40B4-BE49-F238E27FC236}">
              <a16:creationId xmlns:a16="http://schemas.microsoft.com/office/drawing/2014/main" id="{00000000-0008-0000-0100-000037020000}"/>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118173</xdr:rowOff>
    </xdr:from>
    <xdr:to>
      <xdr:col>116</xdr:col>
      <xdr:colOff>114300</xdr:colOff>
      <xdr:row>63</xdr:row>
      <xdr:rowOff>48323</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221107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79" name="【学校施設】&#10;一人当たり面積該当値テキスト">
          <a:extLst>
            <a:ext uri="{FF2B5EF4-FFF2-40B4-BE49-F238E27FC236}">
              <a16:creationId xmlns:a16="http://schemas.microsoft.com/office/drawing/2014/main" id="{00000000-0008-0000-0100-000043020000}"/>
            </a:ext>
          </a:extLst>
        </xdr:cNvPr>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95694</xdr:rowOff>
    </xdr:from>
    <xdr:to>
      <xdr:col>112</xdr:col>
      <xdr:colOff>38100</xdr:colOff>
      <xdr:row>63</xdr:row>
      <xdr:rowOff>25844</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1272500" y="107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146494</xdr:rowOff>
    </xdr:from>
    <xdr:to>
      <xdr:col>116</xdr:col>
      <xdr:colOff>63500</xdr:colOff>
      <xdr:row>62</xdr:row>
      <xdr:rowOff>168973</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1323300" y="10776394"/>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124460</xdr:rowOff>
    </xdr:from>
    <xdr:to>
      <xdr:col>107</xdr:col>
      <xdr:colOff>101600</xdr:colOff>
      <xdr:row>63</xdr:row>
      <xdr:rowOff>54610</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038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146494</xdr:rowOff>
    </xdr:from>
    <xdr:to>
      <xdr:col>111</xdr:col>
      <xdr:colOff>177800</xdr:colOff>
      <xdr:row>63</xdr:row>
      <xdr:rowOff>3810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0434300" y="1077639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126556</xdr:rowOff>
    </xdr:from>
    <xdr:to>
      <xdr:col>102</xdr:col>
      <xdr:colOff>165100</xdr:colOff>
      <xdr:row>63</xdr:row>
      <xdr:rowOff>56706</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9494500" y="107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xdr:rowOff>
    </xdr:from>
    <xdr:to>
      <xdr:col>107</xdr:col>
      <xdr:colOff>50800</xdr:colOff>
      <xdr:row>63</xdr:row>
      <xdr:rowOff>5906</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19545300" y="1080516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a:extLst>
            <a:ext uri="{FF2B5EF4-FFF2-40B4-BE49-F238E27FC236}">
              <a16:creationId xmlns:a16="http://schemas.microsoft.com/office/drawing/2014/main" id="{00000000-0008-0000-0100-00004A020000}"/>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a:extLst>
            <a:ext uri="{FF2B5EF4-FFF2-40B4-BE49-F238E27FC236}">
              <a16:creationId xmlns:a16="http://schemas.microsoft.com/office/drawing/2014/main" id="{00000000-0008-0000-0100-00004B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a:extLst>
            <a:ext uri="{FF2B5EF4-FFF2-40B4-BE49-F238E27FC236}">
              <a16:creationId xmlns:a16="http://schemas.microsoft.com/office/drawing/2014/main" id="{00000000-0008-0000-0100-00004C020000}"/>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a:extLst>
            <a:ext uri="{FF2B5EF4-FFF2-40B4-BE49-F238E27FC236}">
              <a16:creationId xmlns:a16="http://schemas.microsoft.com/office/drawing/2014/main" id="{00000000-0008-0000-0100-00004D020000}"/>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16971</xdr:rowOff>
    </xdr:from>
    <xdr:ext cx="469744" cy="259045"/>
    <xdr:sp macro="" textlink="">
      <xdr:nvSpPr>
        <xdr:cNvPr id="590" name="n_1mainValue【学校施設】&#10;一人当たり面積">
          <a:extLst>
            <a:ext uri="{FF2B5EF4-FFF2-40B4-BE49-F238E27FC236}">
              <a16:creationId xmlns:a16="http://schemas.microsoft.com/office/drawing/2014/main" id="{00000000-0008-0000-0100-00004E020000}"/>
            </a:ext>
          </a:extLst>
        </xdr:cNvPr>
        <xdr:cNvSpPr txBox="1"/>
      </xdr:nvSpPr>
      <xdr:spPr>
        <a:xfrm>
          <a:off x="21075727" y="108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591" name="n_2mainValue【学校施設】&#10;一人当たり面積">
          <a:extLst>
            <a:ext uri="{FF2B5EF4-FFF2-40B4-BE49-F238E27FC236}">
              <a16:creationId xmlns:a16="http://schemas.microsoft.com/office/drawing/2014/main" id="{00000000-0008-0000-0100-00004F020000}"/>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47833</xdr:rowOff>
    </xdr:from>
    <xdr:ext cx="469744" cy="259045"/>
    <xdr:sp macro="" textlink="">
      <xdr:nvSpPr>
        <xdr:cNvPr id="592" name="n_3mainValue【学校施設】&#10;一人当たり面積">
          <a:extLst>
            <a:ext uri="{FF2B5EF4-FFF2-40B4-BE49-F238E27FC236}">
              <a16:creationId xmlns:a16="http://schemas.microsoft.com/office/drawing/2014/main" id="{00000000-0008-0000-0100-000050020000}"/>
            </a:ext>
          </a:extLst>
        </xdr:cNvPr>
        <xdr:cNvSpPr txBox="1"/>
      </xdr:nvSpPr>
      <xdr:spPr>
        <a:xfrm>
          <a:off x="19310427" y="1084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a:extLst>
            <a:ext uri="{FF2B5EF4-FFF2-40B4-BE49-F238E27FC236}">
              <a16:creationId xmlns:a16="http://schemas.microsoft.com/office/drawing/2014/main" id="{00000000-0008-0000-0100-00006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a:extLst>
            <a:ext uri="{FF2B5EF4-FFF2-40B4-BE49-F238E27FC236}">
              <a16:creationId xmlns:a16="http://schemas.microsoft.com/office/drawing/2014/main" id="{00000000-0008-0000-0100-00006B020000}"/>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a:extLst>
            <a:ext uri="{FF2B5EF4-FFF2-40B4-BE49-F238E27FC236}">
              <a16:creationId xmlns:a16="http://schemas.microsoft.com/office/drawing/2014/main" id="{00000000-0008-0000-0100-00006D020000}"/>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23" name="【児童館】&#10;有形固定資産減価償却率平均値テキスト">
          <a:extLst>
            <a:ext uri="{FF2B5EF4-FFF2-40B4-BE49-F238E27FC236}">
              <a16:creationId xmlns:a16="http://schemas.microsoft.com/office/drawing/2014/main" id="{00000000-0008-0000-0100-00006F020000}"/>
            </a:ext>
          </a:extLst>
        </xdr:cNvPr>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91802</xdr:rowOff>
    </xdr:from>
    <xdr:to>
      <xdr:col>85</xdr:col>
      <xdr:colOff>177800</xdr:colOff>
      <xdr:row>78</xdr:row>
      <xdr:rowOff>21952</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16268700" y="132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44829</xdr:rowOff>
    </xdr:from>
    <xdr:ext cx="340478" cy="259045"/>
    <xdr:sp macro="" textlink="">
      <xdr:nvSpPr>
        <xdr:cNvPr id="635" name="【児童館】&#10;有形固定資産減価償却率該当値テキスト">
          <a:extLst>
            <a:ext uri="{FF2B5EF4-FFF2-40B4-BE49-F238E27FC236}">
              <a16:creationId xmlns:a16="http://schemas.microsoft.com/office/drawing/2014/main" id="{00000000-0008-0000-0100-00007B020000}"/>
            </a:ext>
          </a:extLst>
        </xdr:cNvPr>
        <xdr:cNvSpPr txBox="1"/>
      </xdr:nvSpPr>
      <xdr:spPr>
        <a:xfrm>
          <a:off x="16357600" y="13246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29755</xdr:rowOff>
    </xdr:from>
    <xdr:to>
      <xdr:col>81</xdr:col>
      <xdr:colOff>101600</xdr:colOff>
      <xdr:row>86</xdr:row>
      <xdr:rowOff>131355</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15430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142602</xdr:rowOff>
    </xdr:from>
    <xdr:to>
      <xdr:col>85</xdr:col>
      <xdr:colOff>127000</xdr:colOff>
      <xdr:row>86</xdr:row>
      <xdr:rowOff>80555</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flipV="1">
          <a:off x="15481300" y="13344252"/>
          <a:ext cx="838200" cy="148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165281</xdr:rowOff>
    </xdr:from>
    <xdr:to>
      <xdr:col>76</xdr:col>
      <xdr:colOff>165100</xdr:colOff>
      <xdr:row>86</xdr:row>
      <xdr:rowOff>95431</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4541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44631</xdr:rowOff>
    </xdr:from>
    <xdr:to>
      <xdr:col>81</xdr:col>
      <xdr:colOff>50800</xdr:colOff>
      <xdr:row>86</xdr:row>
      <xdr:rowOff>80555</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4592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129358</xdr:rowOff>
    </xdr:from>
    <xdr:to>
      <xdr:col>72</xdr:col>
      <xdr:colOff>38100</xdr:colOff>
      <xdr:row>86</xdr:row>
      <xdr:rowOff>59508</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3652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8708</xdr:rowOff>
    </xdr:from>
    <xdr:to>
      <xdr:col>76</xdr:col>
      <xdr:colOff>114300</xdr:colOff>
      <xdr:row>86</xdr:row>
      <xdr:rowOff>44631</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3703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a:extLst>
            <a:ext uri="{FF2B5EF4-FFF2-40B4-BE49-F238E27FC236}">
              <a16:creationId xmlns:a16="http://schemas.microsoft.com/office/drawing/2014/main" id="{00000000-0008-0000-0100-000082020000}"/>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a:extLst>
            <a:ext uri="{FF2B5EF4-FFF2-40B4-BE49-F238E27FC236}">
              <a16:creationId xmlns:a16="http://schemas.microsoft.com/office/drawing/2014/main" id="{00000000-0008-0000-0100-000083020000}"/>
            </a:ext>
          </a:extLst>
        </xdr:cNvPr>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44" name="n_3aveValue【児童館】&#10;有形固定資産減価償却率">
          <a:extLst>
            <a:ext uri="{FF2B5EF4-FFF2-40B4-BE49-F238E27FC236}">
              <a16:creationId xmlns:a16="http://schemas.microsoft.com/office/drawing/2014/main" id="{00000000-0008-0000-0100-000084020000}"/>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a:extLst>
            <a:ext uri="{FF2B5EF4-FFF2-40B4-BE49-F238E27FC236}">
              <a16:creationId xmlns:a16="http://schemas.microsoft.com/office/drawing/2014/main" id="{00000000-0008-0000-0100-000085020000}"/>
            </a:ext>
          </a:extLst>
        </xdr:cNvPr>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122482</xdr:rowOff>
    </xdr:from>
    <xdr:ext cx="405111" cy="259045"/>
    <xdr:sp macro="" textlink="">
      <xdr:nvSpPr>
        <xdr:cNvPr id="646" name="n_1mainValue【児童館】&#10;有形固定資産減価償却率">
          <a:extLst>
            <a:ext uri="{FF2B5EF4-FFF2-40B4-BE49-F238E27FC236}">
              <a16:creationId xmlns:a16="http://schemas.microsoft.com/office/drawing/2014/main" id="{00000000-0008-0000-0100-000086020000}"/>
            </a:ext>
          </a:extLst>
        </xdr:cNvPr>
        <xdr:cNvSpPr txBox="1"/>
      </xdr:nvSpPr>
      <xdr:spPr>
        <a:xfrm>
          <a:off x="152660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86558</xdr:rowOff>
    </xdr:from>
    <xdr:ext cx="405111" cy="259045"/>
    <xdr:sp macro="" textlink="">
      <xdr:nvSpPr>
        <xdr:cNvPr id="647" name="n_2mainValue【児童館】&#10;有形固定資産減価償却率">
          <a:extLst>
            <a:ext uri="{FF2B5EF4-FFF2-40B4-BE49-F238E27FC236}">
              <a16:creationId xmlns:a16="http://schemas.microsoft.com/office/drawing/2014/main" id="{00000000-0008-0000-0100-000087020000}"/>
            </a:ext>
          </a:extLst>
        </xdr:cNvPr>
        <xdr:cNvSpPr txBox="1"/>
      </xdr:nvSpPr>
      <xdr:spPr>
        <a:xfrm>
          <a:off x="14389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50635</xdr:rowOff>
    </xdr:from>
    <xdr:ext cx="405111" cy="259045"/>
    <xdr:sp macro="" textlink="">
      <xdr:nvSpPr>
        <xdr:cNvPr id="648" name="n_3mainValue【児童館】&#10;有形固定資産減価償却率">
          <a:extLst>
            <a:ext uri="{FF2B5EF4-FFF2-40B4-BE49-F238E27FC236}">
              <a16:creationId xmlns:a16="http://schemas.microsoft.com/office/drawing/2014/main" id="{00000000-0008-0000-0100-000088020000}"/>
            </a:ext>
          </a:extLst>
        </xdr:cNvPr>
        <xdr:cNvSpPr txBox="1"/>
      </xdr:nvSpPr>
      <xdr:spPr>
        <a:xfrm>
          <a:off x="13500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00000000-0008-0000-0100-00009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a:extLst>
            <a:ext uri="{FF2B5EF4-FFF2-40B4-BE49-F238E27FC236}">
              <a16:creationId xmlns:a16="http://schemas.microsoft.com/office/drawing/2014/main" id="{00000000-0008-0000-0100-00009F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a:extLst>
            <a:ext uri="{FF2B5EF4-FFF2-40B4-BE49-F238E27FC236}">
              <a16:creationId xmlns:a16="http://schemas.microsoft.com/office/drawing/2014/main" id="{00000000-0008-0000-0100-0000A1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75" name="【児童館】&#10;一人当たり面積平均値テキスト">
          <a:extLst>
            <a:ext uri="{FF2B5EF4-FFF2-40B4-BE49-F238E27FC236}">
              <a16:creationId xmlns:a16="http://schemas.microsoft.com/office/drawing/2014/main" id="{00000000-0008-0000-0100-0000A3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87" name="【児童館】&#10;一人当たり面積該当値テキスト">
          <a:extLst>
            <a:ext uri="{FF2B5EF4-FFF2-40B4-BE49-F238E27FC236}">
              <a16:creationId xmlns:a16="http://schemas.microsoft.com/office/drawing/2014/main" id="{00000000-0008-0000-0100-0000AF020000}"/>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140970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1323300" y="14622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94" name="n_1aveValue【児童館】&#10;一人当たり面積">
          <a:extLst>
            <a:ext uri="{FF2B5EF4-FFF2-40B4-BE49-F238E27FC236}">
              <a16:creationId xmlns:a16="http://schemas.microsoft.com/office/drawing/2014/main" id="{00000000-0008-0000-0100-0000B6020000}"/>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95" name="n_2aveValue【児童館】&#10;一人当たり面積">
          <a:extLst>
            <a:ext uri="{FF2B5EF4-FFF2-40B4-BE49-F238E27FC236}">
              <a16:creationId xmlns:a16="http://schemas.microsoft.com/office/drawing/2014/main" id="{00000000-0008-0000-0100-0000B7020000}"/>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96" name="n_3aveValue【児童館】&#10;一人当たり面積">
          <a:extLst>
            <a:ext uri="{FF2B5EF4-FFF2-40B4-BE49-F238E27FC236}">
              <a16:creationId xmlns:a16="http://schemas.microsoft.com/office/drawing/2014/main" id="{00000000-0008-0000-0100-0000B802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a:extLst>
            <a:ext uri="{FF2B5EF4-FFF2-40B4-BE49-F238E27FC236}">
              <a16:creationId xmlns:a16="http://schemas.microsoft.com/office/drawing/2014/main" id="{00000000-0008-0000-0100-0000B9020000}"/>
            </a:ext>
          </a:extLst>
        </xdr:cNvPr>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98" name="n_1mainValue【児童館】&#10;一人当たり面積">
          <a:extLst>
            <a:ext uri="{FF2B5EF4-FFF2-40B4-BE49-F238E27FC236}">
              <a16:creationId xmlns:a16="http://schemas.microsoft.com/office/drawing/2014/main" id="{00000000-0008-0000-0100-0000BA020000}"/>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99" name="n_2mainValue【児童館】&#10;一人当たり面積">
          <a:extLst>
            <a:ext uri="{FF2B5EF4-FFF2-40B4-BE49-F238E27FC236}">
              <a16:creationId xmlns:a16="http://schemas.microsoft.com/office/drawing/2014/main" id="{00000000-0008-0000-0100-0000BB020000}"/>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00" name="n_3mainValue【児童館】&#10;一人当たり面積">
          <a:extLst>
            <a:ext uri="{FF2B5EF4-FFF2-40B4-BE49-F238E27FC236}">
              <a16:creationId xmlns:a16="http://schemas.microsoft.com/office/drawing/2014/main" id="{00000000-0008-0000-0100-0000BC02000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00000000-0008-0000-0100-0000D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a:extLst>
            <a:ext uri="{FF2B5EF4-FFF2-40B4-BE49-F238E27FC236}">
              <a16:creationId xmlns:a16="http://schemas.microsoft.com/office/drawing/2014/main" id="{00000000-0008-0000-0100-0000D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a:extLst>
            <a:ext uri="{FF2B5EF4-FFF2-40B4-BE49-F238E27FC236}">
              <a16:creationId xmlns:a16="http://schemas.microsoft.com/office/drawing/2014/main" id="{00000000-0008-0000-0100-0000D9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a:extLst>
            <a:ext uri="{FF2B5EF4-FFF2-40B4-BE49-F238E27FC236}">
              <a16:creationId xmlns:a16="http://schemas.microsoft.com/office/drawing/2014/main" id="{00000000-0008-0000-0100-0000DB020000}"/>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743" name="【公民館】&#10;有形固定資産減価償却率該当値テキスト">
          <a:extLst>
            <a:ext uri="{FF2B5EF4-FFF2-40B4-BE49-F238E27FC236}">
              <a16:creationId xmlns:a16="http://schemas.microsoft.com/office/drawing/2014/main" id="{00000000-0008-0000-0100-0000E702000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164193</xdr:rowOff>
    </xdr:from>
    <xdr:to>
      <xdr:col>81</xdr:col>
      <xdr:colOff>101600</xdr:colOff>
      <xdr:row>106</xdr:row>
      <xdr:rowOff>94343</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543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43543</xdr:rowOff>
    </xdr:from>
    <xdr:to>
      <xdr:col>85</xdr:col>
      <xdr:colOff>127000</xdr:colOff>
      <xdr:row>106</xdr:row>
      <xdr:rowOff>76200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5481300" y="18217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43543</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4592300" y="1818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10886</xdr:rowOff>
    </xdr:from>
    <xdr:to>
      <xdr:col>76</xdr:col>
      <xdr:colOff>114300</xdr:colOff>
      <xdr:row>106</xdr:row>
      <xdr:rowOff>27214</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3703300" y="181845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a:extLst>
            <a:ext uri="{FF2B5EF4-FFF2-40B4-BE49-F238E27FC236}">
              <a16:creationId xmlns:a16="http://schemas.microsoft.com/office/drawing/2014/main" id="{00000000-0008-0000-0100-0000EE020000}"/>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a:extLst>
            <a:ext uri="{FF2B5EF4-FFF2-40B4-BE49-F238E27FC236}">
              <a16:creationId xmlns:a16="http://schemas.microsoft.com/office/drawing/2014/main" id="{00000000-0008-0000-0100-0000EF020000}"/>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a:extLst>
            <a:ext uri="{FF2B5EF4-FFF2-40B4-BE49-F238E27FC236}">
              <a16:creationId xmlns:a16="http://schemas.microsoft.com/office/drawing/2014/main" id="{00000000-0008-0000-0100-0000F002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a:extLst>
            <a:ext uri="{FF2B5EF4-FFF2-40B4-BE49-F238E27FC236}">
              <a16:creationId xmlns:a16="http://schemas.microsoft.com/office/drawing/2014/main" id="{00000000-0008-0000-0100-0000F1020000}"/>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85470</xdr:rowOff>
    </xdr:from>
    <xdr:ext cx="405111" cy="259045"/>
    <xdr:sp macro="" textlink="">
      <xdr:nvSpPr>
        <xdr:cNvPr id="754" name="n_1mainValue【公民館】&#10;有形固定資産減価償却率">
          <a:extLst>
            <a:ext uri="{FF2B5EF4-FFF2-40B4-BE49-F238E27FC236}">
              <a16:creationId xmlns:a16="http://schemas.microsoft.com/office/drawing/2014/main" id="{00000000-0008-0000-0100-0000F2020000}"/>
            </a:ext>
          </a:extLst>
        </xdr:cNvPr>
        <xdr:cNvSpPr txBox="1"/>
      </xdr:nvSpPr>
      <xdr:spPr>
        <a:xfrm>
          <a:off x="15266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755" name="n_2mainValue【公民館】&#10;有形固定資産減価償却率">
          <a:extLst>
            <a:ext uri="{FF2B5EF4-FFF2-40B4-BE49-F238E27FC236}">
              <a16:creationId xmlns:a16="http://schemas.microsoft.com/office/drawing/2014/main" id="{00000000-0008-0000-0100-0000F3020000}"/>
            </a:ext>
          </a:extLst>
        </xdr:cNvPr>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756" name="n_3mainValue【公民館】&#10;有形固定資産減価償却率">
          <a:extLst>
            <a:ext uri="{FF2B5EF4-FFF2-40B4-BE49-F238E27FC236}">
              <a16:creationId xmlns:a16="http://schemas.microsoft.com/office/drawing/2014/main" id="{00000000-0008-0000-0100-0000F4020000}"/>
            </a:ext>
          </a:extLst>
        </xdr:cNvPr>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a:extLst>
            <a:ext uri="{FF2B5EF4-FFF2-40B4-BE49-F238E27FC236}">
              <a16:creationId xmlns:a16="http://schemas.microsoft.com/office/drawing/2014/main" id="{00000000-0008-0000-0100-00000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a:extLst>
            <a:ext uri="{FF2B5EF4-FFF2-40B4-BE49-F238E27FC236}">
              <a16:creationId xmlns:a16="http://schemas.microsoft.com/office/drawing/2014/main" id="{00000000-0008-0000-0100-00000F030000}"/>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a:extLst>
            <a:ext uri="{FF2B5EF4-FFF2-40B4-BE49-F238E27FC236}">
              <a16:creationId xmlns:a16="http://schemas.microsoft.com/office/drawing/2014/main" id="{00000000-0008-0000-0100-000011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a:extLst>
            <a:ext uri="{FF2B5EF4-FFF2-40B4-BE49-F238E27FC236}">
              <a16:creationId xmlns:a16="http://schemas.microsoft.com/office/drawing/2014/main" id="{00000000-0008-0000-0100-000013030000}"/>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a:extLst>
            <a:ext uri="{FF2B5EF4-FFF2-40B4-BE49-F238E27FC236}">
              <a16:creationId xmlns:a16="http://schemas.microsoft.com/office/drawing/2014/main" id="{00000000-0008-0000-0100-000014030000}"/>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a:extLst>
            <a:ext uri="{FF2B5EF4-FFF2-40B4-BE49-F238E27FC236}">
              <a16:creationId xmlns:a16="http://schemas.microsoft.com/office/drawing/2014/main" id="{00000000-0008-0000-0100-000015030000}"/>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a:extLst>
            <a:ext uri="{FF2B5EF4-FFF2-40B4-BE49-F238E27FC236}">
              <a16:creationId xmlns:a16="http://schemas.microsoft.com/office/drawing/2014/main" id="{00000000-0008-0000-0100-000016030000}"/>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798" name="楕円 797">
          <a:extLst>
            <a:ext uri="{FF2B5EF4-FFF2-40B4-BE49-F238E27FC236}">
              <a16:creationId xmlns:a16="http://schemas.microsoft.com/office/drawing/2014/main" id="{00000000-0008-0000-0100-00001E030000}"/>
            </a:ext>
          </a:extLst>
        </xdr:cNvPr>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799" name="【公民館】&#10;一人当たり面積該当値テキスト">
          <a:extLst>
            <a:ext uri="{FF2B5EF4-FFF2-40B4-BE49-F238E27FC236}">
              <a16:creationId xmlns:a16="http://schemas.microsoft.com/office/drawing/2014/main" id="{00000000-0008-0000-0100-00001F030000}"/>
            </a:ext>
          </a:extLst>
        </xdr:cNvPr>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800" name="楕円 799">
          <a:extLst>
            <a:ext uri="{FF2B5EF4-FFF2-40B4-BE49-F238E27FC236}">
              <a16:creationId xmlns:a16="http://schemas.microsoft.com/office/drawing/2014/main" id="{00000000-0008-0000-0100-000020030000}"/>
            </a:ext>
          </a:extLst>
        </xdr:cNvPr>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17418</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21323300" y="18534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802" name="楕円 801">
          <a:extLst>
            <a:ext uri="{FF2B5EF4-FFF2-40B4-BE49-F238E27FC236}">
              <a16:creationId xmlns:a16="http://schemas.microsoft.com/office/drawing/2014/main" id="{00000000-0008-0000-0100-000022030000}"/>
            </a:ext>
          </a:extLst>
        </xdr:cNvPr>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20682</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flipV="1">
          <a:off x="20434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804" name="楕円 803">
          <a:extLst>
            <a:ext uri="{FF2B5EF4-FFF2-40B4-BE49-F238E27FC236}">
              <a16:creationId xmlns:a16="http://schemas.microsoft.com/office/drawing/2014/main" id="{00000000-0008-0000-0100-000024030000}"/>
            </a:ext>
          </a:extLst>
        </xdr:cNvPr>
        <xdr:cNvSpPr/>
      </xdr:nvSpPr>
      <xdr:spPr>
        <a:xfrm>
          <a:off x="19494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20682</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9545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6" name="n_1aveValue【公民館】&#10;一人当たり面積">
          <a:extLst>
            <a:ext uri="{FF2B5EF4-FFF2-40B4-BE49-F238E27FC236}">
              <a16:creationId xmlns:a16="http://schemas.microsoft.com/office/drawing/2014/main" id="{00000000-0008-0000-0100-000026030000}"/>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a:extLst>
            <a:ext uri="{FF2B5EF4-FFF2-40B4-BE49-F238E27FC236}">
              <a16:creationId xmlns:a16="http://schemas.microsoft.com/office/drawing/2014/main" id="{00000000-0008-0000-0100-000027030000}"/>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8" name="n_3aveValue【公民館】&#10;一人当たり面積">
          <a:extLst>
            <a:ext uri="{FF2B5EF4-FFF2-40B4-BE49-F238E27FC236}">
              <a16:creationId xmlns:a16="http://schemas.microsoft.com/office/drawing/2014/main" id="{00000000-0008-0000-0100-000028030000}"/>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a:extLst>
            <a:ext uri="{FF2B5EF4-FFF2-40B4-BE49-F238E27FC236}">
              <a16:creationId xmlns:a16="http://schemas.microsoft.com/office/drawing/2014/main" id="{00000000-0008-0000-0100-000029030000}"/>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810" name="n_1mainValue【公民館】&#10;一人当たり面積">
          <a:extLst>
            <a:ext uri="{FF2B5EF4-FFF2-40B4-BE49-F238E27FC236}">
              <a16:creationId xmlns:a16="http://schemas.microsoft.com/office/drawing/2014/main" id="{00000000-0008-0000-0100-00002A030000}"/>
            </a:ext>
          </a:extLst>
        </xdr:cNvPr>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811" name="n_2mainValue【公民館】&#10;一人当たり面積">
          <a:extLst>
            <a:ext uri="{FF2B5EF4-FFF2-40B4-BE49-F238E27FC236}">
              <a16:creationId xmlns:a16="http://schemas.microsoft.com/office/drawing/2014/main" id="{00000000-0008-0000-0100-00002B030000}"/>
            </a:ext>
          </a:extLst>
        </xdr:cNvPr>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812" name="n_3mainValue【公民館】&#10;一人当たり面積">
          <a:extLst>
            <a:ext uri="{FF2B5EF4-FFF2-40B4-BE49-F238E27FC236}">
              <a16:creationId xmlns:a16="http://schemas.microsoft.com/office/drawing/2014/main" id="{00000000-0008-0000-0100-00002C030000}"/>
            </a:ext>
          </a:extLst>
        </xdr:cNvPr>
        <xdr:cNvSpPr txBox="1"/>
      </xdr:nvSpPr>
      <xdr:spPr>
        <a:xfrm>
          <a:off x="19310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ほとんどの施設において、有形固定資産減価償却率が類似団体内平均値を上回っている。これは、昭和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年代後半から昭和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にかけて整備してきた公共施設等の多くが老朽化してきているためである。各施設において大規模改修等は実施できておらず、減価償却の進行により同比率が増加しているが、学校施設については、中学校の建替えや小学校の空調設備整備等により減少している。また、児童館については、前述の中学校との複合化により大幅な減少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一人当たり面積等については、概ね類似団体内平均値を下回っており、必要以上の施設等を保有していないことが示される。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今後も、公共施設等最適化推進基本計画、同実施計画及び個別施設計画に基づき施設の集約化・複合化を進めるなど、公共施設等の適正管理に努める。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38463</xdr:rowOff>
    </xdr:from>
    <xdr:to>
      <xdr:col>24</xdr:col>
      <xdr:colOff>114300</xdr:colOff>
      <xdr:row>40</xdr:row>
      <xdr:rowOff>140063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89263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113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138067</xdr:rowOff>
    </xdr:from>
    <xdr:to>
      <xdr:col>15</xdr:col>
      <xdr:colOff>101600</xdr:colOff>
      <xdr:row>40</xdr:row>
      <xdr:rowOff>68217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17417</xdr:rowOff>
    </xdr:from>
    <xdr:to>
      <xdr:col>19</xdr:col>
      <xdr:colOff>177800</xdr:colOff>
      <xdr:row>40</xdr:row>
      <xdr:rowOff>53340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75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103777</xdr:rowOff>
    </xdr:from>
    <xdr:to>
      <xdr:col>10</xdr:col>
      <xdr:colOff>165100</xdr:colOff>
      <xdr:row>40</xdr:row>
      <xdr:rowOff>33927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154577</xdr:rowOff>
    </xdr:from>
    <xdr:to>
      <xdr:col>15</xdr:col>
      <xdr:colOff>50800</xdr:colOff>
      <xdr:row>40</xdr:row>
      <xdr:rowOff>17417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411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59344</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25054</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a:extLst>
            <a:ext uri="{FF2B5EF4-FFF2-40B4-BE49-F238E27FC236}">
              <a16:creationId xmlns:a16="http://schemas.microsoft.com/office/drawing/2014/main" id="{00000000-0008-0000-0200-000087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36" name="n_1mainValue【図書館】&#10;一人当たり面積">
          <a:extLst>
            <a:ext uri="{FF2B5EF4-FFF2-40B4-BE49-F238E27FC236}">
              <a16:creationId xmlns:a16="http://schemas.microsoft.com/office/drawing/2014/main" id="{00000000-0008-0000-0200-000088000000}"/>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7" name="n_2mainValue【図書館】&#10;一人当たり面積">
          <a:extLst>
            <a:ext uri="{FF2B5EF4-FFF2-40B4-BE49-F238E27FC236}">
              <a16:creationId xmlns:a16="http://schemas.microsoft.com/office/drawing/2014/main" id="{00000000-0008-0000-0200-000089000000}"/>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38" name="n_3mainValue【図書館】&#10;一人当たり面積">
          <a:extLst>
            <a:ext uri="{FF2B5EF4-FFF2-40B4-BE49-F238E27FC236}">
              <a16:creationId xmlns:a16="http://schemas.microsoft.com/office/drawing/2014/main" id="{00000000-0008-0000-0200-00008A000000}"/>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2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00000000-0008-0000-0200-0000A4000000}"/>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200-0000A6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200-0000A8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2540</xdr:rowOff>
    </xdr:from>
    <xdr:to>
      <xdr:col>24</xdr:col>
      <xdr:colOff>114300</xdr:colOff>
      <xdr:row>63</xdr:row>
      <xdr:rowOff>104140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584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152417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673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158750</xdr:rowOff>
    </xdr:from>
    <xdr:to>
      <xdr:col>20</xdr:col>
      <xdr:colOff>38100</xdr:colOff>
      <xdr:row>63</xdr:row>
      <xdr:rowOff>88900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746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38100</xdr:rowOff>
    </xdr:from>
    <xdr:to>
      <xdr:col>24</xdr:col>
      <xdr:colOff>63500</xdr:colOff>
      <xdr:row>63</xdr:row>
      <xdr:rowOff>53340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3797300" y="108394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143510</xdr:rowOff>
    </xdr:from>
    <xdr:to>
      <xdr:col>15</xdr:col>
      <xdr:colOff>101600</xdr:colOff>
      <xdr:row>63</xdr:row>
      <xdr:rowOff>73660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857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22860</xdr:rowOff>
    </xdr:from>
    <xdr:to>
      <xdr:col>19</xdr:col>
      <xdr:colOff>177800</xdr:colOff>
      <xdr:row>63</xdr:row>
      <xdr:rowOff>38100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2908300" y="10824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126365</xdr:rowOff>
    </xdr:from>
    <xdr:to>
      <xdr:col>10</xdr:col>
      <xdr:colOff>165100</xdr:colOff>
      <xdr:row>63</xdr:row>
      <xdr:rowOff>56515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96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xdr:rowOff>
    </xdr:from>
    <xdr:to>
      <xdr:col>15</xdr:col>
      <xdr:colOff>50800</xdr:colOff>
      <xdr:row>63</xdr:row>
      <xdr:rowOff>22860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2019300" y="108070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80027</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5820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64787</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705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47642</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8167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200-0000DC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200-0000DE000000}"/>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200-0000E0000000}"/>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123916</xdr:rowOff>
    </xdr:from>
    <xdr:to>
      <xdr:col>55</xdr:col>
      <xdr:colOff>50800</xdr:colOff>
      <xdr:row>64</xdr:row>
      <xdr:rowOff>54066</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0426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38843</xdr:rowOff>
    </xdr:from>
    <xdr:ext cx="469744" cy="259045"/>
    <xdr:sp macro="" textlink="">
      <xdr:nvSpPr>
        <xdr:cNvPr id="236" name="【体育館・プール】&#10;一人当たり面積該当値テキスト">
          <a:extLst>
            <a:ext uri="{FF2B5EF4-FFF2-40B4-BE49-F238E27FC236}">
              <a16:creationId xmlns:a16="http://schemas.microsoft.com/office/drawing/2014/main" id="{00000000-0008-0000-0200-0000EC000000}"/>
            </a:ext>
          </a:extLst>
        </xdr:cNvPr>
        <xdr:cNvSpPr txBox="1"/>
      </xdr:nvSpPr>
      <xdr:spPr>
        <a:xfrm>
          <a:off x="10515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127181</xdr:rowOff>
    </xdr:from>
    <xdr:to>
      <xdr:col>50</xdr:col>
      <xdr:colOff>165100</xdr:colOff>
      <xdr:row>64</xdr:row>
      <xdr:rowOff>57331</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9588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3266</xdr:rowOff>
    </xdr:from>
    <xdr:to>
      <xdr:col>55</xdr:col>
      <xdr:colOff>0</xdr:colOff>
      <xdr:row>64</xdr:row>
      <xdr:rowOff>6531</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9639300" y="10976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127181</xdr:rowOff>
    </xdr:from>
    <xdr:to>
      <xdr:col>46</xdr:col>
      <xdr:colOff>38100</xdr:colOff>
      <xdr:row>64</xdr:row>
      <xdr:rowOff>57331</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8699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6531</xdr:rowOff>
    </xdr:from>
    <xdr:to>
      <xdr:col>50</xdr:col>
      <xdr:colOff>114300</xdr:colOff>
      <xdr:row>64</xdr:row>
      <xdr:rowOff>6531</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8750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128815</xdr:rowOff>
    </xdr:from>
    <xdr:to>
      <xdr:col>41</xdr:col>
      <xdr:colOff>101600</xdr:colOff>
      <xdr:row>64</xdr:row>
      <xdr:rowOff>58965</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7810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6531</xdr:rowOff>
    </xdr:from>
    <xdr:to>
      <xdr:col>45</xdr:col>
      <xdr:colOff>177800</xdr:colOff>
      <xdr:row>64</xdr:row>
      <xdr:rowOff>8165</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7861300" y="109793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200-0000F3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200-0000F4000000}"/>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200-0000F5000000}"/>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200-0000F6000000}"/>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48458</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200-0000F7000000}"/>
            </a:ext>
          </a:extLst>
        </xdr:cNvPr>
        <xdr:cNvSpPr txBox="1"/>
      </xdr:nvSpPr>
      <xdr:spPr>
        <a:xfrm>
          <a:off x="93917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48458</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200-0000F8000000}"/>
            </a:ext>
          </a:extLst>
        </xdr:cNvPr>
        <xdr:cNvSpPr txBox="1"/>
      </xdr:nvSpPr>
      <xdr:spPr>
        <a:xfrm>
          <a:off x="8515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50092</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200-0000F9000000}"/>
            </a:ext>
          </a:extLst>
        </xdr:cNvPr>
        <xdr:cNvSpPr txBox="1"/>
      </xdr:nvSpPr>
      <xdr:spPr>
        <a:xfrm>
          <a:off x="7626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114316</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200-000021010000}"/>
            </a:ext>
          </a:extLst>
        </xdr:cNvPr>
        <xdr:cNvSpPr txBox="1"/>
      </xdr:nvSpPr>
      <xdr:spPr>
        <a:xfrm>
          <a:off x="4673600" y="1383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103887</xdr:rowOff>
    </xdr:from>
    <xdr:to>
      <xdr:col>20</xdr:col>
      <xdr:colOff>38100</xdr:colOff>
      <xdr:row>81</xdr:row>
      <xdr:rowOff>34037</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3746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154687</xdr:rowOff>
    </xdr:from>
    <xdr:to>
      <xdr:col>24</xdr:col>
      <xdr:colOff>63500</xdr:colOff>
      <xdr:row>81</xdr:row>
      <xdr:rowOff>15239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3797300" y="1387068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69596</xdr:rowOff>
    </xdr:from>
    <xdr:to>
      <xdr:col>15</xdr:col>
      <xdr:colOff>101600</xdr:colOff>
      <xdr:row>80</xdr:row>
      <xdr:rowOff>171196</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8575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120396</xdr:rowOff>
    </xdr:from>
    <xdr:to>
      <xdr:col>19</xdr:col>
      <xdr:colOff>177800</xdr:colOff>
      <xdr:row>80</xdr:row>
      <xdr:rowOff>154687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908300" y="1383639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120396</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2019300" y="13799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200-000028010000}"/>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200-00002B010000}"/>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25164</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200-00002C010000}"/>
            </a:ext>
          </a:extLst>
        </xdr:cNvPr>
        <xdr:cNvSpPr txBox="1"/>
      </xdr:nvSpPr>
      <xdr:spPr>
        <a:xfrm>
          <a:off x="35820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162323</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200-00002D010000}"/>
            </a:ext>
          </a:extLst>
        </xdr:cNvPr>
        <xdr:cNvSpPr txBox="1"/>
      </xdr:nvSpPr>
      <xdr:spPr>
        <a:xfrm>
          <a:off x="2705744" y="1387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2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200-000043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200-000045010000}"/>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200-000047010000}"/>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4445</xdr:rowOff>
    </xdr:from>
    <xdr:to>
      <xdr:col>55</xdr:col>
      <xdr:colOff>50800</xdr:colOff>
      <xdr:row>79</xdr:row>
      <xdr:rowOff>106045</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04267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27322</xdr:rowOff>
    </xdr:from>
    <xdr:ext cx="469744" cy="259045"/>
    <xdr:sp macro="" textlink="">
      <xdr:nvSpPr>
        <xdr:cNvPr id="339" name="【福祉施設】&#10;一人当たり面積該当値テキスト">
          <a:extLst>
            <a:ext uri="{FF2B5EF4-FFF2-40B4-BE49-F238E27FC236}">
              <a16:creationId xmlns:a16="http://schemas.microsoft.com/office/drawing/2014/main" id="{00000000-0008-0000-0200-000053010000}"/>
            </a:ext>
          </a:extLst>
        </xdr:cNvPr>
        <xdr:cNvSpPr txBox="1"/>
      </xdr:nvSpPr>
      <xdr:spPr>
        <a:xfrm>
          <a:off x="10515600"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15875</xdr:rowOff>
    </xdr:from>
    <xdr:to>
      <xdr:col>50</xdr:col>
      <xdr:colOff>165100</xdr:colOff>
      <xdr:row>79</xdr:row>
      <xdr:rowOff>117475</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9588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55245</xdr:rowOff>
    </xdr:from>
    <xdr:to>
      <xdr:col>55</xdr:col>
      <xdr:colOff>0</xdr:colOff>
      <xdr:row>79</xdr:row>
      <xdr:rowOff>66675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9639300" y="135997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21589</xdr:rowOff>
    </xdr:from>
    <xdr:to>
      <xdr:col>46</xdr:col>
      <xdr:colOff>38100</xdr:colOff>
      <xdr:row>79</xdr:row>
      <xdr:rowOff>123189</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8699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66675</xdr:rowOff>
    </xdr:from>
    <xdr:to>
      <xdr:col>50</xdr:col>
      <xdr:colOff>114300</xdr:colOff>
      <xdr:row>79</xdr:row>
      <xdr:rowOff>72389</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8750300" y="136112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33020</xdr:rowOff>
    </xdr:from>
    <xdr:to>
      <xdr:col>41</xdr:col>
      <xdr:colOff>101600</xdr:colOff>
      <xdr:row>79</xdr:row>
      <xdr:rowOff>134620</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7810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72389</xdr:rowOff>
    </xdr:from>
    <xdr:to>
      <xdr:col>45</xdr:col>
      <xdr:colOff>177800</xdr:colOff>
      <xdr:row>79</xdr:row>
      <xdr:rowOff>83820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7861300" y="13616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a:extLst>
            <a:ext uri="{FF2B5EF4-FFF2-40B4-BE49-F238E27FC236}">
              <a16:creationId xmlns:a16="http://schemas.microsoft.com/office/drawing/2014/main" id="{00000000-0008-0000-0200-00005A010000}"/>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a:extLst>
            <a:ext uri="{FF2B5EF4-FFF2-40B4-BE49-F238E27FC236}">
              <a16:creationId xmlns:a16="http://schemas.microsoft.com/office/drawing/2014/main" id="{00000000-0008-0000-0200-00005B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8" name="n_3aveValue【福祉施設】&#10;一人当たり面積">
          <a:extLst>
            <a:ext uri="{FF2B5EF4-FFF2-40B4-BE49-F238E27FC236}">
              <a16:creationId xmlns:a16="http://schemas.microsoft.com/office/drawing/2014/main" id="{00000000-0008-0000-0200-00005C010000}"/>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a:extLst>
            <a:ext uri="{FF2B5EF4-FFF2-40B4-BE49-F238E27FC236}">
              <a16:creationId xmlns:a16="http://schemas.microsoft.com/office/drawing/2014/main" id="{00000000-0008-0000-0200-00005D010000}"/>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134002</xdr:rowOff>
    </xdr:from>
    <xdr:ext cx="469744" cy="259045"/>
    <xdr:sp macro="" textlink="">
      <xdr:nvSpPr>
        <xdr:cNvPr id="350" name="n_1mainValue【福祉施設】&#10;一人当たり面積">
          <a:extLst>
            <a:ext uri="{FF2B5EF4-FFF2-40B4-BE49-F238E27FC236}">
              <a16:creationId xmlns:a16="http://schemas.microsoft.com/office/drawing/2014/main" id="{00000000-0008-0000-0200-00005E010000}"/>
            </a:ext>
          </a:extLst>
        </xdr:cNvPr>
        <xdr:cNvSpPr txBox="1"/>
      </xdr:nvSpPr>
      <xdr:spPr>
        <a:xfrm>
          <a:off x="9391727"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139716</xdr:rowOff>
    </xdr:from>
    <xdr:ext cx="469744" cy="259045"/>
    <xdr:sp macro="" textlink="">
      <xdr:nvSpPr>
        <xdr:cNvPr id="351" name="n_2mainValue【福祉施設】&#10;一人当たり面積">
          <a:extLst>
            <a:ext uri="{FF2B5EF4-FFF2-40B4-BE49-F238E27FC236}">
              <a16:creationId xmlns:a16="http://schemas.microsoft.com/office/drawing/2014/main" id="{00000000-0008-0000-0200-00005F010000}"/>
            </a:ext>
          </a:extLst>
        </xdr:cNvPr>
        <xdr:cNvSpPr txBox="1"/>
      </xdr:nvSpPr>
      <xdr:spPr>
        <a:xfrm>
          <a:off x="8515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151147</xdr:rowOff>
    </xdr:from>
    <xdr:ext cx="469744" cy="259045"/>
    <xdr:sp macro="" textlink="">
      <xdr:nvSpPr>
        <xdr:cNvPr id="352" name="n_3mainValue【福祉施設】&#10;一人当たり面積">
          <a:extLst>
            <a:ext uri="{FF2B5EF4-FFF2-40B4-BE49-F238E27FC236}">
              <a16:creationId xmlns:a16="http://schemas.microsoft.com/office/drawing/2014/main" id="{00000000-0008-0000-0200-000060010000}"/>
            </a:ext>
          </a:extLst>
        </xdr:cNvPr>
        <xdr:cNvSpPr txBox="1"/>
      </xdr:nvSpPr>
      <xdr:spPr>
        <a:xfrm>
          <a:off x="76264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00000000-0008-0000-0200-00007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00000000-0008-0000-0200-00007B010000}"/>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a:extLst>
            <a:ext uri="{FF2B5EF4-FFF2-40B4-BE49-F238E27FC236}">
              <a16:creationId xmlns:a16="http://schemas.microsoft.com/office/drawing/2014/main" id="{00000000-0008-0000-0200-00007D010000}"/>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00000000-0008-0000-0200-00007F010000}"/>
            </a:ext>
          </a:extLst>
        </xdr:cNvPr>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152763</xdr:rowOff>
    </xdr:from>
    <xdr:to>
      <xdr:col>24</xdr:col>
      <xdr:colOff>114300</xdr:colOff>
      <xdr:row>107</xdr:row>
      <xdr:rowOff>82913</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4584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131190</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00000000-0008-0000-0200-00008B010000}"/>
            </a:ext>
          </a:extLst>
        </xdr:cNvPr>
        <xdr:cNvSpPr txBox="1"/>
      </xdr:nvSpPr>
      <xdr:spPr>
        <a:xfrm>
          <a:off x="4673600"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116839</xdr:rowOff>
    </xdr:from>
    <xdr:to>
      <xdr:col>20</xdr:col>
      <xdr:colOff>38100</xdr:colOff>
      <xdr:row>107</xdr:row>
      <xdr:rowOff>46989</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3746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167639</xdr:rowOff>
    </xdr:from>
    <xdr:to>
      <xdr:col>24</xdr:col>
      <xdr:colOff>63500</xdr:colOff>
      <xdr:row>107</xdr:row>
      <xdr:rowOff>32113</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3797300" y="183413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80918</xdr:rowOff>
    </xdr:from>
    <xdr:to>
      <xdr:col>15</xdr:col>
      <xdr:colOff>101600</xdr:colOff>
      <xdr:row>107</xdr:row>
      <xdr:rowOff>11068</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857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131718</xdr:rowOff>
    </xdr:from>
    <xdr:to>
      <xdr:col>19</xdr:col>
      <xdr:colOff>177800</xdr:colOff>
      <xdr:row>106</xdr:row>
      <xdr:rowOff>167639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2908300" y="18305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46627</xdr:rowOff>
    </xdr:from>
    <xdr:to>
      <xdr:col>10</xdr:col>
      <xdr:colOff>165100</xdr:colOff>
      <xdr:row>106</xdr:row>
      <xdr:rowOff>148227</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968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97427</xdr:rowOff>
    </xdr:from>
    <xdr:to>
      <xdr:col>15</xdr:col>
      <xdr:colOff>50800</xdr:colOff>
      <xdr:row>106</xdr:row>
      <xdr:rowOff>131718</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019300" y="182711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a:extLst>
            <a:ext uri="{FF2B5EF4-FFF2-40B4-BE49-F238E27FC236}">
              <a16:creationId xmlns:a16="http://schemas.microsoft.com/office/drawing/2014/main" id="{00000000-0008-0000-0200-000092010000}"/>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a:extLst>
            <a:ext uri="{FF2B5EF4-FFF2-40B4-BE49-F238E27FC236}">
              <a16:creationId xmlns:a16="http://schemas.microsoft.com/office/drawing/2014/main" id="{00000000-0008-0000-0200-000093010000}"/>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a:extLst>
            <a:ext uri="{FF2B5EF4-FFF2-40B4-BE49-F238E27FC236}">
              <a16:creationId xmlns:a16="http://schemas.microsoft.com/office/drawing/2014/main" id="{00000000-0008-0000-0200-000094010000}"/>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a:extLst>
            <a:ext uri="{FF2B5EF4-FFF2-40B4-BE49-F238E27FC236}">
              <a16:creationId xmlns:a16="http://schemas.microsoft.com/office/drawing/2014/main" id="{00000000-0008-0000-0200-000095010000}"/>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38116</xdr:rowOff>
    </xdr:from>
    <xdr:ext cx="405111" cy="259045"/>
    <xdr:sp macro="" textlink="">
      <xdr:nvSpPr>
        <xdr:cNvPr id="406" name="n_1main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2195</xdr:rowOff>
    </xdr:from>
    <xdr:ext cx="405111" cy="259045"/>
    <xdr:sp macro="" textlink="">
      <xdr:nvSpPr>
        <xdr:cNvPr id="407" name="n_2mainValue【市民会館】&#10;有形固定資産減価償却率">
          <a:extLst>
            <a:ext uri="{FF2B5EF4-FFF2-40B4-BE49-F238E27FC236}">
              <a16:creationId xmlns:a16="http://schemas.microsoft.com/office/drawing/2014/main" id="{00000000-0008-0000-0200-000097010000}"/>
            </a:ext>
          </a:extLst>
        </xdr:cNvPr>
        <xdr:cNvSpPr txBox="1"/>
      </xdr:nvSpPr>
      <xdr:spPr>
        <a:xfrm>
          <a:off x="2705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139354</xdr:rowOff>
    </xdr:from>
    <xdr:ext cx="405111" cy="259045"/>
    <xdr:sp macro="" textlink="">
      <xdr:nvSpPr>
        <xdr:cNvPr id="408" name="n_3mainValue【市民会館】&#10;有形固定資産減価償却率">
          <a:extLst>
            <a:ext uri="{FF2B5EF4-FFF2-40B4-BE49-F238E27FC236}">
              <a16:creationId xmlns:a16="http://schemas.microsoft.com/office/drawing/2014/main" id="{00000000-0008-0000-0200-000098010000}"/>
            </a:ext>
          </a:extLst>
        </xdr:cNvPr>
        <xdr:cNvSpPr txBox="1"/>
      </xdr:nvSpPr>
      <xdr:spPr>
        <a:xfrm>
          <a:off x="1816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2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200-0000B3010000}"/>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200-0000B5010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200-0000B7010000}"/>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157662</xdr:rowOff>
    </xdr:from>
    <xdr:to>
      <xdr:col>55</xdr:col>
      <xdr:colOff>50800</xdr:colOff>
      <xdr:row>108</xdr:row>
      <xdr:rowOff>87812</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0426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72589</xdr:rowOff>
    </xdr:from>
    <xdr:ext cx="469744" cy="259045"/>
    <xdr:sp macro="" textlink="">
      <xdr:nvSpPr>
        <xdr:cNvPr id="451" name="【市民会館】&#10;一人当たり面積該当値テキスト">
          <a:extLst>
            <a:ext uri="{FF2B5EF4-FFF2-40B4-BE49-F238E27FC236}">
              <a16:creationId xmlns:a16="http://schemas.microsoft.com/office/drawing/2014/main" id="{00000000-0008-0000-0200-0000C3010000}"/>
            </a:ext>
          </a:extLst>
        </xdr:cNvPr>
        <xdr:cNvSpPr txBox="1"/>
      </xdr:nvSpPr>
      <xdr:spPr>
        <a:xfrm>
          <a:off x="10515600" y="1841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157662</xdr:rowOff>
    </xdr:from>
    <xdr:to>
      <xdr:col>50</xdr:col>
      <xdr:colOff>165100</xdr:colOff>
      <xdr:row>108</xdr:row>
      <xdr:rowOff>87812</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9588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37012</xdr:rowOff>
    </xdr:from>
    <xdr:to>
      <xdr:col>55</xdr:col>
      <xdr:colOff>0</xdr:colOff>
      <xdr:row>108</xdr:row>
      <xdr:rowOff>37012</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9639300" y="1855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160927</xdr:rowOff>
    </xdr:from>
    <xdr:to>
      <xdr:col>46</xdr:col>
      <xdr:colOff>38100</xdr:colOff>
      <xdr:row>108</xdr:row>
      <xdr:rowOff>91077</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8699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37012</xdr:rowOff>
    </xdr:from>
    <xdr:to>
      <xdr:col>50</xdr:col>
      <xdr:colOff>114300</xdr:colOff>
      <xdr:row>108</xdr:row>
      <xdr:rowOff>40277</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8750300" y="1855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160927</xdr:rowOff>
    </xdr:from>
    <xdr:to>
      <xdr:col>41</xdr:col>
      <xdr:colOff>101600</xdr:colOff>
      <xdr:row>108</xdr:row>
      <xdr:rowOff>91077</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781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40277</xdr:rowOff>
    </xdr:from>
    <xdr:to>
      <xdr:col>45</xdr:col>
      <xdr:colOff>177800</xdr:colOff>
      <xdr:row>108</xdr:row>
      <xdr:rowOff>40277</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7861300" y="1855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a:extLst>
            <a:ext uri="{FF2B5EF4-FFF2-40B4-BE49-F238E27FC236}">
              <a16:creationId xmlns:a16="http://schemas.microsoft.com/office/drawing/2014/main" id="{00000000-0008-0000-0200-0000CA010000}"/>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a:extLst>
            <a:ext uri="{FF2B5EF4-FFF2-40B4-BE49-F238E27FC236}">
              <a16:creationId xmlns:a16="http://schemas.microsoft.com/office/drawing/2014/main" id="{00000000-0008-0000-0200-0000CB010000}"/>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a:extLst>
            <a:ext uri="{FF2B5EF4-FFF2-40B4-BE49-F238E27FC236}">
              <a16:creationId xmlns:a16="http://schemas.microsoft.com/office/drawing/2014/main" id="{00000000-0008-0000-0200-0000CC010000}"/>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a:extLst>
            <a:ext uri="{FF2B5EF4-FFF2-40B4-BE49-F238E27FC236}">
              <a16:creationId xmlns:a16="http://schemas.microsoft.com/office/drawing/2014/main" id="{00000000-0008-0000-0200-0000CD010000}"/>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78939</xdr:rowOff>
    </xdr:from>
    <xdr:ext cx="469744" cy="259045"/>
    <xdr:sp macro="" textlink="">
      <xdr:nvSpPr>
        <xdr:cNvPr id="462" name="n_1mainValue【市民会館】&#10;一人当たり面積">
          <a:extLst>
            <a:ext uri="{FF2B5EF4-FFF2-40B4-BE49-F238E27FC236}">
              <a16:creationId xmlns:a16="http://schemas.microsoft.com/office/drawing/2014/main" id="{00000000-0008-0000-0200-0000CE010000}"/>
            </a:ext>
          </a:extLst>
        </xdr:cNvPr>
        <xdr:cNvSpPr txBox="1"/>
      </xdr:nvSpPr>
      <xdr:spPr>
        <a:xfrm>
          <a:off x="9391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82204</xdr:rowOff>
    </xdr:from>
    <xdr:ext cx="469744" cy="259045"/>
    <xdr:sp macro="" textlink="">
      <xdr:nvSpPr>
        <xdr:cNvPr id="463" name="n_2mainValue【市民会館】&#10;一人当たり面積">
          <a:extLst>
            <a:ext uri="{FF2B5EF4-FFF2-40B4-BE49-F238E27FC236}">
              <a16:creationId xmlns:a16="http://schemas.microsoft.com/office/drawing/2014/main" id="{00000000-0008-0000-0200-0000CF010000}"/>
            </a:ext>
          </a:extLst>
        </xdr:cNvPr>
        <xdr:cNvSpPr txBox="1"/>
      </xdr:nvSpPr>
      <xdr:spPr>
        <a:xfrm>
          <a:off x="8515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82204</xdr:rowOff>
    </xdr:from>
    <xdr:ext cx="469744" cy="259045"/>
    <xdr:sp macro="" textlink="">
      <xdr:nvSpPr>
        <xdr:cNvPr id="464" name="n_3mainValue【市民会館】&#10;一人当たり面積">
          <a:extLst>
            <a:ext uri="{FF2B5EF4-FFF2-40B4-BE49-F238E27FC236}">
              <a16:creationId xmlns:a16="http://schemas.microsoft.com/office/drawing/2014/main" id="{00000000-0008-0000-0200-0000D0010000}"/>
            </a:ext>
          </a:extLst>
        </xdr:cNvPr>
        <xdr:cNvSpPr txBox="1"/>
      </xdr:nvSpPr>
      <xdr:spPr>
        <a:xfrm>
          <a:off x="7626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id="{00000000-0008-0000-0200-0000E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id="{00000000-0008-0000-0200-0000EB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id="{00000000-0008-0000-0200-0000ED010000}"/>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id="{00000000-0008-0000-0200-0000EF010000}"/>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170724</xdr:rowOff>
    </xdr:from>
    <xdr:to>
      <xdr:col>85</xdr:col>
      <xdr:colOff>177800</xdr:colOff>
      <xdr:row>40</xdr:row>
      <xdr:rowOff>100874</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62687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149151</xdr:rowOff>
    </xdr:from>
    <xdr:ext cx="405111" cy="259045"/>
    <xdr:sp macro="" textlink="">
      <xdr:nvSpPr>
        <xdr:cNvPr id="507" name="【一般廃棄物処理施設】&#10;有形固定資産減価償却率該当値テキスト">
          <a:extLst>
            <a:ext uri="{FF2B5EF4-FFF2-40B4-BE49-F238E27FC236}">
              <a16:creationId xmlns:a16="http://schemas.microsoft.com/office/drawing/2014/main" id="{00000000-0008-0000-0200-0000FB010000}"/>
            </a:ext>
          </a:extLst>
        </xdr:cNvPr>
        <xdr:cNvSpPr txBox="1"/>
      </xdr:nvSpPr>
      <xdr:spPr>
        <a:xfrm>
          <a:off x="16357600"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141333</xdr:rowOff>
    </xdr:from>
    <xdr:to>
      <xdr:col>81</xdr:col>
      <xdr:colOff>101600</xdr:colOff>
      <xdr:row>40</xdr:row>
      <xdr:rowOff>71483</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5430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20683</xdr:rowOff>
    </xdr:from>
    <xdr:to>
      <xdr:col>85</xdr:col>
      <xdr:colOff>127000</xdr:colOff>
      <xdr:row>40</xdr:row>
      <xdr:rowOff>50074</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5481300" y="68786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98878</xdr:rowOff>
    </xdr:from>
    <xdr:to>
      <xdr:col>76</xdr:col>
      <xdr:colOff>165100</xdr:colOff>
      <xdr:row>40</xdr:row>
      <xdr:rowOff>29028</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454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149678</xdr:rowOff>
    </xdr:from>
    <xdr:to>
      <xdr:col>81</xdr:col>
      <xdr:colOff>50800</xdr:colOff>
      <xdr:row>40</xdr:row>
      <xdr:rowOff>20683</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4592300" y="68362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56424</xdr:rowOff>
    </xdr:from>
    <xdr:to>
      <xdr:col>72</xdr:col>
      <xdr:colOff>38100</xdr:colOff>
      <xdr:row>39</xdr:row>
      <xdr:rowOff>158024</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365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107224</xdr:rowOff>
    </xdr:from>
    <xdr:to>
      <xdr:col>76</xdr:col>
      <xdr:colOff>114300</xdr:colOff>
      <xdr:row>39</xdr:row>
      <xdr:rowOff>149678</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3703300" y="67937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62610</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52660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20155</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4389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149151</xdr:rowOff>
    </xdr:from>
    <xdr:ext cx="405111" cy="259045"/>
    <xdr:sp macro="" textlink="">
      <xdr:nvSpPr>
        <xdr:cNvPr id="520" name="n_3main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3500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00000000-0008-0000-0200-00001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a:extLst>
            <a:ext uri="{FF2B5EF4-FFF2-40B4-BE49-F238E27FC236}">
              <a16:creationId xmlns:a16="http://schemas.microsoft.com/office/drawing/2014/main" id="{00000000-0008-0000-0200-000021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00000000-0008-0000-0200-000023020000}"/>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49" name="【一般廃棄物処理施設】&#10;一人当たり有形固定資産（償却資産）額平均値テキスト">
          <a:extLst>
            <a:ext uri="{FF2B5EF4-FFF2-40B4-BE49-F238E27FC236}">
              <a16:creationId xmlns:a16="http://schemas.microsoft.com/office/drawing/2014/main" id="{00000000-0008-0000-0200-000025020000}"/>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94810</xdr:rowOff>
    </xdr:from>
    <xdr:to>
      <xdr:col>116</xdr:col>
      <xdr:colOff>114300</xdr:colOff>
      <xdr:row>41</xdr:row>
      <xdr:rowOff>24960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2110700" y="69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73237</xdr:rowOff>
    </xdr:from>
    <xdr:ext cx="534377" cy="259045"/>
    <xdr:sp macro="" textlink="">
      <xdr:nvSpPr>
        <xdr:cNvPr id="561" name="【一般廃棄物処理施設】&#10;一人当たり有形固定資産（償却資産）額該当値テキスト">
          <a:extLst>
            <a:ext uri="{FF2B5EF4-FFF2-40B4-BE49-F238E27FC236}">
              <a16:creationId xmlns:a16="http://schemas.microsoft.com/office/drawing/2014/main" id="{00000000-0008-0000-0200-000031020000}"/>
            </a:ext>
          </a:extLst>
        </xdr:cNvPr>
        <xdr:cNvSpPr txBox="1"/>
      </xdr:nvSpPr>
      <xdr:spPr>
        <a:xfrm>
          <a:off x="22199600" y="693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100472</xdr:rowOff>
    </xdr:from>
    <xdr:to>
      <xdr:col>112</xdr:col>
      <xdr:colOff>38100</xdr:colOff>
      <xdr:row>41</xdr:row>
      <xdr:rowOff>30622</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1272500" y="69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145610</xdr:rowOff>
    </xdr:from>
    <xdr:to>
      <xdr:col>116</xdr:col>
      <xdr:colOff>63500</xdr:colOff>
      <xdr:row>40</xdr:row>
      <xdr:rowOff>151272</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1323300" y="7003610"/>
          <a:ext cx="8382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103718</xdr:rowOff>
    </xdr:from>
    <xdr:to>
      <xdr:col>107</xdr:col>
      <xdr:colOff>101600</xdr:colOff>
      <xdr:row>41</xdr:row>
      <xdr:rowOff>33868</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0383500" y="69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151272</xdr:rowOff>
    </xdr:from>
    <xdr:to>
      <xdr:col>111</xdr:col>
      <xdr:colOff>177800</xdr:colOff>
      <xdr:row>40</xdr:row>
      <xdr:rowOff>154518</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20434300" y="7009272"/>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105859</xdr:rowOff>
    </xdr:from>
    <xdr:to>
      <xdr:col>102</xdr:col>
      <xdr:colOff>165100</xdr:colOff>
      <xdr:row>41</xdr:row>
      <xdr:rowOff>36009</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9494500" y="69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154518</xdr:rowOff>
    </xdr:from>
    <xdr:to>
      <xdr:col>107</xdr:col>
      <xdr:colOff>50800</xdr:colOff>
      <xdr:row>40</xdr:row>
      <xdr:rowOff>156659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9545300" y="7012518"/>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21749</xdr:rowOff>
    </xdr:from>
    <xdr:ext cx="534377" cy="259045"/>
    <xdr:sp macro="" textlink="">
      <xdr:nvSpPr>
        <xdr:cNvPr id="572" name="n_1main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21043411" y="70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24995</xdr:rowOff>
    </xdr:from>
    <xdr:ext cx="534377" cy="259045"/>
    <xdr:sp macro="" textlink="">
      <xdr:nvSpPr>
        <xdr:cNvPr id="573" name="n_2mainValue【一般廃棄物処理施設】&#10;一人当たり有形固定資産（償却資産）額">
          <a:extLst>
            <a:ext uri="{FF2B5EF4-FFF2-40B4-BE49-F238E27FC236}">
              <a16:creationId xmlns:a16="http://schemas.microsoft.com/office/drawing/2014/main" id="{00000000-0008-0000-0200-00003D020000}"/>
            </a:ext>
          </a:extLst>
        </xdr:cNvPr>
        <xdr:cNvSpPr txBox="1"/>
      </xdr:nvSpPr>
      <xdr:spPr>
        <a:xfrm>
          <a:off x="20167111" y="70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27136</xdr:rowOff>
    </xdr:from>
    <xdr:ext cx="534377" cy="259045"/>
    <xdr:sp macro="" textlink="">
      <xdr:nvSpPr>
        <xdr:cNvPr id="574" name="n_3mainValue【一般廃棄物処理施設】&#10;一人当たり有形固定資産（償却資産）額">
          <a:extLst>
            <a:ext uri="{FF2B5EF4-FFF2-40B4-BE49-F238E27FC236}">
              <a16:creationId xmlns:a16="http://schemas.microsoft.com/office/drawing/2014/main" id="{00000000-0008-0000-0200-00003E020000}"/>
            </a:ext>
          </a:extLst>
        </xdr:cNvPr>
        <xdr:cNvSpPr txBox="1"/>
      </xdr:nvSpPr>
      <xdr:spPr>
        <a:xfrm>
          <a:off x="19278111" y="70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00000000-0008-0000-0200-00005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00000000-0008-0000-0200-000059020000}"/>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a:extLst>
            <a:ext uri="{FF2B5EF4-FFF2-40B4-BE49-F238E27FC236}">
              <a16:creationId xmlns:a16="http://schemas.microsoft.com/office/drawing/2014/main" id="{00000000-0008-0000-0200-00005B020000}"/>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00000000-0008-0000-0200-00005D020000}"/>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102688</xdr:rowOff>
    </xdr:from>
    <xdr:to>
      <xdr:col>85</xdr:col>
      <xdr:colOff>177800</xdr:colOff>
      <xdr:row>62</xdr:row>
      <xdr:rowOff>32838</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6268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81115</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00000000-0008-0000-0200-000069020000}"/>
            </a:ext>
          </a:extLst>
        </xdr:cNvPr>
        <xdr:cNvSpPr txBox="1"/>
      </xdr:nvSpPr>
      <xdr:spPr>
        <a:xfrm>
          <a:off x="16357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153488</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5481300" y="1057275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24312</xdr:rowOff>
    </xdr:from>
    <xdr:to>
      <xdr:col>76</xdr:col>
      <xdr:colOff>165100</xdr:colOff>
      <xdr:row>61</xdr:row>
      <xdr:rowOff>125912</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4541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75112</xdr:rowOff>
    </xdr:from>
    <xdr:to>
      <xdr:col>81</xdr:col>
      <xdr:colOff>50800</xdr:colOff>
      <xdr:row>61</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4592300" y="105335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156573</xdr:rowOff>
    </xdr:from>
    <xdr:to>
      <xdr:col>72</xdr:col>
      <xdr:colOff>38100</xdr:colOff>
      <xdr:row>61</xdr:row>
      <xdr:rowOff>86723</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3652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35923</xdr:rowOff>
    </xdr:from>
    <xdr:to>
      <xdr:col>76</xdr:col>
      <xdr:colOff>114300</xdr:colOff>
      <xdr:row>61</xdr:row>
      <xdr:rowOff>75112</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3703300" y="104943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00000000-0008-0000-0200-000074020000}"/>
            </a:ext>
          </a:extLst>
        </xdr:cNvPr>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117039</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00000000-0008-0000-0200-000075020000}"/>
            </a:ext>
          </a:extLst>
        </xdr:cNvPr>
        <xdr:cNvSpPr txBox="1"/>
      </xdr:nvSpPr>
      <xdr:spPr>
        <a:xfrm>
          <a:off x="14389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77850</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00000000-0008-0000-0200-000076020000}"/>
            </a:ext>
          </a:extLst>
        </xdr:cNvPr>
        <xdr:cNvSpPr txBox="1"/>
      </xdr:nvSpPr>
      <xdr:spPr>
        <a:xfrm>
          <a:off x="13500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a:extLst>
            <a:ext uri="{FF2B5EF4-FFF2-40B4-BE49-F238E27FC236}">
              <a16:creationId xmlns:a16="http://schemas.microsoft.com/office/drawing/2014/main" id="{00000000-0008-0000-0200-00008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a:extLst>
            <a:ext uri="{FF2B5EF4-FFF2-40B4-BE49-F238E27FC236}">
              <a16:creationId xmlns:a16="http://schemas.microsoft.com/office/drawing/2014/main" id="{00000000-0008-0000-0200-00008B020000}"/>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a:extLst>
            <a:ext uri="{FF2B5EF4-FFF2-40B4-BE49-F238E27FC236}">
              <a16:creationId xmlns:a16="http://schemas.microsoft.com/office/drawing/2014/main" id="{00000000-0008-0000-0200-00008D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a:extLst>
            <a:ext uri="{FF2B5EF4-FFF2-40B4-BE49-F238E27FC236}">
              <a16:creationId xmlns:a16="http://schemas.microsoft.com/office/drawing/2014/main" id="{00000000-0008-0000-0200-00008F020000}"/>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46355</xdr:rowOff>
    </xdr:from>
    <xdr:to>
      <xdr:col>116</xdr:col>
      <xdr:colOff>114300</xdr:colOff>
      <xdr:row>62</xdr:row>
      <xdr:rowOff>147955</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22110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667" name="【保健センター・保健所】&#10;一人当たり面積該当値テキスト">
          <a:extLst>
            <a:ext uri="{FF2B5EF4-FFF2-40B4-BE49-F238E27FC236}">
              <a16:creationId xmlns:a16="http://schemas.microsoft.com/office/drawing/2014/main" id="{00000000-0008-0000-0200-00009B020000}"/>
            </a:ext>
          </a:extLst>
        </xdr:cNvPr>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46355</xdr:rowOff>
    </xdr:from>
    <xdr:to>
      <xdr:col>112</xdr:col>
      <xdr:colOff>38100</xdr:colOff>
      <xdr:row>62</xdr:row>
      <xdr:rowOff>147955</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21272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97155</xdr:rowOff>
    </xdr:from>
    <xdr:to>
      <xdr:col>116</xdr:col>
      <xdr:colOff>63500</xdr:colOff>
      <xdr:row>62</xdr:row>
      <xdr:rowOff>97155</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21323300" y="1072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97155</xdr:rowOff>
    </xdr:from>
    <xdr:to>
      <xdr:col>111</xdr:col>
      <xdr:colOff>177800</xdr:colOff>
      <xdr:row>62</xdr:row>
      <xdr:rowOff>102870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flipV="1">
          <a:off x="20434300" y="10727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102870</xdr:rowOff>
    </xdr:from>
    <xdr:to>
      <xdr:col>107</xdr:col>
      <xdr:colOff>50800</xdr:colOff>
      <xdr:row>62</xdr:row>
      <xdr:rowOff>102870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9545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a:extLst>
            <a:ext uri="{FF2B5EF4-FFF2-40B4-BE49-F238E27FC236}">
              <a16:creationId xmlns:a16="http://schemas.microsoft.com/office/drawing/2014/main" id="{00000000-0008-0000-0200-0000A2020000}"/>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a:extLst>
            <a:ext uri="{FF2B5EF4-FFF2-40B4-BE49-F238E27FC236}">
              <a16:creationId xmlns:a16="http://schemas.microsoft.com/office/drawing/2014/main" id="{00000000-0008-0000-0200-0000A3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a:extLst>
            <a:ext uri="{FF2B5EF4-FFF2-40B4-BE49-F238E27FC236}">
              <a16:creationId xmlns:a16="http://schemas.microsoft.com/office/drawing/2014/main" id="{00000000-0008-0000-0200-0000A4020000}"/>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a:extLst>
            <a:ext uri="{FF2B5EF4-FFF2-40B4-BE49-F238E27FC236}">
              <a16:creationId xmlns:a16="http://schemas.microsoft.com/office/drawing/2014/main" id="{00000000-0008-0000-0200-0000A5020000}"/>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139082</xdr:rowOff>
    </xdr:from>
    <xdr:ext cx="469744" cy="259045"/>
    <xdr:sp macro="" textlink="">
      <xdr:nvSpPr>
        <xdr:cNvPr id="678" name="n_1mainValue【保健センター・保健所】&#10;一人当たり面積">
          <a:extLst>
            <a:ext uri="{FF2B5EF4-FFF2-40B4-BE49-F238E27FC236}">
              <a16:creationId xmlns:a16="http://schemas.microsoft.com/office/drawing/2014/main" id="{00000000-0008-0000-0200-0000A6020000}"/>
            </a:ext>
          </a:extLst>
        </xdr:cNvPr>
        <xdr:cNvSpPr txBox="1"/>
      </xdr:nvSpPr>
      <xdr:spPr>
        <a:xfrm>
          <a:off x="210757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679" name="n_2mainValue【保健センター・保健所】&#10;一人当たり面積">
          <a:extLst>
            <a:ext uri="{FF2B5EF4-FFF2-40B4-BE49-F238E27FC236}">
              <a16:creationId xmlns:a16="http://schemas.microsoft.com/office/drawing/2014/main" id="{00000000-0008-0000-0200-0000A7020000}"/>
            </a:ext>
          </a:extLst>
        </xdr:cNvPr>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680" name="n_3mainValue【保健センター・保健所】&#10;一人当たり面積">
          <a:extLst>
            <a:ext uri="{FF2B5EF4-FFF2-40B4-BE49-F238E27FC236}">
              <a16:creationId xmlns:a16="http://schemas.microsoft.com/office/drawing/2014/main" id="{00000000-0008-0000-0200-0000A8020000}"/>
            </a:ext>
          </a:extLst>
        </xdr:cNvPr>
        <xdr:cNvSpPr txBox="1"/>
      </xdr:nvSpPr>
      <xdr:spPr>
        <a:xfrm>
          <a:off x="19310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a:extLst>
            <a:ext uri="{FF2B5EF4-FFF2-40B4-BE49-F238E27FC236}">
              <a16:creationId xmlns:a16="http://schemas.microsoft.com/office/drawing/2014/main" id="{00000000-0008-0000-0200-0000C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a:extLst>
            <a:ext uri="{FF2B5EF4-FFF2-40B4-BE49-F238E27FC236}">
              <a16:creationId xmlns:a16="http://schemas.microsoft.com/office/drawing/2014/main" id="{00000000-0008-0000-0200-0000C3020000}"/>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a:extLst>
            <a:ext uri="{FF2B5EF4-FFF2-40B4-BE49-F238E27FC236}">
              <a16:creationId xmlns:a16="http://schemas.microsoft.com/office/drawing/2014/main" id="{00000000-0008-0000-0200-0000C5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a:extLst>
            <a:ext uri="{FF2B5EF4-FFF2-40B4-BE49-F238E27FC236}">
              <a16:creationId xmlns:a16="http://schemas.microsoft.com/office/drawing/2014/main" id="{00000000-0008-0000-0200-0000C7020000}"/>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77107</xdr:rowOff>
    </xdr:from>
    <xdr:to>
      <xdr:col>85</xdr:col>
      <xdr:colOff>177800</xdr:colOff>
      <xdr:row>83</xdr:row>
      <xdr:rowOff>7257</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62687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99984</xdr:rowOff>
    </xdr:from>
    <xdr:ext cx="405111" cy="259045"/>
    <xdr:sp macro="" textlink="">
      <xdr:nvSpPr>
        <xdr:cNvPr id="723" name="【消防施設】&#10;有形固定資産減価償却率該当値テキスト">
          <a:extLst>
            <a:ext uri="{FF2B5EF4-FFF2-40B4-BE49-F238E27FC236}">
              <a16:creationId xmlns:a16="http://schemas.microsoft.com/office/drawing/2014/main" id="{00000000-0008-0000-0200-0000D3020000}"/>
            </a:ext>
          </a:extLst>
        </xdr:cNvPr>
        <xdr:cNvSpPr txBox="1"/>
      </xdr:nvSpPr>
      <xdr:spPr>
        <a:xfrm>
          <a:off x="16357600"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127907</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5481300" y="1416231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46082</xdr:rowOff>
    </xdr:from>
    <xdr:to>
      <xdr:col>76</xdr:col>
      <xdr:colOff>165100</xdr:colOff>
      <xdr:row>82</xdr:row>
      <xdr:rowOff>147682</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4541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82</xdr:row>
      <xdr:rowOff>103414</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4592300" y="141557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82006</xdr:rowOff>
    </xdr:from>
    <xdr:to>
      <xdr:col>72</xdr:col>
      <xdr:colOff>38100</xdr:colOff>
      <xdr:row>83</xdr:row>
      <xdr:rowOff>12156</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3652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96882</xdr:rowOff>
    </xdr:from>
    <xdr:to>
      <xdr:col>76</xdr:col>
      <xdr:colOff>114300</xdr:colOff>
      <xdr:row>82</xdr:row>
      <xdr:rowOff>132806</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3703300" y="141557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a:extLst>
            <a:ext uri="{FF2B5EF4-FFF2-40B4-BE49-F238E27FC236}">
              <a16:creationId xmlns:a16="http://schemas.microsoft.com/office/drawing/2014/main" id="{00000000-0008-0000-0200-0000DA02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1" name="n_2aveValue【消防施設】&#10;有形固定資産減価償却率">
          <a:extLst>
            <a:ext uri="{FF2B5EF4-FFF2-40B4-BE49-F238E27FC236}">
              <a16:creationId xmlns:a16="http://schemas.microsoft.com/office/drawing/2014/main" id="{00000000-0008-0000-0200-0000DB020000}"/>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32" name="n_3aveValue【消防施設】&#10;有形固定資産減価償却率">
          <a:extLst>
            <a:ext uri="{FF2B5EF4-FFF2-40B4-BE49-F238E27FC236}">
              <a16:creationId xmlns:a16="http://schemas.microsoft.com/office/drawing/2014/main" id="{00000000-0008-0000-0200-0000DC020000}"/>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a:extLst>
            <a:ext uri="{FF2B5EF4-FFF2-40B4-BE49-F238E27FC236}">
              <a16:creationId xmlns:a16="http://schemas.microsoft.com/office/drawing/2014/main" id="{00000000-0008-0000-0200-0000DD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170741</xdr:rowOff>
    </xdr:from>
    <xdr:ext cx="405111" cy="259045"/>
    <xdr:sp macro="" textlink="">
      <xdr:nvSpPr>
        <xdr:cNvPr id="734" name="n_1mainValue【消防施設】&#10;有形固定資産減価償却率">
          <a:extLst>
            <a:ext uri="{FF2B5EF4-FFF2-40B4-BE49-F238E27FC236}">
              <a16:creationId xmlns:a16="http://schemas.microsoft.com/office/drawing/2014/main" id="{00000000-0008-0000-0200-0000DE020000}"/>
            </a:ext>
          </a:extLst>
        </xdr:cNvPr>
        <xdr:cNvSpPr txBox="1"/>
      </xdr:nvSpPr>
      <xdr:spPr>
        <a:xfrm>
          <a:off x="15266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164209</xdr:rowOff>
    </xdr:from>
    <xdr:ext cx="405111" cy="259045"/>
    <xdr:sp macro="" textlink="">
      <xdr:nvSpPr>
        <xdr:cNvPr id="735" name="n_2mainValue【消防施設】&#10;有形固定資産減価償却率">
          <a:extLst>
            <a:ext uri="{FF2B5EF4-FFF2-40B4-BE49-F238E27FC236}">
              <a16:creationId xmlns:a16="http://schemas.microsoft.com/office/drawing/2014/main" id="{00000000-0008-0000-0200-0000DF020000}"/>
            </a:ext>
          </a:extLst>
        </xdr:cNvPr>
        <xdr:cNvSpPr txBox="1"/>
      </xdr:nvSpPr>
      <xdr:spPr>
        <a:xfrm>
          <a:off x="14389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28683</xdr:rowOff>
    </xdr:from>
    <xdr:ext cx="405111" cy="259045"/>
    <xdr:sp macro="" textlink="">
      <xdr:nvSpPr>
        <xdr:cNvPr id="736" name="n_3mainValue【消防施設】&#10;有形固定資産減価償却率">
          <a:extLst>
            <a:ext uri="{FF2B5EF4-FFF2-40B4-BE49-F238E27FC236}">
              <a16:creationId xmlns:a16="http://schemas.microsoft.com/office/drawing/2014/main" id="{00000000-0008-0000-0200-0000E0020000}"/>
            </a:ext>
          </a:extLst>
        </xdr:cNvPr>
        <xdr:cNvSpPr txBox="1"/>
      </xdr:nvSpPr>
      <xdr:spPr>
        <a:xfrm>
          <a:off x="13500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00000000-0008-0000-0200-0000F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a:extLst>
            <a:ext uri="{FF2B5EF4-FFF2-40B4-BE49-F238E27FC236}">
              <a16:creationId xmlns:a16="http://schemas.microsoft.com/office/drawing/2014/main" id="{00000000-0008-0000-0200-0000F7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a:extLst>
            <a:ext uri="{FF2B5EF4-FFF2-40B4-BE49-F238E27FC236}">
              <a16:creationId xmlns:a16="http://schemas.microsoft.com/office/drawing/2014/main" id="{00000000-0008-0000-0200-0000F9020000}"/>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63" name="【消防施設】&#10;一人当たり面積平均値テキスト">
          <a:extLst>
            <a:ext uri="{FF2B5EF4-FFF2-40B4-BE49-F238E27FC236}">
              <a16:creationId xmlns:a16="http://schemas.microsoft.com/office/drawing/2014/main" id="{00000000-0008-0000-0200-0000FB020000}"/>
            </a:ext>
          </a:extLst>
        </xdr:cNvPr>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122190</xdr:rowOff>
    </xdr:from>
    <xdr:ext cx="469744" cy="259045"/>
    <xdr:sp macro="" textlink="">
      <xdr:nvSpPr>
        <xdr:cNvPr id="775" name="【消防施設】&#10;一人当たり面積該当値テキスト">
          <a:extLst>
            <a:ext uri="{FF2B5EF4-FFF2-40B4-BE49-F238E27FC236}">
              <a16:creationId xmlns:a16="http://schemas.microsoft.com/office/drawing/2014/main" id="{00000000-0008-0000-0200-000007030000}"/>
            </a:ext>
          </a:extLst>
        </xdr:cNvPr>
        <xdr:cNvSpPr txBox="1"/>
      </xdr:nvSpPr>
      <xdr:spPr>
        <a:xfrm>
          <a:off x="22199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154687</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21323300" y="143804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20383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154687</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20434300" y="143576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163830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9545300" y="14357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782" name="n_1aveValue【消防施設】&#10;一人当たり面積">
          <a:extLst>
            <a:ext uri="{FF2B5EF4-FFF2-40B4-BE49-F238E27FC236}">
              <a16:creationId xmlns:a16="http://schemas.microsoft.com/office/drawing/2014/main" id="{00000000-0008-0000-0200-00000E030000}"/>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83" name="n_2aveValue【消防施設】&#10;一人当たり面積">
          <a:extLst>
            <a:ext uri="{FF2B5EF4-FFF2-40B4-BE49-F238E27FC236}">
              <a16:creationId xmlns:a16="http://schemas.microsoft.com/office/drawing/2014/main" id="{00000000-0008-0000-0200-00000F030000}"/>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84" name="n_3aveValue【消防施設】&#10;一人当たり面積">
          <a:extLst>
            <a:ext uri="{FF2B5EF4-FFF2-40B4-BE49-F238E27FC236}">
              <a16:creationId xmlns:a16="http://schemas.microsoft.com/office/drawing/2014/main" id="{00000000-0008-0000-0200-000010030000}"/>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a:extLst>
            <a:ext uri="{FF2B5EF4-FFF2-40B4-BE49-F238E27FC236}">
              <a16:creationId xmlns:a16="http://schemas.microsoft.com/office/drawing/2014/main" id="{00000000-0008-0000-0200-000011030000}"/>
            </a:ext>
          </a:extLst>
        </xdr:cNvPr>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786" name="n_1mainValue【消防施設】&#10;一人当たり面積">
          <a:extLst>
            <a:ext uri="{FF2B5EF4-FFF2-40B4-BE49-F238E27FC236}">
              <a16:creationId xmlns:a16="http://schemas.microsoft.com/office/drawing/2014/main" id="{00000000-0008-0000-0200-000012030000}"/>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787" name="n_2mainValue【消防施設】&#10;一人当たり面積">
          <a:extLst>
            <a:ext uri="{FF2B5EF4-FFF2-40B4-BE49-F238E27FC236}">
              <a16:creationId xmlns:a16="http://schemas.microsoft.com/office/drawing/2014/main" id="{00000000-0008-0000-0200-000013030000}"/>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788" name="n_3mainValue【消防施設】&#10;一人当たり面積">
          <a:extLst>
            <a:ext uri="{FF2B5EF4-FFF2-40B4-BE49-F238E27FC236}">
              <a16:creationId xmlns:a16="http://schemas.microsoft.com/office/drawing/2014/main" id="{00000000-0008-0000-0200-000014030000}"/>
            </a:ext>
          </a:extLst>
        </xdr:cNvPr>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00000000-0008-0000-0200-00002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a:extLst>
            <a:ext uri="{FF2B5EF4-FFF2-40B4-BE49-F238E27FC236}">
              <a16:creationId xmlns:a16="http://schemas.microsoft.com/office/drawing/2014/main" id="{00000000-0008-0000-0200-00002F03000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a:extLst>
            <a:ext uri="{FF2B5EF4-FFF2-40B4-BE49-F238E27FC236}">
              <a16:creationId xmlns:a16="http://schemas.microsoft.com/office/drawing/2014/main" id="{00000000-0008-0000-0200-00003103000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a:extLst>
            <a:ext uri="{FF2B5EF4-FFF2-40B4-BE49-F238E27FC236}">
              <a16:creationId xmlns:a16="http://schemas.microsoft.com/office/drawing/2014/main" id="{00000000-0008-0000-0200-000033030000}"/>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100512</xdr:rowOff>
    </xdr:from>
    <xdr:to>
      <xdr:col>85</xdr:col>
      <xdr:colOff>177800</xdr:colOff>
      <xdr:row>107</xdr:row>
      <xdr:rowOff>30662</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78939</xdr:rowOff>
    </xdr:from>
    <xdr:ext cx="405111" cy="259045"/>
    <xdr:sp macro="" textlink="">
      <xdr:nvSpPr>
        <xdr:cNvPr id="831" name="【庁舎】&#10;有形固定資産減価償却率該当値テキスト">
          <a:extLst>
            <a:ext uri="{FF2B5EF4-FFF2-40B4-BE49-F238E27FC236}">
              <a16:creationId xmlns:a16="http://schemas.microsoft.com/office/drawing/2014/main" id="{00000000-0008-0000-0200-00003F030000}"/>
            </a:ext>
          </a:extLst>
        </xdr:cNvPr>
        <xdr:cNvSpPr txBox="1"/>
      </xdr:nvSpPr>
      <xdr:spPr>
        <a:xfrm>
          <a:off x="16357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80918</xdr:rowOff>
    </xdr:from>
    <xdr:to>
      <xdr:col>81</xdr:col>
      <xdr:colOff>101600</xdr:colOff>
      <xdr:row>107</xdr:row>
      <xdr:rowOff>11068</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5430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131718</xdr:rowOff>
    </xdr:from>
    <xdr:to>
      <xdr:col>85</xdr:col>
      <xdr:colOff>127000</xdr:colOff>
      <xdr:row>106</xdr:row>
      <xdr:rowOff>151312</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5481300" y="1830541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67855</xdr:rowOff>
    </xdr:from>
    <xdr:to>
      <xdr:col>76</xdr:col>
      <xdr:colOff>165100</xdr:colOff>
      <xdr:row>106</xdr:row>
      <xdr:rowOff>169455</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4541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118655</xdr:rowOff>
    </xdr:from>
    <xdr:to>
      <xdr:col>81</xdr:col>
      <xdr:colOff>50800</xdr:colOff>
      <xdr:row>106</xdr:row>
      <xdr:rowOff>131718</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4592300" y="182923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64588</xdr:rowOff>
    </xdr:from>
    <xdr:to>
      <xdr:col>72</xdr:col>
      <xdr:colOff>38100</xdr:colOff>
      <xdr:row>106</xdr:row>
      <xdr:rowOff>166188</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365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115388</xdr:rowOff>
    </xdr:from>
    <xdr:to>
      <xdr:col>76</xdr:col>
      <xdr:colOff>114300</xdr:colOff>
      <xdr:row>106</xdr:row>
      <xdr:rowOff>118655</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3703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8" name="n_1aveValue【庁舎】&#10;有形固定資産減価償却率">
          <a:extLst>
            <a:ext uri="{FF2B5EF4-FFF2-40B4-BE49-F238E27FC236}">
              <a16:creationId xmlns:a16="http://schemas.microsoft.com/office/drawing/2014/main" id="{00000000-0008-0000-0200-000046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a:extLst>
            <a:ext uri="{FF2B5EF4-FFF2-40B4-BE49-F238E27FC236}">
              <a16:creationId xmlns:a16="http://schemas.microsoft.com/office/drawing/2014/main" id="{00000000-0008-0000-0200-000047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a:extLst>
            <a:ext uri="{FF2B5EF4-FFF2-40B4-BE49-F238E27FC236}">
              <a16:creationId xmlns:a16="http://schemas.microsoft.com/office/drawing/2014/main" id="{00000000-0008-0000-0200-00004803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a:extLst>
            <a:ext uri="{FF2B5EF4-FFF2-40B4-BE49-F238E27FC236}">
              <a16:creationId xmlns:a16="http://schemas.microsoft.com/office/drawing/2014/main" id="{00000000-0008-0000-0200-000049030000}"/>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2195</xdr:rowOff>
    </xdr:from>
    <xdr:ext cx="405111" cy="259045"/>
    <xdr:sp macro="" textlink="">
      <xdr:nvSpPr>
        <xdr:cNvPr id="842" name="n_1mainValue【庁舎】&#10;有形固定資産減価償却率">
          <a:extLst>
            <a:ext uri="{FF2B5EF4-FFF2-40B4-BE49-F238E27FC236}">
              <a16:creationId xmlns:a16="http://schemas.microsoft.com/office/drawing/2014/main" id="{00000000-0008-0000-0200-00004A030000}"/>
            </a:ext>
          </a:extLst>
        </xdr:cNvPr>
        <xdr:cNvSpPr txBox="1"/>
      </xdr:nvSpPr>
      <xdr:spPr>
        <a:xfrm>
          <a:off x="152660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160582</xdr:rowOff>
    </xdr:from>
    <xdr:ext cx="405111" cy="259045"/>
    <xdr:sp macro="" textlink="">
      <xdr:nvSpPr>
        <xdr:cNvPr id="843" name="n_2mainValue【庁舎】&#10;有形固定資産減価償却率">
          <a:extLst>
            <a:ext uri="{FF2B5EF4-FFF2-40B4-BE49-F238E27FC236}">
              <a16:creationId xmlns:a16="http://schemas.microsoft.com/office/drawing/2014/main" id="{00000000-0008-0000-0200-00004B030000}"/>
            </a:ext>
          </a:extLst>
        </xdr:cNvPr>
        <xdr:cNvSpPr txBox="1"/>
      </xdr:nvSpPr>
      <xdr:spPr>
        <a:xfrm>
          <a:off x="14389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157315</xdr:rowOff>
    </xdr:from>
    <xdr:ext cx="405111" cy="259045"/>
    <xdr:sp macro="" textlink="">
      <xdr:nvSpPr>
        <xdr:cNvPr id="844" name="n_3mainValue【庁舎】&#10;有形固定資産減価償却率">
          <a:extLst>
            <a:ext uri="{FF2B5EF4-FFF2-40B4-BE49-F238E27FC236}">
              <a16:creationId xmlns:a16="http://schemas.microsoft.com/office/drawing/2014/main" id="{00000000-0008-0000-0200-00004C030000}"/>
            </a:ext>
          </a:extLst>
        </xdr:cNvPr>
        <xdr:cNvSpPr txBox="1"/>
      </xdr:nvSpPr>
      <xdr:spPr>
        <a:xfrm>
          <a:off x="13500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a:extLst>
            <a:ext uri="{FF2B5EF4-FFF2-40B4-BE49-F238E27FC236}">
              <a16:creationId xmlns:a16="http://schemas.microsoft.com/office/drawing/2014/main" id="{00000000-0008-0000-0200-00006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a:extLst>
            <a:ext uri="{FF2B5EF4-FFF2-40B4-BE49-F238E27FC236}">
              <a16:creationId xmlns:a16="http://schemas.microsoft.com/office/drawing/2014/main" id="{00000000-0008-0000-0200-000067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a:extLst>
            <a:ext uri="{FF2B5EF4-FFF2-40B4-BE49-F238E27FC236}">
              <a16:creationId xmlns:a16="http://schemas.microsoft.com/office/drawing/2014/main" id="{00000000-0008-0000-0200-000069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5" name="【庁舎】&#10;一人当たり面積平均値テキスト">
          <a:extLst>
            <a:ext uri="{FF2B5EF4-FFF2-40B4-BE49-F238E27FC236}">
              <a16:creationId xmlns:a16="http://schemas.microsoft.com/office/drawing/2014/main" id="{00000000-0008-0000-0200-00006B03000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61323</xdr:rowOff>
    </xdr:from>
    <xdr:to>
      <xdr:col>116</xdr:col>
      <xdr:colOff>114300</xdr:colOff>
      <xdr:row>106</xdr:row>
      <xdr:rowOff>162923</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22110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39750</xdr:rowOff>
    </xdr:from>
    <xdr:ext cx="469744" cy="259045"/>
    <xdr:sp macro="" textlink="">
      <xdr:nvSpPr>
        <xdr:cNvPr id="887" name="【庁舎】&#10;一人当たり面積該当値テキスト">
          <a:extLst>
            <a:ext uri="{FF2B5EF4-FFF2-40B4-BE49-F238E27FC236}">
              <a16:creationId xmlns:a16="http://schemas.microsoft.com/office/drawing/2014/main" id="{00000000-0008-0000-0200-000077030000}"/>
            </a:ext>
          </a:extLst>
        </xdr:cNvPr>
        <xdr:cNvSpPr txBox="1"/>
      </xdr:nvSpPr>
      <xdr:spPr>
        <a:xfrm>
          <a:off x="22199600"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41729</xdr:rowOff>
    </xdr:from>
    <xdr:to>
      <xdr:col>112</xdr:col>
      <xdr:colOff>38100</xdr:colOff>
      <xdr:row>106</xdr:row>
      <xdr:rowOff>143329</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2127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112123</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21323300" y="1826622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44994</xdr:rowOff>
    </xdr:from>
    <xdr:to>
      <xdr:col>107</xdr:col>
      <xdr:colOff>101600</xdr:colOff>
      <xdr:row>106</xdr:row>
      <xdr:rowOff>146594</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2038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106</xdr:row>
      <xdr:rowOff>95794</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flipV="1">
          <a:off x="20434300" y="182662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95794</xdr:rowOff>
    </xdr:from>
    <xdr:to>
      <xdr:col>107</xdr:col>
      <xdr:colOff>50800</xdr:colOff>
      <xdr:row>106</xdr:row>
      <xdr:rowOff>99061</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flipV="1">
          <a:off x="19545300" y="182694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4" name="n_1aveValue【庁舎】&#10;一人当たり面積">
          <a:extLst>
            <a:ext uri="{FF2B5EF4-FFF2-40B4-BE49-F238E27FC236}">
              <a16:creationId xmlns:a16="http://schemas.microsoft.com/office/drawing/2014/main" id="{00000000-0008-0000-0200-00007E030000}"/>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95" name="n_2aveValue【庁舎】&#10;一人当たり面積">
          <a:extLst>
            <a:ext uri="{FF2B5EF4-FFF2-40B4-BE49-F238E27FC236}">
              <a16:creationId xmlns:a16="http://schemas.microsoft.com/office/drawing/2014/main" id="{00000000-0008-0000-0200-00007F030000}"/>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96" name="n_3aveValue【庁舎】&#10;一人当たり面積">
          <a:extLst>
            <a:ext uri="{FF2B5EF4-FFF2-40B4-BE49-F238E27FC236}">
              <a16:creationId xmlns:a16="http://schemas.microsoft.com/office/drawing/2014/main" id="{00000000-0008-0000-0200-000080030000}"/>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a:extLst>
            <a:ext uri="{FF2B5EF4-FFF2-40B4-BE49-F238E27FC236}">
              <a16:creationId xmlns:a16="http://schemas.microsoft.com/office/drawing/2014/main" id="{00000000-0008-0000-0200-000081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134456</xdr:rowOff>
    </xdr:from>
    <xdr:ext cx="469744" cy="259045"/>
    <xdr:sp macro="" textlink="">
      <xdr:nvSpPr>
        <xdr:cNvPr id="898" name="n_1mainValue【庁舎】&#10;一人当たり面積">
          <a:extLst>
            <a:ext uri="{FF2B5EF4-FFF2-40B4-BE49-F238E27FC236}">
              <a16:creationId xmlns:a16="http://schemas.microsoft.com/office/drawing/2014/main" id="{00000000-0008-0000-0200-000082030000}"/>
            </a:ext>
          </a:extLst>
        </xdr:cNvPr>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137721</xdr:rowOff>
    </xdr:from>
    <xdr:ext cx="469744" cy="259045"/>
    <xdr:sp macro="" textlink="">
      <xdr:nvSpPr>
        <xdr:cNvPr id="899" name="n_2mainValue【庁舎】&#10;一人当たり面積">
          <a:extLst>
            <a:ext uri="{FF2B5EF4-FFF2-40B4-BE49-F238E27FC236}">
              <a16:creationId xmlns:a16="http://schemas.microsoft.com/office/drawing/2014/main" id="{00000000-0008-0000-0200-000083030000}"/>
            </a:ext>
          </a:extLst>
        </xdr:cNvPr>
        <xdr:cNvSpPr txBox="1"/>
      </xdr:nvSpPr>
      <xdr:spPr>
        <a:xfrm>
          <a:off x="20199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00" name="n_3mainValue【庁舎】&#10;一人当たり面積">
          <a:extLst>
            <a:ext uri="{FF2B5EF4-FFF2-40B4-BE49-F238E27FC236}">
              <a16:creationId xmlns:a16="http://schemas.microsoft.com/office/drawing/2014/main" id="{00000000-0008-0000-0200-000084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ほとんどの施設において、有形固定資産減価償却率が類似団体内平均値を上回っている。これは、昭和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年代にかけて整備してきた公共施設等の多くが老朽化してきているためである。各施設において大規模改修等は実施できておらず、減価償却の進行により同比率が増加している。</a:t>
          </a:r>
        </a:p>
        <a:p>
          <a:r>
            <a:rPr kumimoji="1" lang="ja-JP" altLang="en-US" sz="1300">
              <a:latin typeface="ＭＳ Ｐゴシック" panose="020B0600070205080204" pitchFamily="50" charset="-128"/>
              <a:ea typeface="ＭＳ Ｐゴシック" panose="020B0600070205080204" pitchFamily="50" charset="-128"/>
            </a:rPr>
            <a:t>　一人当たり面積等については、概ね類似団体内平均値を下回っていることから、必要以上に施設を保有していないことが示されるが、福祉施設については、集会施設等を多数保有していることで、大幅に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今後も、公共施設等最適化推進基本計画、同実施計画及び個別施設計画に基づき、施設の集約化・複合化を進めるなど公共施設等の適正管理に努める。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社会福祉関連経費の増加に伴い近年低下傾向にあり、令和元年度においても、</a:t>
          </a:r>
          <a:r>
            <a:rPr kumimoji="1" lang="ja-JP" altLang="en-US" sz="1300">
              <a:solidFill>
                <a:srgbClr val="000000"/>
              </a:solidFill>
              <a:latin typeface="ＭＳ Ｐゴシック" panose="020B0600070205080204" pitchFamily="50" charset="-128"/>
              <a:ea typeface="ＭＳ Ｐゴシック" panose="020B0600070205080204" pitchFamily="50" charset="-128"/>
            </a:rPr>
            <a:t>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0.01</a:t>
          </a:r>
          <a:r>
            <a:rPr kumimoji="1" lang="ja-JP" altLang="en-US" sz="1300">
              <a:solidFill>
                <a:srgbClr val="000000"/>
              </a:solidFill>
              <a:latin typeface="ＭＳ Ｐゴシック" panose="020B0600070205080204" pitchFamily="50" charset="-128"/>
              <a:ea typeface="ＭＳ Ｐゴシック" panose="020B0600070205080204" pitchFamily="50" charset="-128"/>
            </a:rPr>
            <a:t>低下しているものの、類似団体内平均値と同水準で推移している。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今後も、定員管理・給与の適正化の実施や投資的経費を抑制する等、歳出を必要最小限に抑えるとともに、地方税の徴収強化等の取り組みにより歳入確保に努める。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地方交付税の増額等により経常一般財源が増加するとともに、人件費や公債費の減額等により経常経費充当一般財源が減少したため、前年度から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ポイント改善しているものの、公債費に係る負担が大きい等の要因により、類似団体平均値を上回る水準で推移している。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今後も、新たな起債の発行を抑制し、歳出の見直しによる財源の確保により、経常経費の低減化に努める。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68326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2047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64</xdr:row>
      <xdr:rowOff>164846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411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64</xdr:row>
      <xdr:rowOff>164846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13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140716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6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[102,339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人件費については、職員給の減少等により減額となったものの、維持補修費について、公共施設等の老朽化に伴い増額となり、また物件費についても、ふるさと納税の事務に係る経費が増額となった。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物件費が大きく増額となったため、全体でも前年度から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5,217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円の増加となったものの、各経費において類似団体内平均値は下回っている。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今後も、定員管理・給与の適正化による人件費の削減等に努めるとともに、物件費等のコスト削減にも注力していく。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108220</xdr:rowOff>
    </xdr:from>
    <xdr:to>
      <xdr:col>23</xdr:col>
      <xdr:colOff>133350</xdr:colOff>
      <xdr:row>82</xdr:row>
      <xdr:rowOff>20693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5670"/>
          <a:ext cx="838200" cy="8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108220</xdr:rowOff>
    </xdr:from>
    <xdr:to>
      <xdr:col>19</xdr:col>
      <xdr:colOff>133350</xdr:colOff>
      <xdr:row>81</xdr:row>
      <xdr:rowOff>114830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95670"/>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113255</xdr:rowOff>
    </xdr:from>
    <xdr:to>
      <xdr:col>15</xdr:col>
      <xdr:colOff>82550</xdr:colOff>
      <xdr:row>81</xdr:row>
      <xdr:rowOff>114830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00705"/>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79505</xdr:rowOff>
    </xdr:from>
    <xdr:to>
      <xdr:col>11</xdr:col>
      <xdr:colOff>31750</xdr:colOff>
      <xdr:row>81</xdr:row>
      <xdr:rowOff>113255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66955"/>
          <a:ext cx="889000" cy="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141343</xdr:rowOff>
    </xdr:from>
    <xdr:to>
      <xdr:col>23</xdr:col>
      <xdr:colOff>184150</xdr:colOff>
      <xdr:row>82</xdr:row>
      <xdr:rowOff>71493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2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157870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7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57420</xdr:rowOff>
    </xdr:from>
    <xdr:to>
      <xdr:col>19</xdr:col>
      <xdr:colOff>184150</xdr:colOff>
      <xdr:row>81</xdr:row>
      <xdr:rowOff>159020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169197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1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64030</xdr:rowOff>
    </xdr:from>
    <xdr:to>
      <xdr:col>15</xdr:col>
      <xdr:colOff>133350</xdr:colOff>
      <xdr:row>81</xdr:row>
      <xdr:rowOff>165630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4357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2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62455</xdr:rowOff>
    </xdr:from>
    <xdr:to>
      <xdr:col>11</xdr:col>
      <xdr:colOff>82550</xdr:colOff>
      <xdr:row>81</xdr:row>
      <xdr:rowOff>164055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2782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1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28705</xdr:rowOff>
    </xdr:from>
    <xdr:to>
      <xdr:col>7</xdr:col>
      <xdr:colOff>31750</xdr:colOff>
      <xdr:row>81</xdr:row>
      <xdr:rowOff>130305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140482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8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職員構造に変動があったため、前年度から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ポイントの増加となったものの、給与カットを実施している中、概ね類似団体内平均値を下回る水準で推移している。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今後も、類似団体の動向及び財政状況を鑑みて適正な給与制度の運用に努める。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66221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705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86</xdr:row>
      <xdr:rowOff>153307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70529"/>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601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名増加したことで、前年度から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0.14</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人の増加となったが、従来より職員数の削減に取り組んでいる中、類似団体内平均値を下回る水準で推移している。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今後も、早期退職制度の活用、技能労務職の退職不補充等を実施し、類似団体との比較も踏まえ、適正な職員配置に努める。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101812</xdr:rowOff>
    </xdr:from>
    <xdr:to>
      <xdr:col>81</xdr:col>
      <xdr:colOff>44450</xdr:colOff>
      <xdr:row>60</xdr:row>
      <xdr:rowOff>129963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88812"/>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71649</xdr:rowOff>
    </xdr:from>
    <xdr:to>
      <xdr:col>77</xdr:col>
      <xdr:colOff>44450</xdr:colOff>
      <xdr:row>60</xdr:row>
      <xdr:rowOff>101812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5864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71649</xdr:rowOff>
    </xdr:from>
    <xdr:to>
      <xdr:col>72</xdr:col>
      <xdr:colOff>203200</xdr:colOff>
      <xdr:row>60</xdr:row>
      <xdr:rowOff>73660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5864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73660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20849</xdr:rowOff>
    </xdr:from>
    <xdr:to>
      <xdr:col>73</xdr:col>
      <xdr:colOff>44450</xdr:colOff>
      <xdr:row>60</xdr:row>
      <xdr:rowOff>122449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132626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税収等の減少はあるものの、普通交付税が増額となったことで、前年度から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公共用地先行取得等事業債、第三セクター等改革推進債及び退職手当債の元利償還に要する公債費が多額であるため、類似団体内平均値を上回っていることから、地方債の発行に当たっては十分な検討を行い、実質公債費比率の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111337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4273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111337</xdr:rowOff>
    </xdr:from>
    <xdr:to>
      <xdr:col>77</xdr:col>
      <xdr:colOff>44450</xdr:colOff>
      <xdr:row>44</xdr:row>
      <xdr:rowOff>4233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20320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20320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職員数の増加による退職手当負担見込額の増加等はあるものの、ふるさと泉南水なす基金をはじめとした基金残高の増加等により、前年度から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9.1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地方債に係る負担が大きいため、類似団体内平均値を大きく上回っていることから、今後も後年度の負担を軽減するよう、事業規模・必要性等を十分に精査し、地方債の発行抑制に努める。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152959</xdr:rowOff>
    </xdr:from>
    <xdr:to>
      <xdr:col>81</xdr:col>
      <xdr:colOff>44450</xdr:colOff>
      <xdr:row>20</xdr:row>
      <xdr:rowOff>69342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410509"/>
          <a:ext cx="8382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34595</xdr:rowOff>
    </xdr:from>
    <xdr:to>
      <xdr:col>77</xdr:col>
      <xdr:colOff>44450</xdr:colOff>
      <xdr:row>20</xdr:row>
      <xdr:rowOff>69342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46359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34595</xdr:rowOff>
    </xdr:from>
    <xdr:to>
      <xdr:col>72</xdr:col>
      <xdr:colOff>203200</xdr:colOff>
      <xdr:row>20</xdr:row>
      <xdr:rowOff>56794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463595"/>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56794</xdr:rowOff>
    </xdr:from>
    <xdr:to>
      <xdr:col>68</xdr:col>
      <xdr:colOff>152400</xdr:colOff>
      <xdr:row>21</xdr:row>
      <xdr:rowOff>14681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485794"/>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102159</xdr:rowOff>
    </xdr:from>
    <xdr:to>
      <xdr:col>81</xdr:col>
      <xdr:colOff>95250</xdr:colOff>
      <xdr:row>20</xdr:row>
      <xdr:rowOff>32309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3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74236</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3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18542</xdr:rowOff>
    </xdr:from>
    <xdr:to>
      <xdr:col>77</xdr:col>
      <xdr:colOff>95250</xdr:colOff>
      <xdr:row>20</xdr:row>
      <xdr:rowOff>120142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104919</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53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155245</xdr:rowOff>
    </xdr:from>
    <xdr:to>
      <xdr:col>73</xdr:col>
      <xdr:colOff>44450</xdr:colOff>
      <xdr:row>20</xdr:row>
      <xdr:rowOff>85395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4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70172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49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5994</xdr:rowOff>
    </xdr:from>
    <xdr:to>
      <xdr:col>68</xdr:col>
      <xdr:colOff>203200</xdr:colOff>
      <xdr:row>20</xdr:row>
      <xdr:rowOff>107594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4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92371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52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135331</xdr:rowOff>
    </xdr:from>
    <xdr:to>
      <xdr:col>64</xdr:col>
      <xdr:colOff>152400</xdr:colOff>
      <xdr:row>21</xdr:row>
      <xdr:rowOff>65481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5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50258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65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人件費に係る経常収支比率は、職員給のうち基本給が減少したことや、退職金の減少等により、前年度から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ポイント改善し、類似団体内平均値を下回った。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今後も職員数の削減や適正な職員配置等により、給与の適正化に努める。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83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物件費に係る経常収支比率は、ふるさと納税の事務に係る経費や火葬場指定管理料の増加等により、前年度から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外部委託の抑制等により、類似団体内平均値を下回る水準で推移している中で、今後も適正なコスト管理を行っていく。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20864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490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14</xdr:row>
      <xdr:rowOff>148771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16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116114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966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扶助費に係る経常収支比率は、生活保護費の減少等により、前年度から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ポイント改善し、類似団体内平均値と同水準となった。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今後も、社会福祉関連経費の増加を抑制するべく、資格審査基準の適正化等の取組を継続していく。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119380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119380</xdr:rowOff>
    </xdr:from>
    <xdr:to>
      <xdr:col>19</xdr:col>
      <xdr:colOff>187325</xdr:colOff>
      <xdr:row>57</xdr:row>
      <xdr:rowOff>39370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39370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52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96520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2557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68580</xdr:rowOff>
    </xdr:from>
    <xdr:to>
      <xdr:col>20</xdr:col>
      <xdr:colOff>38100</xdr:colOff>
      <xdr:row>56</xdr:row>
      <xdr:rowOff>170180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154957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132097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その他に係る経常収支比率は、介護保険事業や下水道事業等の、各特別会計に対する繰出金が増加したことにより、前年度から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下水道事業への繰出金により、類似団体内平均値を上回る水準で推移しており、また、高齢化に伴い介護保険事業や後期高齢者医療事業への繰出金が年々増加傾向にある中、今後も繰出基準のルール化等により削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7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4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96520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補助費等に係る経常収支比率は、一部事務組合に対する負担金が減少したことで、前年度から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ポイント改善し、類似団体内平均値を下回った。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今後も、一部事務組合への負担金については、必要最小限となるよう内容を精査し、また、各種補助金についても見直しや廃止を検討していく。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17599</xdr:rowOff>
    </xdr:from>
    <xdr:to>
      <xdr:col>82</xdr:col>
      <xdr:colOff>107950</xdr:colOff>
      <xdr:row>37</xdr:row>
      <xdr:rowOff>63319</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612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63319</xdr:rowOff>
    </xdr:from>
    <xdr:to>
      <xdr:col>78</xdr:col>
      <xdr:colOff>69850</xdr:colOff>
      <xdr:row>37</xdr:row>
      <xdr:rowOff>63319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06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37</xdr:row>
      <xdr:rowOff>63319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481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17599</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348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138249</xdr:rowOff>
    </xdr:from>
    <xdr:to>
      <xdr:col>82</xdr:col>
      <xdr:colOff>158750</xdr:colOff>
      <xdr:row>37</xdr:row>
      <xdr:rowOff>68399</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154776</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5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12519</xdr:rowOff>
    </xdr:from>
    <xdr:to>
      <xdr:col>78</xdr:col>
      <xdr:colOff>120650</xdr:colOff>
      <xdr:row>37</xdr:row>
      <xdr:rowOff>114119</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12519</xdr:rowOff>
    </xdr:from>
    <xdr:to>
      <xdr:col>74</xdr:col>
      <xdr:colOff>31750</xdr:colOff>
      <xdr:row>37</xdr:row>
      <xdr:rowOff>114119</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125186</xdr:rowOff>
    </xdr:from>
    <xdr:to>
      <xdr:col>69</xdr:col>
      <xdr:colOff>142875</xdr:colOff>
      <xdr:row>37</xdr:row>
      <xdr:rowOff>55336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65513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138249</xdr:rowOff>
    </xdr:from>
    <xdr:to>
      <xdr:col>65</xdr:col>
      <xdr:colOff>53975</xdr:colOff>
      <xdr:row>37</xdr:row>
      <xdr:rowOff>68399</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53176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公債費に係る経常収支比率は、地方債の新規発行額を元金償還額以下に抑制してきたことで減少傾向にあり、令和元年度においても、前年度から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公共用地先行取得等事業債、第三セクター等改革推進債及び退職手当債の元利償還金が多額であるため、類似団体内平均値を上回っていることから、今後も地方債発行に当たっては十分な検討を行い、後年度の負担軽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92711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610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637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80</xdr:row>
      <xdr:rowOff>73661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6525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73661</xdr:rowOff>
    </xdr:from>
    <xdr:to>
      <xdr:col>11</xdr:col>
      <xdr:colOff>9525</xdr:colOff>
      <xdr:row>80</xdr:row>
      <xdr:rowOff>81280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789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22861</xdr:rowOff>
    </xdr:from>
    <xdr:to>
      <xdr:col>11</xdr:col>
      <xdr:colOff>60325</xdr:colOff>
      <xdr:row>80</xdr:row>
      <xdr:rowOff>124461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109238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30480</xdr:rowOff>
    </xdr:from>
    <xdr:to>
      <xdr:col>6</xdr:col>
      <xdr:colOff>171450</xdr:colOff>
      <xdr:row>80</xdr:row>
      <xdr:rowOff>132080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116857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公債費以外に係る経常収支比率は、人件費や補助費等の減少、また、市税や地方交付税の増加により、前年度から１</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ポイント改善しており、類似団体内平均値と同水準となった。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今後も、市税や使用料・手数料等の債権管理の適正化を進め、経常一般財源の確保に努めるとともに、人件費の削減や類似・重複している事務事業の見直しにより財政負担の軽減に努める。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140715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452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51563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138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51563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909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117856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040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45104</xdr:rowOff>
    </xdr:from>
    <xdr:to>
      <xdr:col>29</xdr:col>
      <xdr:colOff>127000</xdr:colOff>
      <xdr:row>16</xdr:row>
      <xdr:rowOff>67869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35929"/>
          <a:ext cx="6477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45104</xdr:rowOff>
    </xdr:from>
    <xdr:to>
      <xdr:col>26</xdr:col>
      <xdr:colOff>50800</xdr:colOff>
      <xdr:row>16</xdr:row>
      <xdr:rowOff>66135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5929"/>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66135</xdr:rowOff>
    </xdr:from>
    <xdr:to>
      <xdr:col>22</xdr:col>
      <xdr:colOff>114300</xdr:colOff>
      <xdr:row>16</xdr:row>
      <xdr:rowOff>95987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56960"/>
          <a:ext cx="698500" cy="2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83661</xdr:rowOff>
    </xdr:from>
    <xdr:to>
      <xdr:col>18</xdr:col>
      <xdr:colOff>177800</xdr:colOff>
      <xdr:row>16</xdr:row>
      <xdr:rowOff>95987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74486"/>
          <a:ext cx="698500" cy="1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17069</xdr:rowOff>
    </xdr:from>
    <xdr:to>
      <xdr:col>29</xdr:col>
      <xdr:colOff>177800</xdr:colOff>
      <xdr:row>16</xdr:row>
      <xdr:rowOff>118669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33596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5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165754</xdr:rowOff>
    </xdr:from>
    <xdr:to>
      <xdr:col>26</xdr:col>
      <xdr:colOff>101600</xdr:colOff>
      <xdr:row>16</xdr:row>
      <xdr:rowOff>95904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106081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5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15335</xdr:rowOff>
    </xdr:from>
    <xdr:to>
      <xdr:col>22</xdr:col>
      <xdr:colOff>165100</xdr:colOff>
      <xdr:row>16</xdr:row>
      <xdr:rowOff>116935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127112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45187</xdr:rowOff>
    </xdr:from>
    <xdr:to>
      <xdr:col>19</xdr:col>
      <xdr:colOff>38100</xdr:colOff>
      <xdr:row>16</xdr:row>
      <xdr:rowOff>146787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156964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32861</xdr:rowOff>
    </xdr:from>
    <xdr:to>
      <xdr:col>15</xdr:col>
      <xdr:colOff>101600</xdr:colOff>
      <xdr:row>16</xdr:row>
      <xdr:rowOff>134461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23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144638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28277</xdr:rowOff>
    </xdr:from>
    <xdr:to>
      <xdr:col>29</xdr:col>
      <xdr:colOff>127000</xdr:colOff>
      <xdr:row>35</xdr:row>
      <xdr:rowOff>34613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38627"/>
          <a:ext cx="6477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28277</xdr:rowOff>
    </xdr:from>
    <xdr:to>
      <xdr:col>26</xdr:col>
      <xdr:colOff>50800</xdr:colOff>
      <xdr:row>35</xdr:row>
      <xdr:rowOff>41700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38627"/>
          <a:ext cx="698500" cy="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284342</xdr:rowOff>
    </xdr:from>
    <xdr:to>
      <xdr:col>22</xdr:col>
      <xdr:colOff>114300</xdr:colOff>
      <xdr:row>35</xdr:row>
      <xdr:rowOff>41700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51792"/>
          <a:ext cx="698500" cy="100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246525</xdr:rowOff>
    </xdr:from>
    <xdr:to>
      <xdr:col>18</xdr:col>
      <xdr:colOff>177800</xdr:colOff>
      <xdr:row>34</xdr:row>
      <xdr:rowOff>284342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13975"/>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326713</xdr:rowOff>
    </xdr:from>
    <xdr:to>
      <xdr:col>29</xdr:col>
      <xdr:colOff>177800</xdr:colOff>
      <xdr:row>35</xdr:row>
      <xdr:rowOff>85413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94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171790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3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320377</xdr:rowOff>
    </xdr:from>
    <xdr:to>
      <xdr:col>26</xdr:col>
      <xdr:colOff>101600</xdr:colOff>
      <xdr:row>35</xdr:row>
      <xdr:rowOff>79077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89254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56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333800</xdr:rowOff>
    </xdr:from>
    <xdr:to>
      <xdr:col>22</xdr:col>
      <xdr:colOff>165100</xdr:colOff>
      <xdr:row>35</xdr:row>
      <xdr:rowOff>92500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0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102676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7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233542</xdr:rowOff>
    </xdr:from>
    <xdr:to>
      <xdr:col>19</xdr:col>
      <xdr:colOff>38100</xdr:colOff>
      <xdr:row>34</xdr:row>
      <xdr:rowOff>335142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0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6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195725</xdr:rowOff>
    </xdr:from>
    <xdr:to>
      <xdr:col>15</xdr:col>
      <xdr:colOff>101600</xdr:colOff>
      <xdr:row>34</xdr:row>
      <xdr:rowOff>297325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6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307502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3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145663</xdr:rowOff>
    </xdr:from>
    <xdr:to>
      <xdr:col>24</xdr:col>
      <xdr:colOff>63500</xdr:colOff>
      <xdr:row>37</xdr:row>
      <xdr:rowOff>24505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17863"/>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134290</xdr:rowOff>
    </xdr:from>
    <xdr:to>
      <xdr:col>19</xdr:col>
      <xdr:colOff>177800</xdr:colOff>
      <xdr:row>36</xdr:row>
      <xdr:rowOff>145663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0649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134290</xdr:rowOff>
    </xdr:from>
    <xdr:to>
      <xdr:col>15</xdr:col>
      <xdr:colOff>50800</xdr:colOff>
      <xdr:row>36</xdr:row>
      <xdr:rowOff>140900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6490"/>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140900</xdr:rowOff>
    </xdr:from>
    <xdr:to>
      <xdr:col>10</xdr:col>
      <xdr:colOff>114300</xdr:colOff>
      <xdr:row>37</xdr:row>
      <xdr:rowOff>31610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3100"/>
          <a:ext cx="889000" cy="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145155</xdr:rowOff>
    </xdr:from>
    <xdr:to>
      <xdr:col>24</xdr:col>
      <xdr:colOff>114300</xdr:colOff>
      <xdr:row>37</xdr:row>
      <xdr:rowOff>75305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168032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94863</xdr:rowOff>
    </xdr:from>
    <xdr:to>
      <xdr:col>20</xdr:col>
      <xdr:colOff>38100</xdr:colOff>
      <xdr:row>37</xdr:row>
      <xdr:rowOff>25013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41540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83490</xdr:rowOff>
    </xdr:from>
    <xdr:to>
      <xdr:col>15</xdr:col>
      <xdr:colOff>101600</xdr:colOff>
      <xdr:row>37</xdr:row>
      <xdr:rowOff>13640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30167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90100</xdr:rowOff>
    </xdr:from>
    <xdr:to>
      <xdr:col>10</xdr:col>
      <xdr:colOff>165100</xdr:colOff>
      <xdr:row>37</xdr:row>
      <xdr:rowOff>20250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36777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152260</xdr:rowOff>
    </xdr:from>
    <xdr:to>
      <xdr:col>6</xdr:col>
      <xdr:colOff>38100</xdr:colOff>
      <xdr:row>37</xdr:row>
      <xdr:rowOff>82410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98937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101609</xdr:rowOff>
    </xdr:from>
    <xdr:to>
      <xdr:col>24</xdr:col>
      <xdr:colOff>63500</xdr:colOff>
      <xdr:row>58</xdr:row>
      <xdr:rowOff>75664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74259"/>
          <a:ext cx="838200" cy="14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63891</xdr:rowOff>
    </xdr:from>
    <xdr:to>
      <xdr:col>19</xdr:col>
      <xdr:colOff>177800</xdr:colOff>
      <xdr:row>58</xdr:row>
      <xdr:rowOff>75664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0799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43317</xdr:rowOff>
    </xdr:from>
    <xdr:to>
      <xdr:col>15</xdr:col>
      <xdr:colOff>50800</xdr:colOff>
      <xdr:row>58</xdr:row>
      <xdr:rowOff>63891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8741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43317</xdr:rowOff>
    </xdr:from>
    <xdr:to>
      <xdr:col>10</xdr:col>
      <xdr:colOff>114300</xdr:colOff>
      <xdr:row>58</xdr:row>
      <xdr:rowOff>81207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87417"/>
          <a:ext cx="8890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50809</xdr:rowOff>
    </xdr:from>
    <xdr:to>
      <xdr:col>24</xdr:col>
      <xdr:colOff>114300</xdr:colOff>
      <xdr:row>57</xdr:row>
      <xdr:rowOff>152409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29236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24864</xdr:rowOff>
    </xdr:from>
    <xdr:to>
      <xdr:col>20</xdr:col>
      <xdr:colOff>38100</xdr:colOff>
      <xdr:row>58</xdr:row>
      <xdr:rowOff>126464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117591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13091</xdr:rowOff>
    </xdr:from>
    <xdr:to>
      <xdr:col>15</xdr:col>
      <xdr:colOff>101600</xdr:colOff>
      <xdr:row>58</xdr:row>
      <xdr:rowOff>114691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105818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163967</xdr:rowOff>
    </xdr:from>
    <xdr:to>
      <xdr:col>10</xdr:col>
      <xdr:colOff>165100</xdr:colOff>
      <xdr:row>58</xdr:row>
      <xdr:rowOff>94117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3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85244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30407</xdr:rowOff>
    </xdr:from>
    <xdr:to>
      <xdr:col>6</xdr:col>
      <xdr:colOff>38100</xdr:colOff>
      <xdr:row>58</xdr:row>
      <xdr:rowOff>132007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123134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6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30476</xdr:rowOff>
    </xdr:from>
    <xdr:to>
      <xdr:col>24</xdr:col>
      <xdr:colOff>63500</xdr:colOff>
      <xdr:row>78</xdr:row>
      <xdr:rowOff>33950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03576"/>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33950</xdr:rowOff>
    </xdr:from>
    <xdr:to>
      <xdr:col>19</xdr:col>
      <xdr:colOff>177800</xdr:colOff>
      <xdr:row>78</xdr:row>
      <xdr:rowOff>36373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0705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36373</xdr:rowOff>
    </xdr:from>
    <xdr:to>
      <xdr:col>15</xdr:col>
      <xdr:colOff>50800</xdr:colOff>
      <xdr:row>78</xdr:row>
      <xdr:rowOff>49220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9473"/>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49220</xdr:rowOff>
    </xdr:from>
    <xdr:to>
      <xdr:col>10</xdr:col>
      <xdr:colOff>114300</xdr:colOff>
      <xdr:row>78</xdr:row>
      <xdr:rowOff>52558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2320"/>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151126</xdr:rowOff>
    </xdr:from>
    <xdr:to>
      <xdr:col>24</xdr:col>
      <xdr:colOff>114300</xdr:colOff>
      <xdr:row>78</xdr:row>
      <xdr:rowOff>81276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69660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154600</xdr:rowOff>
    </xdr:from>
    <xdr:to>
      <xdr:col>20</xdr:col>
      <xdr:colOff>38100</xdr:colOff>
      <xdr:row>78</xdr:row>
      <xdr:rowOff>84750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75877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157023</xdr:rowOff>
    </xdr:from>
    <xdr:to>
      <xdr:col>15</xdr:col>
      <xdr:colOff>101600</xdr:colOff>
      <xdr:row>78</xdr:row>
      <xdr:rowOff>87173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78300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169870</xdr:rowOff>
    </xdr:from>
    <xdr:to>
      <xdr:col>10</xdr:col>
      <xdr:colOff>165100</xdr:colOff>
      <xdr:row>78</xdr:row>
      <xdr:rowOff>100020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91147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1758</xdr:rowOff>
    </xdr:from>
    <xdr:to>
      <xdr:col>6</xdr:col>
      <xdr:colOff>38100</xdr:colOff>
      <xdr:row>78</xdr:row>
      <xdr:rowOff>103358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94485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110173</xdr:rowOff>
    </xdr:from>
    <xdr:to>
      <xdr:col>24</xdr:col>
      <xdr:colOff>63500</xdr:colOff>
      <xdr:row>95</xdr:row>
      <xdr:rowOff>170205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97923"/>
          <a:ext cx="838200" cy="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140182</xdr:rowOff>
    </xdr:from>
    <xdr:to>
      <xdr:col>19</xdr:col>
      <xdr:colOff>177800</xdr:colOff>
      <xdr:row>95</xdr:row>
      <xdr:rowOff>170205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427932"/>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140182</xdr:rowOff>
    </xdr:from>
    <xdr:to>
      <xdr:col>15</xdr:col>
      <xdr:colOff>50800</xdr:colOff>
      <xdr:row>96</xdr:row>
      <xdr:rowOff>51143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27932"/>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51143</xdr:rowOff>
    </xdr:from>
    <xdr:to>
      <xdr:col>10</xdr:col>
      <xdr:colOff>114300</xdr:colOff>
      <xdr:row>96</xdr:row>
      <xdr:rowOff>99161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10343"/>
          <a:ext cx="889000" cy="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59373</xdr:rowOff>
    </xdr:from>
    <xdr:to>
      <xdr:col>24</xdr:col>
      <xdr:colOff>114300</xdr:colOff>
      <xdr:row>95</xdr:row>
      <xdr:rowOff>160973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82250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9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119405</xdr:rowOff>
    </xdr:from>
    <xdr:to>
      <xdr:col>20</xdr:col>
      <xdr:colOff>38100</xdr:colOff>
      <xdr:row>96</xdr:row>
      <xdr:rowOff>49555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66082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8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89382</xdr:rowOff>
    </xdr:from>
    <xdr:to>
      <xdr:col>15</xdr:col>
      <xdr:colOff>101600</xdr:colOff>
      <xdr:row>96</xdr:row>
      <xdr:rowOff>19532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36059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5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343</xdr:rowOff>
    </xdr:from>
    <xdr:to>
      <xdr:col>10</xdr:col>
      <xdr:colOff>165100</xdr:colOff>
      <xdr:row>96</xdr:row>
      <xdr:rowOff>101943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118470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48361</xdr:rowOff>
    </xdr:from>
    <xdr:to>
      <xdr:col>6</xdr:col>
      <xdr:colOff>38100</xdr:colOff>
      <xdr:row>96</xdr:row>
      <xdr:rowOff>149961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166488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154930</xdr:rowOff>
    </xdr:from>
    <xdr:to>
      <xdr:col>55</xdr:col>
      <xdr:colOff>0</xdr:colOff>
      <xdr:row>36</xdr:row>
      <xdr:rowOff>162160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27130"/>
          <a:ext cx="8382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148944</xdr:rowOff>
    </xdr:from>
    <xdr:to>
      <xdr:col>50</xdr:col>
      <xdr:colOff>114300</xdr:colOff>
      <xdr:row>36</xdr:row>
      <xdr:rowOff>162160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321144"/>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148944</xdr:rowOff>
    </xdr:from>
    <xdr:to>
      <xdr:col>45</xdr:col>
      <xdr:colOff>177800</xdr:colOff>
      <xdr:row>37</xdr:row>
      <xdr:rowOff>20685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21144"/>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16270</xdr:rowOff>
    </xdr:from>
    <xdr:to>
      <xdr:col>41</xdr:col>
      <xdr:colOff>50800</xdr:colOff>
      <xdr:row>37</xdr:row>
      <xdr:rowOff>20685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359920"/>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104130</xdr:rowOff>
    </xdr:from>
    <xdr:to>
      <xdr:col>55</xdr:col>
      <xdr:colOff>50800</xdr:colOff>
      <xdr:row>37</xdr:row>
      <xdr:rowOff>34280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7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82557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111360</xdr:rowOff>
    </xdr:from>
    <xdr:to>
      <xdr:col>50</xdr:col>
      <xdr:colOff>165100</xdr:colOff>
      <xdr:row>37</xdr:row>
      <xdr:rowOff>41510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2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32637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7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98144</xdr:rowOff>
    </xdr:from>
    <xdr:to>
      <xdr:col>46</xdr:col>
      <xdr:colOff>38100</xdr:colOff>
      <xdr:row>37</xdr:row>
      <xdr:rowOff>28294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19421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141335</xdr:rowOff>
    </xdr:from>
    <xdr:to>
      <xdr:col>41</xdr:col>
      <xdr:colOff>101600</xdr:colOff>
      <xdr:row>37</xdr:row>
      <xdr:rowOff>71485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62612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136920</xdr:rowOff>
    </xdr:from>
    <xdr:to>
      <xdr:col>36</xdr:col>
      <xdr:colOff>165100</xdr:colOff>
      <xdr:row>37</xdr:row>
      <xdr:rowOff>67070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58197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103512</xdr:rowOff>
    </xdr:from>
    <xdr:to>
      <xdr:col>55</xdr:col>
      <xdr:colOff>0</xdr:colOff>
      <xdr:row>58</xdr:row>
      <xdr:rowOff>60818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704712"/>
          <a:ext cx="838200" cy="30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103512</xdr:rowOff>
    </xdr:from>
    <xdr:to>
      <xdr:col>50</xdr:col>
      <xdr:colOff>114300</xdr:colOff>
      <xdr:row>57</xdr:row>
      <xdr:rowOff>122745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04712"/>
          <a:ext cx="889000" cy="19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122745</xdr:rowOff>
    </xdr:from>
    <xdr:to>
      <xdr:col>45</xdr:col>
      <xdr:colOff>177800</xdr:colOff>
      <xdr:row>58</xdr:row>
      <xdr:rowOff>95161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95395"/>
          <a:ext cx="889000" cy="1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95161</xdr:rowOff>
    </xdr:from>
    <xdr:to>
      <xdr:col>41</xdr:col>
      <xdr:colOff>50800</xdr:colOff>
      <xdr:row>58</xdr:row>
      <xdr:rowOff>104107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39261"/>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10018</xdr:rowOff>
    </xdr:from>
    <xdr:to>
      <xdr:col>55</xdr:col>
      <xdr:colOff>50800</xdr:colOff>
      <xdr:row>58</xdr:row>
      <xdr:rowOff>111618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96395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52712</xdr:rowOff>
    </xdr:from>
    <xdr:to>
      <xdr:col>50</xdr:col>
      <xdr:colOff>165100</xdr:colOff>
      <xdr:row>56</xdr:row>
      <xdr:rowOff>154312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170839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4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71945</xdr:rowOff>
    </xdr:from>
    <xdr:to>
      <xdr:col>46</xdr:col>
      <xdr:colOff>38100</xdr:colOff>
      <xdr:row>58</xdr:row>
      <xdr:rowOff>2095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164672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44361</xdr:rowOff>
    </xdr:from>
    <xdr:to>
      <xdr:col>41</xdr:col>
      <xdr:colOff>101600</xdr:colOff>
      <xdr:row>58</xdr:row>
      <xdr:rowOff>145961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137088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8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53307</xdr:rowOff>
    </xdr:from>
    <xdr:to>
      <xdr:col>36</xdr:col>
      <xdr:colOff>165100</xdr:colOff>
      <xdr:row>58</xdr:row>
      <xdr:rowOff>154907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146034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93827</xdr:rowOff>
    </xdr:from>
    <xdr:to>
      <xdr:col>55</xdr:col>
      <xdr:colOff>0</xdr:colOff>
      <xdr:row>79</xdr:row>
      <xdr:rowOff>35446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66927"/>
          <a:ext cx="838200" cy="1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104305</xdr:rowOff>
    </xdr:from>
    <xdr:to>
      <xdr:col>50</xdr:col>
      <xdr:colOff>114300</xdr:colOff>
      <xdr:row>79</xdr:row>
      <xdr:rowOff>35446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05955"/>
          <a:ext cx="889000" cy="2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104305</xdr:rowOff>
    </xdr:from>
    <xdr:to>
      <xdr:col>45</xdr:col>
      <xdr:colOff>177800</xdr:colOff>
      <xdr:row>78</xdr:row>
      <xdr:rowOff>135992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05955"/>
          <a:ext cx="889000" cy="20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100712</xdr:rowOff>
    </xdr:from>
    <xdr:to>
      <xdr:col>41</xdr:col>
      <xdr:colOff>50800</xdr:colOff>
      <xdr:row>78</xdr:row>
      <xdr:rowOff>135992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73812"/>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43027</xdr:rowOff>
    </xdr:from>
    <xdr:to>
      <xdr:col>55</xdr:col>
      <xdr:colOff>50800</xdr:colOff>
      <xdr:row>78</xdr:row>
      <xdr:rowOff>144627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142041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156096</xdr:rowOff>
    </xdr:from>
    <xdr:to>
      <xdr:col>50</xdr:col>
      <xdr:colOff>165100</xdr:colOff>
      <xdr:row>79</xdr:row>
      <xdr:rowOff>86246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77373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53505</xdr:rowOff>
    </xdr:from>
    <xdr:to>
      <xdr:col>46</xdr:col>
      <xdr:colOff>38100</xdr:colOff>
      <xdr:row>77</xdr:row>
      <xdr:rowOff>155105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85192</xdr:rowOff>
    </xdr:from>
    <xdr:to>
      <xdr:col>41</xdr:col>
      <xdr:colOff>101600</xdr:colOff>
      <xdr:row>79</xdr:row>
      <xdr:rowOff>15342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6469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49912</xdr:rowOff>
    </xdr:from>
    <xdr:to>
      <xdr:col>36</xdr:col>
      <xdr:colOff>165100</xdr:colOff>
      <xdr:row>78</xdr:row>
      <xdr:rowOff>151512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142639</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1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24161</xdr:rowOff>
    </xdr:from>
    <xdr:to>
      <xdr:col>55</xdr:col>
      <xdr:colOff>0</xdr:colOff>
      <xdr:row>98</xdr:row>
      <xdr:rowOff>32525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5969011"/>
          <a:ext cx="838200" cy="86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24161</xdr:rowOff>
    </xdr:from>
    <xdr:to>
      <xdr:col>50</xdr:col>
      <xdr:colOff>114300</xdr:colOff>
      <xdr:row>98</xdr:row>
      <xdr:rowOff>55538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5969011"/>
          <a:ext cx="889000" cy="8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55538</xdr:rowOff>
    </xdr:from>
    <xdr:to>
      <xdr:col>45</xdr:col>
      <xdr:colOff>177800</xdr:colOff>
      <xdr:row>98</xdr:row>
      <xdr:rowOff>81559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57638"/>
          <a:ext cx="8890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81559</xdr:rowOff>
    </xdr:from>
    <xdr:to>
      <xdr:col>41</xdr:col>
      <xdr:colOff>50800</xdr:colOff>
      <xdr:row>98</xdr:row>
      <xdr:rowOff>120383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883659"/>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153175</xdr:rowOff>
    </xdr:from>
    <xdr:to>
      <xdr:col>55</xdr:col>
      <xdr:colOff>50800</xdr:colOff>
      <xdr:row>98</xdr:row>
      <xdr:rowOff>83325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131602</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6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144811</xdr:rowOff>
    </xdr:from>
    <xdr:to>
      <xdr:col>50</xdr:col>
      <xdr:colOff>165100</xdr:colOff>
      <xdr:row>93</xdr:row>
      <xdr:rowOff>74961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591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91488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69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4738</xdr:rowOff>
    </xdr:from>
    <xdr:to>
      <xdr:col>46</xdr:col>
      <xdr:colOff>38100</xdr:colOff>
      <xdr:row>98</xdr:row>
      <xdr:rowOff>106338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97465</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89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30759</xdr:rowOff>
    </xdr:from>
    <xdr:to>
      <xdr:col>41</xdr:col>
      <xdr:colOff>101600</xdr:colOff>
      <xdr:row>98</xdr:row>
      <xdr:rowOff>132359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123486</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92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69583</xdr:rowOff>
    </xdr:from>
    <xdr:to>
      <xdr:col>36</xdr:col>
      <xdr:colOff>165100</xdr:colOff>
      <xdr:row>98</xdr:row>
      <xdr:rowOff>171183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162310</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19989</xdr:rowOff>
    </xdr:from>
    <xdr:to>
      <xdr:col>85</xdr:col>
      <xdr:colOff>127000</xdr:colOff>
      <xdr:row>38</xdr:row>
      <xdr:rowOff>115621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535089"/>
          <a:ext cx="838200" cy="9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19989</xdr:rowOff>
    </xdr:from>
    <xdr:to>
      <xdr:col>81</xdr:col>
      <xdr:colOff>50800</xdr:colOff>
      <xdr:row>39</xdr:row>
      <xdr:rowOff>31801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535089"/>
          <a:ext cx="889000" cy="18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106705</xdr:rowOff>
    </xdr:from>
    <xdr:to>
      <xdr:col>76</xdr:col>
      <xdr:colOff>114300</xdr:colOff>
      <xdr:row>39</xdr:row>
      <xdr:rowOff>31801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21805"/>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53137</xdr:rowOff>
    </xdr:from>
    <xdr:to>
      <xdr:col>71</xdr:col>
      <xdr:colOff>177800</xdr:colOff>
      <xdr:row>38</xdr:row>
      <xdr:rowOff>106705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68237"/>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53230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64821</xdr:rowOff>
    </xdr:from>
    <xdr:to>
      <xdr:col>85</xdr:col>
      <xdr:colOff>177800</xdr:colOff>
      <xdr:row>38</xdr:row>
      <xdr:rowOff>166421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24198</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36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140640</xdr:rowOff>
    </xdr:from>
    <xdr:to>
      <xdr:col>81</xdr:col>
      <xdr:colOff>101600</xdr:colOff>
      <xdr:row>38</xdr:row>
      <xdr:rowOff>70789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484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87317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2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152451</xdr:rowOff>
    </xdr:from>
    <xdr:to>
      <xdr:col>76</xdr:col>
      <xdr:colOff>165100</xdr:colOff>
      <xdr:row>39</xdr:row>
      <xdr:rowOff>82601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73728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60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55905</xdr:rowOff>
    </xdr:from>
    <xdr:to>
      <xdr:col>72</xdr:col>
      <xdr:colOff>38100</xdr:colOff>
      <xdr:row>38</xdr:row>
      <xdr:rowOff>157505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2583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3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2337</xdr:rowOff>
    </xdr:from>
    <xdr:to>
      <xdr:col>67</xdr:col>
      <xdr:colOff>101600</xdr:colOff>
      <xdr:row>38</xdr:row>
      <xdr:rowOff>103937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120464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18759</xdr:rowOff>
    </xdr:from>
    <xdr:to>
      <xdr:col>85</xdr:col>
      <xdr:colOff>127000</xdr:colOff>
      <xdr:row>76</xdr:row>
      <xdr:rowOff>32575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048959"/>
          <a:ext cx="8382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18759</xdr:rowOff>
    </xdr:from>
    <xdr:to>
      <xdr:col>81</xdr:col>
      <xdr:colOff>50800</xdr:colOff>
      <xdr:row>76</xdr:row>
      <xdr:rowOff>21196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48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147713</xdr:rowOff>
    </xdr:from>
    <xdr:to>
      <xdr:col>76</xdr:col>
      <xdr:colOff>114300</xdr:colOff>
      <xdr:row>76</xdr:row>
      <xdr:rowOff>21196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06463"/>
          <a:ext cx="889000" cy="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134772</xdr:rowOff>
    </xdr:from>
    <xdr:to>
      <xdr:col>71</xdr:col>
      <xdr:colOff>177800</xdr:colOff>
      <xdr:row>75</xdr:row>
      <xdr:rowOff>147713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993522"/>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153225</xdr:rowOff>
    </xdr:from>
    <xdr:to>
      <xdr:col>85</xdr:col>
      <xdr:colOff>177800</xdr:colOff>
      <xdr:row>76</xdr:row>
      <xdr:rowOff>83375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4653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139408</xdr:rowOff>
    </xdr:from>
    <xdr:to>
      <xdr:col>81</xdr:col>
      <xdr:colOff>101600</xdr:colOff>
      <xdr:row>76</xdr:row>
      <xdr:rowOff>69559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98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86085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7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141846</xdr:rowOff>
    </xdr:from>
    <xdr:to>
      <xdr:col>76</xdr:col>
      <xdr:colOff>165100</xdr:colOff>
      <xdr:row>76</xdr:row>
      <xdr:rowOff>71996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88523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7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96913</xdr:rowOff>
    </xdr:from>
    <xdr:to>
      <xdr:col>72</xdr:col>
      <xdr:colOff>38100</xdr:colOff>
      <xdr:row>76</xdr:row>
      <xdr:rowOff>27063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43590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7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83972</xdr:rowOff>
    </xdr:from>
    <xdr:to>
      <xdr:col>67</xdr:col>
      <xdr:colOff>101600</xdr:colOff>
      <xdr:row>76</xdr:row>
      <xdr:rowOff>14123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42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30649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7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14770</xdr:rowOff>
    </xdr:from>
    <xdr:to>
      <xdr:col>85</xdr:col>
      <xdr:colOff>127000</xdr:colOff>
      <xdr:row>98</xdr:row>
      <xdr:rowOff>29308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45420"/>
          <a:ext cx="838200" cy="18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29308</xdr:rowOff>
    </xdr:from>
    <xdr:to>
      <xdr:col>81</xdr:col>
      <xdr:colOff>50800</xdr:colOff>
      <xdr:row>98</xdr:row>
      <xdr:rowOff>64627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31408"/>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64627</xdr:rowOff>
    </xdr:from>
    <xdr:to>
      <xdr:col>76</xdr:col>
      <xdr:colOff>114300</xdr:colOff>
      <xdr:row>98</xdr:row>
      <xdr:rowOff>96312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66727"/>
          <a:ext cx="889000" cy="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126053</xdr:rowOff>
    </xdr:from>
    <xdr:to>
      <xdr:col>71</xdr:col>
      <xdr:colOff>177800</xdr:colOff>
      <xdr:row>98</xdr:row>
      <xdr:rowOff>96312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756703"/>
          <a:ext cx="889000" cy="14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135420</xdr:rowOff>
    </xdr:from>
    <xdr:to>
      <xdr:col>85</xdr:col>
      <xdr:colOff>177800</xdr:colOff>
      <xdr:row>97</xdr:row>
      <xdr:rowOff>65570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158297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149958</xdr:rowOff>
    </xdr:from>
    <xdr:to>
      <xdr:col>81</xdr:col>
      <xdr:colOff>101600</xdr:colOff>
      <xdr:row>98</xdr:row>
      <xdr:rowOff>80108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71235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13827</xdr:rowOff>
    </xdr:from>
    <xdr:to>
      <xdr:col>76</xdr:col>
      <xdr:colOff>165100</xdr:colOff>
      <xdr:row>98</xdr:row>
      <xdr:rowOff>115427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106554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0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45512</xdr:rowOff>
    </xdr:from>
    <xdr:to>
      <xdr:col>72</xdr:col>
      <xdr:colOff>38100</xdr:colOff>
      <xdr:row>98</xdr:row>
      <xdr:rowOff>147112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138239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75253</xdr:rowOff>
    </xdr:from>
    <xdr:to>
      <xdr:col>67</xdr:col>
      <xdr:colOff>101600</xdr:colOff>
      <xdr:row>98</xdr:row>
      <xdr:rowOff>5403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167980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79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8636</xdr:rowOff>
    </xdr:from>
    <xdr:to>
      <xdr:col>116</xdr:col>
      <xdr:colOff>63500</xdr:colOff>
      <xdr:row>39</xdr:row>
      <xdr:rowOff>23305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695186"/>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23305</xdr:rowOff>
    </xdr:from>
    <xdr:to>
      <xdr:col>111</xdr:col>
      <xdr:colOff>177800</xdr:colOff>
      <xdr:row>39</xdr:row>
      <xdr:rowOff>36068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0985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36068</xdr:rowOff>
    </xdr:from>
    <xdr:to>
      <xdr:col>107</xdr:col>
      <xdr:colOff>50800</xdr:colOff>
      <xdr:row>39</xdr:row>
      <xdr:rowOff>37592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226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37592</xdr:rowOff>
    </xdr:from>
    <xdr:to>
      <xdr:col>102</xdr:col>
      <xdr:colOff>114300</xdr:colOff>
      <xdr:row>39</xdr:row>
      <xdr:rowOff>38926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2414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129286</xdr:rowOff>
    </xdr:from>
    <xdr:to>
      <xdr:col>116</xdr:col>
      <xdr:colOff>114300</xdr:colOff>
      <xdr:row>39</xdr:row>
      <xdr:rowOff>59436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44213</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143955</xdr:rowOff>
    </xdr:from>
    <xdr:to>
      <xdr:col>112</xdr:col>
      <xdr:colOff>38100</xdr:colOff>
      <xdr:row>39</xdr:row>
      <xdr:rowOff>74105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65232</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5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156718</xdr:rowOff>
    </xdr:from>
    <xdr:to>
      <xdr:col>107</xdr:col>
      <xdr:colOff>101600</xdr:colOff>
      <xdr:row>39</xdr:row>
      <xdr:rowOff>86868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77995</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159576</xdr:rowOff>
    </xdr:from>
    <xdr:to>
      <xdr:col>98</xdr:col>
      <xdr:colOff>38100</xdr:colOff>
      <xdr:row>39</xdr:row>
      <xdr:rowOff>89726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80853</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767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59896</xdr:rowOff>
    </xdr:from>
    <xdr:to>
      <xdr:col>116</xdr:col>
      <xdr:colOff>63500</xdr:colOff>
      <xdr:row>74</xdr:row>
      <xdr:rowOff>143838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47196"/>
          <a:ext cx="838200" cy="8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143838</xdr:rowOff>
    </xdr:from>
    <xdr:to>
      <xdr:col>111</xdr:col>
      <xdr:colOff>177800</xdr:colOff>
      <xdr:row>74</xdr:row>
      <xdr:rowOff>159771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31138"/>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159771</xdr:rowOff>
    </xdr:from>
    <xdr:to>
      <xdr:col>107</xdr:col>
      <xdr:colOff>50800</xdr:colOff>
      <xdr:row>75</xdr:row>
      <xdr:rowOff>19754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47071"/>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9604</xdr:rowOff>
    </xdr:from>
    <xdr:to>
      <xdr:col>102</xdr:col>
      <xdr:colOff>114300</xdr:colOff>
      <xdr:row>75</xdr:row>
      <xdr:rowOff>19754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86835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9096</xdr:rowOff>
    </xdr:from>
    <xdr:to>
      <xdr:col>116</xdr:col>
      <xdr:colOff>114300</xdr:colOff>
      <xdr:row>74</xdr:row>
      <xdr:rowOff>110696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31973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4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93038</xdr:rowOff>
    </xdr:from>
    <xdr:to>
      <xdr:col>112</xdr:col>
      <xdr:colOff>38100</xdr:colOff>
      <xdr:row>75</xdr:row>
      <xdr:rowOff>23188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8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39715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108971</xdr:rowOff>
    </xdr:from>
    <xdr:to>
      <xdr:col>107</xdr:col>
      <xdr:colOff>101600</xdr:colOff>
      <xdr:row>75</xdr:row>
      <xdr:rowOff>39121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55648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7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140404</xdr:rowOff>
    </xdr:from>
    <xdr:to>
      <xdr:col>102</xdr:col>
      <xdr:colOff>165100</xdr:colOff>
      <xdr:row>75</xdr:row>
      <xdr:rowOff>70554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87081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130254</xdr:rowOff>
    </xdr:from>
    <xdr:to>
      <xdr:col>98</xdr:col>
      <xdr:colOff>38100</xdr:colOff>
      <xdr:row>75</xdr:row>
      <xdr:rowOff>60404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76931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9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扶助費については、障害児通所給付や障害者自立支援給付等の社会福祉関連経費が増加傾向にあり、また、生活保護費が多額であるため、類似団体内平均値より高い水準にある。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普通建設事業費については、投資的経費の抑制を図る中で、類似団体内平均値より低い水準にあるが、平成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年度は、火葬場や中学校の建替事業を実施したことで、類似団体内平均値を上回った。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災害復旧事業費については、台風第</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号等による被害の復旧に多額の経費を要したため、平成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公債費については、第三セクター等改革推進債や公共用地先行取得等事業債、及び退職手当債の元利償還金が多額であるため、類似団体内平均値より高い水準にある。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積立金については、ふるさと納税の増加に伴い、ふるさと泉南水なす基金への積立金が近年増加しており、令和元年度は類似団体内平均値を上回った。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 繰出金については、介護保険事業特別会計や後期高齢者医療事業特別会計において、高齢化に伴い給付費が増加傾向にあり、また、下水道事業特別会計への繰出金により、類似団体内平均値より高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162560</xdr:rowOff>
    </xdr:from>
    <xdr:to>
      <xdr:col>24</xdr:col>
      <xdr:colOff>63500</xdr:colOff>
      <xdr:row>35</xdr:row>
      <xdr:rowOff>22657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91860"/>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162560</xdr:rowOff>
    </xdr:from>
    <xdr:to>
      <xdr:col>19</xdr:col>
      <xdr:colOff>177800</xdr:colOff>
      <xdr:row>34</xdr:row>
      <xdr:rowOff>167589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9186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18085</xdr:rowOff>
    </xdr:from>
    <xdr:to>
      <xdr:col>15</xdr:col>
      <xdr:colOff>50800</xdr:colOff>
      <xdr:row>34</xdr:row>
      <xdr:rowOff>167589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7385"/>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9855</xdr:rowOff>
    </xdr:from>
    <xdr:to>
      <xdr:col>10</xdr:col>
      <xdr:colOff>114300</xdr:colOff>
      <xdr:row>34</xdr:row>
      <xdr:rowOff>18085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67705"/>
          <a:ext cx="8890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143307</xdr:rowOff>
    </xdr:from>
    <xdr:to>
      <xdr:col>24</xdr:col>
      <xdr:colOff>114300</xdr:colOff>
      <xdr:row>35</xdr:row>
      <xdr:rowOff>73457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166184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111760</xdr:rowOff>
    </xdr:from>
    <xdr:to>
      <xdr:col>20</xdr:col>
      <xdr:colOff>38100</xdr:colOff>
      <xdr:row>35</xdr:row>
      <xdr:rowOff>41910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58437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116789</xdr:rowOff>
    </xdr:from>
    <xdr:to>
      <xdr:col>15</xdr:col>
      <xdr:colOff>101600</xdr:colOff>
      <xdr:row>35</xdr:row>
      <xdr:rowOff>46939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63466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138735</xdr:rowOff>
    </xdr:from>
    <xdr:to>
      <xdr:col>10</xdr:col>
      <xdr:colOff>165100</xdr:colOff>
      <xdr:row>34</xdr:row>
      <xdr:rowOff>68885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85412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130505</xdr:rowOff>
    </xdr:from>
    <xdr:to>
      <xdr:col>6</xdr:col>
      <xdr:colOff>38100</xdr:colOff>
      <xdr:row>33</xdr:row>
      <xdr:rowOff>60655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77182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9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105,264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93446</xdr:rowOff>
    </xdr:from>
    <xdr:to>
      <xdr:col>24</xdr:col>
      <xdr:colOff>63500</xdr:colOff>
      <xdr:row>57</xdr:row>
      <xdr:rowOff>89865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94646"/>
          <a:ext cx="838200" cy="1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89865</xdr:rowOff>
    </xdr:from>
    <xdr:to>
      <xdr:col>19</xdr:col>
      <xdr:colOff>177800</xdr:colOff>
      <xdr:row>57</xdr:row>
      <xdr:rowOff>90513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6251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80797</xdr:rowOff>
    </xdr:from>
    <xdr:to>
      <xdr:col>15</xdr:col>
      <xdr:colOff>50800</xdr:colOff>
      <xdr:row>57</xdr:row>
      <xdr:rowOff>90513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5344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66663</xdr:rowOff>
    </xdr:from>
    <xdr:to>
      <xdr:col>10</xdr:col>
      <xdr:colOff>114300</xdr:colOff>
      <xdr:row>57</xdr:row>
      <xdr:rowOff>80797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39313"/>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42646</xdr:rowOff>
    </xdr:from>
    <xdr:to>
      <xdr:col>24</xdr:col>
      <xdr:colOff>114300</xdr:colOff>
      <xdr:row>56</xdr:row>
      <xdr:rowOff>144246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21073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39065</xdr:rowOff>
    </xdr:from>
    <xdr:to>
      <xdr:col>20</xdr:col>
      <xdr:colOff>38100</xdr:colOff>
      <xdr:row>57</xdr:row>
      <xdr:rowOff>140665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131792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39713</xdr:rowOff>
    </xdr:from>
    <xdr:to>
      <xdr:col>15</xdr:col>
      <xdr:colOff>101600</xdr:colOff>
      <xdr:row>57</xdr:row>
      <xdr:rowOff>141313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132440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29997</xdr:rowOff>
    </xdr:from>
    <xdr:to>
      <xdr:col>10</xdr:col>
      <xdr:colOff>165100</xdr:colOff>
      <xdr:row>57</xdr:row>
      <xdr:rowOff>131597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122724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15863</xdr:rowOff>
    </xdr:from>
    <xdr:to>
      <xdr:col>6</xdr:col>
      <xdr:colOff>38100</xdr:colOff>
      <xdr:row>57</xdr:row>
      <xdr:rowOff>117463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108590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34468</xdr:rowOff>
    </xdr:from>
    <xdr:to>
      <xdr:col>24</xdr:col>
      <xdr:colOff>63500</xdr:colOff>
      <xdr:row>74</xdr:row>
      <xdr:rowOff>136587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21768"/>
          <a:ext cx="8382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49447</xdr:rowOff>
    </xdr:from>
    <xdr:to>
      <xdr:col>19</xdr:col>
      <xdr:colOff>177800</xdr:colOff>
      <xdr:row>74</xdr:row>
      <xdr:rowOff>136587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736747"/>
          <a:ext cx="889000" cy="8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49447</xdr:rowOff>
    </xdr:from>
    <xdr:to>
      <xdr:col>15</xdr:col>
      <xdr:colOff>50800</xdr:colOff>
      <xdr:row>74</xdr:row>
      <xdr:rowOff>171007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36747"/>
          <a:ext cx="889000" cy="1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171007</xdr:rowOff>
    </xdr:from>
    <xdr:to>
      <xdr:col>10</xdr:col>
      <xdr:colOff>114300</xdr:colOff>
      <xdr:row>75</xdr:row>
      <xdr:rowOff>10454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5830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155118</xdr:rowOff>
    </xdr:from>
    <xdr:to>
      <xdr:col>24</xdr:col>
      <xdr:colOff>114300</xdr:colOff>
      <xdr:row>74</xdr:row>
      <xdr:rowOff>85268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6545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85787</xdr:rowOff>
    </xdr:from>
    <xdr:to>
      <xdr:col>20</xdr:col>
      <xdr:colOff>38100</xdr:colOff>
      <xdr:row>75</xdr:row>
      <xdr:rowOff>15937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32464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4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170097</xdr:rowOff>
    </xdr:from>
    <xdr:to>
      <xdr:col>15</xdr:col>
      <xdr:colOff>101600</xdr:colOff>
      <xdr:row>74</xdr:row>
      <xdr:rowOff>100247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116774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6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120207</xdr:rowOff>
    </xdr:from>
    <xdr:to>
      <xdr:col>10</xdr:col>
      <xdr:colOff>165100</xdr:colOff>
      <xdr:row>75</xdr:row>
      <xdr:rowOff>50357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66884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8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131104</xdr:rowOff>
    </xdr:from>
    <xdr:to>
      <xdr:col>6</xdr:col>
      <xdr:colOff>38100</xdr:colOff>
      <xdr:row>75</xdr:row>
      <xdr:rowOff>61254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1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77781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9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110,468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113689</xdr:rowOff>
    </xdr:from>
    <xdr:to>
      <xdr:col>24</xdr:col>
      <xdr:colOff>63500</xdr:colOff>
      <xdr:row>99</xdr:row>
      <xdr:rowOff>5676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72889"/>
          <a:ext cx="838200" cy="4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113689</xdr:rowOff>
    </xdr:from>
    <xdr:to>
      <xdr:col>19</xdr:col>
      <xdr:colOff>177800</xdr:colOff>
      <xdr:row>98</xdr:row>
      <xdr:rowOff>123780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72889"/>
          <a:ext cx="889000" cy="3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106601</xdr:rowOff>
    </xdr:from>
    <xdr:to>
      <xdr:col>15</xdr:col>
      <xdr:colOff>50800</xdr:colOff>
      <xdr:row>98</xdr:row>
      <xdr:rowOff>123780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908701"/>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106601</xdr:rowOff>
    </xdr:from>
    <xdr:to>
      <xdr:col>10</xdr:col>
      <xdr:colOff>114300</xdr:colOff>
      <xdr:row>99</xdr:row>
      <xdr:rowOff>28977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08701"/>
          <a:ext cx="889000" cy="9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126326</xdr:rowOff>
    </xdr:from>
    <xdr:to>
      <xdr:col>24</xdr:col>
      <xdr:colOff>114300</xdr:colOff>
      <xdr:row>99</xdr:row>
      <xdr:rowOff>56476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92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41253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62889</xdr:rowOff>
    </xdr:from>
    <xdr:to>
      <xdr:col>20</xdr:col>
      <xdr:colOff>38100</xdr:colOff>
      <xdr:row>96</xdr:row>
      <xdr:rowOff>164489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72980</xdr:rowOff>
    </xdr:from>
    <xdr:to>
      <xdr:col>15</xdr:col>
      <xdr:colOff>101600</xdr:colOff>
      <xdr:row>99</xdr:row>
      <xdr:rowOff>3130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165707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6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55801</xdr:rowOff>
    </xdr:from>
    <xdr:to>
      <xdr:col>10</xdr:col>
      <xdr:colOff>165100</xdr:colOff>
      <xdr:row>98</xdr:row>
      <xdr:rowOff>157401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148528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149627</xdr:rowOff>
    </xdr:from>
    <xdr:to>
      <xdr:col>6</xdr:col>
      <xdr:colOff>38100</xdr:colOff>
      <xdr:row>99</xdr:row>
      <xdr:rowOff>79777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70904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133223</xdr:rowOff>
    </xdr:from>
    <xdr:to>
      <xdr:col>55</xdr:col>
      <xdr:colOff>0</xdr:colOff>
      <xdr:row>38</xdr:row>
      <xdr:rowOff>133985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4832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133985</xdr:rowOff>
    </xdr:from>
    <xdr:to>
      <xdr:col>50</xdr:col>
      <xdr:colOff>114300</xdr:colOff>
      <xdr:row>38</xdr:row>
      <xdr:rowOff>134747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490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134747</xdr:rowOff>
    </xdr:from>
    <xdr:to>
      <xdr:col>45</xdr:col>
      <xdr:colOff>177800</xdr:colOff>
      <xdr:row>38</xdr:row>
      <xdr:rowOff>135128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498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34163</xdr:rowOff>
    </xdr:from>
    <xdr:to>
      <xdr:col>41</xdr:col>
      <xdr:colOff>50800</xdr:colOff>
      <xdr:row>38</xdr:row>
      <xdr:rowOff>135128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49263"/>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82423</xdr:rowOff>
    </xdr:from>
    <xdr:to>
      <xdr:col>55</xdr:col>
      <xdr:colOff>50800</xdr:colOff>
      <xdr:row>39</xdr:row>
      <xdr:rowOff>12573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168800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83185</xdr:rowOff>
    </xdr:from>
    <xdr:to>
      <xdr:col>50</xdr:col>
      <xdr:colOff>165100</xdr:colOff>
      <xdr:row>39</xdr:row>
      <xdr:rowOff>13335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83947</xdr:rowOff>
    </xdr:from>
    <xdr:to>
      <xdr:col>46</xdr:col>
      <xdr:colOff>38100</xdr:colOff>
      <xdr:row>39</xdr:row>
      <xdr:rowOff>14097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84328</xdr:rowOff>
    </xdr:from>
    <xdr:to>
      <xdr:col>41</xdr:col>
      <xdr:colOff>101600</xdr:colOff>
      <xdr:row>39</xdr:row>
      <xdr:rowOff>14478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5605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154813</xdr:rowOff>
    </xdr:from>
    <xdr:to>
      <xdr:col>36</xdr:col>
      <xdr:colOff>165100</xdr:colOff>
      <xdr:row>38</xdr:row>
      <xdr:rowOff>84963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76090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118745</xdr:rowOff>
    </xdr:from>
    <xdr:to>
      <xdr:col>55</xdr:col>
      <xdr:colOff>0</xdr:colOff>
      <xdr:row>58</xdr:row>
      <xdr:rowOff>129318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62845"/>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129318</xdr:rowOff>
    </xdr:from>
    <xdr:to>
      <xdr:col>50</xdr:col>
      <xdr:colOff>114300</xdr:colOff>
      <xdr:row>58</xdr:row>
      <xdr:rowOff>131642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7341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131642</xdr:rowOff>
    </xdr:from>
    <xdr:to>
      <xdr:col>45</xdr:col>
      <xdr:colOff>177800</xdr:colOff>
      <xdr:row>58</xdr:row>
      <xdr:rowOff>136328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7574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136328</xdr:rowOff>
    </xdr:from>
    <xdr:to>
      <xdr:col>41</xdr:col>
      <xdr:colOff>50800</xdr:colOff>
      <xdr:row>58</xdr:row>
      <xdr:rowOff>139033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80428"/>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67945</xdr:rowOff>
    </xdr:from>
    <xdr:to>
      <xdr:col>55</xdr:col>
      <xdr:colOff>50800</xdr:colOff>
      <xdr:row>58</xdr:row>
      <xdr:rowOff>169545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78518</xdr:rowOff>
    </xdr:from>
    <xdr:to>
      <xdr:col>50</xdr:col>
      <xdr:colOff>165100</xdr:colOff>
      <xdr:row>59</xdr:row>
      <xdr:rowOff>8668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171245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1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80842</xdr:rowOff>
    </xdr:from>
    <xdr:to>
      <xdr:col>46</xdr:col>
      <xdr:colOff>38100</xdr:colOff>
      <xdr:row>59</xdr:row>
      <xdr:rowOff>10992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2119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85528</xdr:rowOff>
    </xdr:from>
    <xdr:to>
      <xdr:col>41</xdr:col>
      <xdr:colOff>101600</xdr:colOff>
      <xdr:row>59</xdr:row>
      <xdr:rowOff>15678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6805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2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88233</xdr:rowOff>
    </xdr:from>
    <xdr:to>
      <xdr:col>36</xdr:col>
      <xdr:colOff>165100</xdr:colOff>
      <xdr:row>59</xdr:row>
      <xdr:rowOff>18383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9510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36,630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165075</xdr:rowOff>
    </xdr:from>
    <xdr:to>
      <xdr:col>55</xdr:col>
      <xdr:colOff>0</xdr:colOff>
      <xdr:row>78</xdr:row>
      <xdr:rowOff>165303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3817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165303</xdr:rowOff>
    </xdr:from>
    <xdr:to>
      <xdr:col>50</xdr:col>
      <xdr:colOff>114300</xdr:colOff>
      <xdr:row>78</xdr:row>
      <xdr:rowOff>167246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3840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167246</xdr:rowOff>
    </xdr:from>
    <xdr:to>
      <xdr:col>45</xdr:col>
      <xdr:colOff>177800</xdr:colOff>
      <xdr:row>79</xdr:row>
      <xdr:rowOff>3035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4034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122822</xdr:rowOff>
    </xdr:from>
    <xdr:to>
      <xdr:col>41</xdr:col>
      <xdr:colOff>50800</xdr:colOff>
      <xdr:row>79</xdr:row>
      <xdr:rowOff>3035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95922"/>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114275</xdr:rowOff>
    </xdr:from>
    <xdr:to>
      <xdr:col>55</xdr:col>
      <xdr:colOff>50800</xdr:colOff>
      <xdr:row>79</xdr:row>
      <xdr:rowOff>44425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29202</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0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114503</xdr:rowOff>
    </xdr:from>
    <xdr:to>
      <xdr:col>50</xdr:col>
      <xdr:colOff>165100</xdr:colOff>
      <xdr:row>79</xdr:row>
      <xdr:rowOff>44653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35780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116446</xdr:rowOff>
    </xdr:from>
    <xdr:to>
      <xdr:col>46</xdr:col>
      <xdr:colOff>38100</xdr:colOff>
      <xdr:row>79</xdr:row>
      <xdr:rowOff>46596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37723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123685</xdr:rowOff>
    </xdr:from>
    <xdr:to>
      <xdr:col>41</xdr:col>
      <xdr:colOff>101600</xdr:colOff>
      <xdr:row>79</xdr:row>
      <xdr:rowOff>53835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44962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72022</xdr:rowOff>
    </xdr:from>
    <xdr:to>
      <xdr:col>36</xdr:col>
      <xdr:colOff>165100</xdr:colOff>
      <xdr:row>79</xdr:row>
      <xdr:rowOff>2172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164749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195,501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47262</xdr:rowOff>
    </xdr:from>
    <xdr:to>
      <xdr:col>55</xdr:col>
      <xdr:colOff>0</xdr:colOff>
      <xdr:row>98</xdr:row>
      <xdr:rowOff>56223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49362"/>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54966</xdr:rowOff>
    </xdr:from>
    <xdr:to>
      <xdr:col>50</xdr:col>
      <xdr:colOff>114300</xdr:colOff>
      <xdr:row>98</xdr:row>
      <xdr:rowOff>56223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5706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45692</xdr:rowOff>
    </xdr:from>
    <xdr:to>
      <xdr:col>45</xdr:col>
      <xdr:colOff>177800</xdr:colOff>
      <xdr:row>98</xdr:row>
      <xdr:rowOff>54966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47792"/>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32510</xdr:rowOff>
    </xdr:from>
    <xdr:to>
      <xdr:col>41</xdr:col>
      <xdr:colOff>50800</xdr:colOff>
      <xdr:row>98</xdr:row>
      <xdr:rowOff>45692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34610"/>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167912</xdr:rowOff>
    </xdr:from>
    <xdr:to>
      <xdr:col>55</xdr:col>
      <xdr:colOff>50800</xdr:colOff>
      <xdr:row>98</xdr:row>
      <xdr:rowOff>98062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82839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5423</xdr:rowOff>
    </xdr:from>
    <xdr:to>
      <xdr:col>50</xdr:col>
      <xdr:colOff>165100</xdr:colOff>
      <xdr:row>98</xdr:row>
      <xdr:rowOff>107023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98150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4166</xdr:rowOff>
    </xdr:from>
    <xdr:to>
      <xdr:col>46</xdr:col>
      <xdr:colOff>38100</xdr:colOff>
      <xdr:row>98</xdr:row>
      <xdr:rowOff>105766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96893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9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166342</xdr:rowOff>
    </xdr:from>
    <xdr:to>
      <xdr:col>41</xdr:col>
      <xdr:colOff>101600</xdr:colOff>
      <xdr:row>98</xdr:row>
      <xdr:rowOff>96492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8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153160</xdr:rowOff>
    </xdr:from>
    <xdr:to>
      <xdr:col>36</xdr:col>
      <xdr:colOff>165100</xdr:colOff>
      <xdr:row>98</xdr:row>
      <xdr:rowOff>83310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74437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44968</xdr:rowOff>
    </xdr:from>
    <xdr:to>
      <xdr:col>85</xdr:col>
      <xdr:colOff>127000</xdr:colOff>
      <xdr:row>37</xdr:row>
      <xdr:rowOff>95397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88618"/>
          <a:ext cx="8382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44968</xdr:rowOff>
    </xdr:from>
    <xdr:to>
      <xdr:col>81</xdr:col>
      <xdr:colOff>50800</xdr:colOff>
      <xdr:row>37</xdr:row>
      <xdr:rowOff>125207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88618"/>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125207</xdr:rowOff>
    </xdr:from>
    <xdr:to>
      <xdr:col>76</xdr:col>
      <xdr:colOff>114300</xdr:colOff>
      <xdr:row>37</xdr:row>
      <xdr:rowOff>144546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68857"/>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144546</xdr:rowOff>
    </xdr:from>
    <xdr:to>
      <xdr:col>71</xdr:col>
      <xdr:colOff>177800</xdr:colOff>
      <xdr:row>37</xdr:row>
      <xdr:rowOff>152730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8819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44597</xdr:rowOff>
    </xdr:from>
    <xdr:to>
      <xdr:col>85</xdr:col>
      <xdr:colOff>177800</xdr:colOff>
      <xdr:row>37</xdr:row>
      <xdr:rowOff>146197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23024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165618</xdr:rowOff>
    </xdr:from>
    <xdr:to>
      <xdr:col>81</xdr:col>
      <xdr:colOff>101600</xdr:colOff>
      <xdr:row>37</xdr:row>
      <xdr:rowOff>95768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112295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1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74407</xdr:rowOff>
    </xdr:from>
    <xdr:to>
      <xdr:col>76</xdr:col>
      <xdr:colOff>165100</xdr:colOff>
      <xdr:row>38</xdr:row>
      <xdr:rowOff>4556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167134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93746</xdr:rowOff>
    </xdr:from>
    <xdr:to>
      <xdr:col>72</xdr:col>
      <xdr:colOff>38100</xdr:colOff>
      <xdr:row>38</xdr:row>
      <xdr:rowOff>23896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15023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101930</xdr:rowOff>
    </xdr:from>
    <xdr:to>
      <xdr:col>67</xdr:col>
      <xdr:colOff>101600</xdr:colOff>
      <xdr:row>38</xdr:row>
      <xdr:rowOff>32080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23207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100,670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16561</xdr:rowOff>
    </xdr:from>
    <xdr:to>
      <xdr:col>85</xdr:col>
      <xdr:colOff>127000</xdr:colOff>
      <xdr:row>56</xdr:row>
      <xdr:rowOff>104686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46311"/>
          <a:ext cx="838200" cy="2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16561</xdr:rowOff>
    </xdr:from>
    <xdr:to>
      <xdr:col>81</xdr:col>
      <xdr:colOff>50800</xdr:colOff>
      <xdr:row>55</xdr:row>
      <xdr:rowOff>162598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46311"/>
          <a:ext cx="889000" cy="14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162598</xdr:rowOff>
    </xdr:from>
    <xdr:to>
      <xdr:col>76</xdr:col>
      <xdr:colOff>114300</xdr:colOff>
      <xdr:row>58</xdr:row>
      <xdr:rowOff>70129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92348"/>
          <a:ext cx="889000" cy="4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70129</xdr:rowOff>
    </xdr:from>
    <xdr:to>
      <xdr:col>71</xdr:col>
      <xdr:colOff>177800</xdr:colOff>
      <xdr:row>58</xdr:row>
      <xdr:rowOff>71863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14229"/>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53886</xdr:rowOff>
    </xdr:from>
    <xdr:to>
      <xdr:col>85</xdr:col>
      <xdr:colOff>177800</xdr:colOff>
      <xdr:row>56</xdr:row>
      <xdr:rowOff>155486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32313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137211</xdr:rowOff>
    </xdr:from>
    <xdr:to>
      <xdr:col>81</xdr:col>
      <xdr:colOff>101600</xdr:colOff>
      <xdr:row>55</xdr:row>
      <xdr:rowOff>67361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83888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111798</xdr:rowOff>
    </xdr:from>
    <xdr:to>
      <xdr:col>76</xdr:col>
      <xdr:colOff>165100</xdr:colOff>
      <xdr:row>56</xdr:row>
      <xdr:rowOff>41948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58475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19329</xdr:rowOff>
    </xdr:from>
    <xdr:to>
      <xdr:col>72</xdr:col>
      <xdr:colOff>38100</xdr:colOff>
      <xdr:row>58</xdr:row>
      <xdr:rowOff>120929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112056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21063</xdr:rowOff>
    </xdr:from>
    <xdr:to>
      <xdr:col>67</xdr:col>
      <xdr:colOff>101600</xdr:colOff>
      <xdr:row>58</xdr:row>
      <xdr:rowOff>122663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113790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19989</xdr:rowOff>
    </xdr:from>
    <xdr:to>
      <xdr:col>85</xdr:col>
      <xdr:colOff>127000</xdr:colOff>
      <xdr:row>78</xdr:row>
      <xdr:rowOff>115621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93089"/>
          <a:ext cx="838200" cy="9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19989</xdr:rowOff>
    </xdr:from>
    <xdr:to>
      <xdr:col>81</xdr:col>
      <xdr:colOff>50800</xdr:colOff>
      <xdr:row>79</xdr:row>
      <xdr:rowOff>31801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93089"/>
          <a:ext cx="889000" cy="18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106705</xdr:rowOff>
    </xdr:from>
    <xdr:to>
      <xdr:col>76</xdr:col>
      <xdr:colOff>114300</xdr:colOff>
      <xdr:row>79</xdr:row>
      <xdr:rowOff>31801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79805"/>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53136</xdr:rowOff>
    </xdr:from>
    <xdr:to>
      <xdr:col>71</xdr:col>
      <xdr:colOff>177800</xdr:colOff>
      <xdr:row>78</xdr:row>
      <xdr:rowOff>106705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26236"/>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9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64821</xdr:rowOff>
    </xdr:from>
    <xdr:to>
      <xdr:col>85</xdr:col>
      <xdr:colOff>177800</xdr:colOff>
      <xdr:row>78</xdr:row>
      <xdr:rowOff>166421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24198</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2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140639</xdr:rowOff>
    </xdr:from>
    <xdr:to>
      <xdr:col>81</xdr:col>
      <xdr:colOff>101600</xdr:colOff>
      <xdr:row>78</xdr:row>
      <xdr:rowOff>70789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87316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152451</xdr:rowOff>
    </xdr:from>
    <xdr:to>
      <xdr:col>76</xdr:col>
      <xdr:colOff>165100</xdr:colOff>
      <xdr:row>79</xdr:row>
      <xdr:rowOff>82601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73728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1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55905</xdr:rowOff>
    </xdr:from>
    <xdr:to>
      <xdr:col>72</xdr:col>
      <xdr:colOff>38100</xdr:colOff>
      <xdr:row>78</xdr:row>
      <xdr:rowOff>157505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2582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2336</xdr:rowOff>
    </xdr:from>
    <xdr:to>
      <xdr:col>67</xdr:col>
      <xdr:colOff>101600</xdr:colOff>
      <xdr:row>78</xdr:row>
      <xdr:rowOff>103936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120463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15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113,544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18759</xdr:rowOff>
    </xdr:from>
    <xdr:to>
      <xdr:col>85</xdr:col>
      <xdr:colOff>127000</xdr:colOff>
      <xdr:row>96</xdr:row>
      <xdr:rowOff>32575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77959"/>
          <a:ext cx="8382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18759</xdr:rowOff>
    </xdr:from>
    <xdr:to>
      <xdr:col>81</xdr:col>
      <xdr:colOff>50800</xdr:colOff>
      <xdr:row>96</xdr:row>
      <xdr:rowOff>21196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77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147713</xdr:rowOff>
    </xdr:from>
    <xdr:to>
      <xdr:col>76</xdr:col>
      <xdr:colOff>114300</xdr:colOff>
      <xdr:row>96</xdr:row>
      <xdr:rowOff>21196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35463"/>
          <a:ext cx="889000" cy="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134773</xdr:rowOff>
    </xdr:from>
    <xdr:to>
      <xdr:col>71</xdr:col>
      <xdr:colOff>177800</xdr:colOff>
      <xdr:row>95</xdr:row>
      <xdr:rowOff>147713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22523"/>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153225</xdr:rowOff>
    </xdr:from>
    <xdr:to>
      <xdr:col>85</xdr:col>
      <xdr:colOff>177800</xdr:colOff>
      <xdr:row>96</xdr:row>
      <xdr:rowOff>83375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4652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139409</xdr:rowOff>
    </xdr:from>
    <xdr:to>
      <xdr:col>81</xdr:col>
      <xdr:colOff>101600</xdr:colOff>
      <xdr:row>96</xdr:row>
      <xdr:rowOff>69559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86086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141846</xdr:rowOff>
    </xdr:from>
    <xdr:to>
      <xdr:col>76</xdr:col>
      <xdr:colOff>165100</xdr:colOff>
      <xdr:row>96</xdr:row>
      <xdr:rowOff>71996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88523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96913</xdr:rowOff>
    </xdr:from>
    <xdr:to>
      <xdr:col>72</xdr:col>
      <xdr:colOff>38100</xdr:colOff>
      <xdr:row>96</xdr:row>
      <xdr:rowOff>27063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43590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5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83973</xdr:rowOff>
    </xdr:from>
    <xdr:to>
      <xdr:col>67</xdr:col>
      <xdr:colOff>101600</xdr:colOff>
      <xdr:row>96</xdr:row>
      <xdr:rowOff>14123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30650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総務費については、ふるさと納税に係る事務費や積立金の増加により、令和元年度は大幅に増加しているが、類似団体内平均値は下回っている。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については、障害児通所給付や障害者自立支援給付に係る扶助費、また介護保険事業特別会計や後期高齢者医療事業特別会計への繰出金が増加傾向にあり、また、生活保護費が多額であることで、類似団体内平均値より高い水準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衛生費については、火葬場建替事業の実施により投資的経費が増加したことで、平成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年度は類似団体内平均値を上回った。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教育費については、中学校建替事業の実施により投資的経費が増加したことで、平成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年度は類似団体内平均値を上回った。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災害復旧事業費については、台風第</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号等による被害の復旧に多額の経費を要したため、平成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公債費については、第三セクター等改革推進債や公共用地先行取得等事業債、及び退職手当債の元利償還金が多額であるため、類似団体内平均値より高い水準にある。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令和元年度の実質収支は</a:t>
          </a:r>
          <a:r>
            <a:rPr kumimoji="1" lang="en-US" altLang="ja-JP" sz="1300">
              <a:solidFill>
                <a:srgbClr val="000000"/>
              </a:solidFill>
              <a:latin typeface="ＭＳ ゴシック" pitchFamily="49" charset="-128"/>
              <a:ea typeface="ＭＳ ゴシック" pitchFamily="49" charset="-128"/>
            </a:rPr>
            <a:t>207</a:t>
          </a:r>
          <a:r>
            <a:rPr kumimoji="1" lang="ja-JP" altLang="en-US" sz="1300">
              <a:solidFill>
                <a:srgbClr val="000000"/>
              </a:solidFill>
              <a:latin typeface="ＭＳ ゴシック" pitchFamily="49" charset="-128"/>
              <a:ea typeface="ＭＳ ゴシック" pitchFamily="49" charset="-128"/>
            </a:rPr>
            <a:t>百万円で、</a:t>
          </a:r>
          <a:r>
            <a:rPr kumimoji="1" lang="en-US" altLang="ja-JP" sz="1300">
              <a:solidFill>
                <a:srgbClr val="000000"/>
              </a:solidFill>
              <a:latin typeface="ＭＳ ゴシック" pitchFamily="49" charset="-128"/>
              <a:ea typeface="ＭＳ ゴシック" pitchFamily="49" charset="-128"/>
            </a:rPr>
            <a:t>10</a:t>
          </a:r>
          <a:r>
            <a:rPr kumimoji="1" lang="ja-JP" altLang="en-US" sz="1300">
              <a:solidFill>
                <a:srgbClr val="000000"/>
              </a:solidFill>
              <a:latin typeface="ＭＳ ゴシック" pitchFamily="49" charset="-128"/>
              <a:ea typeface="ＭＳ ゴシック" pitchFamily="49" charset="-128"/>
            </a:rPr>
            <a:t>年連続の黒字となった。普通交付税の増額等により、収支は大幅に改善している。</a:t>
          </a:r>
          <a:endParaRPr kumimoji="1" lang="en-US" altLang="ja-JP" sz="1300">
            <a:solidFill>
              <a:srgbClr val="000000"/>
            </a:solidFill>
            <a:latin typeface="ＭＳ ゴシック" pitchFamily="49" charset="-128"/>
            <a:ea typeface="ＭＳ ゴシック" pitchFamily="49" charset="-128"/>
          </a:endParaRPr>
        </a:p>
        <a:p>
          <a:r>
            <a:rPr kumimoji="1" lang="ja-JP" altLang="en-US" sz="1300">
              <a:solidFill>
                <a:srgbClr val="000000"/>
              </a:solidFill>
              <a:latin typeface="ＭＳ ゴシック" pitchFamily="49" charset="-128"/>
              <a:ea typeface="ＭＳ ゴシック" pitchFamily="49" charset="-128"/>
            </a:rPr>
            <a:t>　財政調整基金残高については、平成</a:t>
          </a:r>
          <a:r>
            <a:rPr kumimoji="1" lang="en-US" altLang="ja-JP" sz="1300">
              <a:solidFill>
                <a:srgbClr val="000000"/>
              </a:solidFill>
              <a:latin typeface="ＭＳ ゴシック" pitchFamily="49" charset="-128"/>
              <a:ea typeface="ＭＳ ゴシック" pitchFamily="49" charset="-128"/>
            </a:rPr>
            <a:t>27</a:t>
          </a:r>
          <a:r>
            <a:rPr kumimoji="1" lang="ja-JP" altLang="en-US" sz="1300">
              <a:solidFill>
                <a:srgbClr val="000000"/>
              </a:solidFill>
              <a:latin typeface="ＭＳ ゴシック" pitchFamily="49" charset="-128"/>
              <a:ea typeface="ＭＳ ゴシック" pitchFamily="49" charset="-128"/>
            </a:rPr>
            <a:t>年度の基金創設以降、毎年度継続して積立てを行うことで増加しているが、類似団体内平均値を下回っているため、今後も積立てを継続していく。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令和元年度決算においては、引続き連結黒字を維持しており、連結黒字額は</a:t>
          </a:r>
          <a:r>
            <a:rPr kumimoji="1" lang="en-US" altLang="ja-JP" sz="1300">
              <a:solidFill>
                <a:srgbClr val="000000"/>
              </a:solidFill>
              <a:latin typeface="ＭＳ ゴシック" pitchFamily="49" charset="-128"/>
              <a:ea typeface="ＭＳ ゴシック" pitchFamily="49" charset="-128"/>
            </a:rPr>
            <a:t>608</a:t>
          </a:r>
          <a:r>
            <a:rPr kumimoji="1" lang="ja-JP" altLang="en-US" sz="1300">
              <a:solidFill>
                <a:srgbClr val="000000"/>
              </a:solidFill>
              <a:latin typeface="ＭＳ ゴシック" pitchFamily="49" charset="-128"/>
              <a:ea typeface="ＭＳ ゴシック" pitchFamily="49" charset="-128"/>
            </a:rPr>
            <a:t>百万円となっているが、令和元年度以降は、水道事業会計が大阪広域水道企業団と統合したため連結対象から除外となり、黒字額は縮小している。</a:t>
          </a:r>
          <a:endParaRPr kumimoji="1" lang="en-US" altLang="ja-JP" sz="1300">
            <a:solidFill>
              <a:srgbClr val="000000"/>
            </a:solidFill>
            <a:latin typeface="ＭＳ ゴシック" pitchFamily="49" charset="-128"/>
            <a:ea typeface="ＭＳ ゴシック" pitchFamily="49" charset="-128"/>
          </a:endParaRPr>
        </a:p>
        <a:p>
          <a:r>
            <a:rPr kumimoji="1" lang="ja-JP" altLang="en-US" sz="1300">
              <a:solidFill>
                <a:srgbClr val="000000"/>
              </a:solidFill>
              <a:latin typeface="ＭＳ ゴシック" pitchFamily="49" charset="-128"/>
              <a:ea typeface="ＭＳ ゴシック" pitchFamily="49" charset="-128"/>
            </a:rPr>
            <a:t>　今後も一般会計をはじめとして、全ての会計において事業の効率化等を図り、市全体として財政の健全性を保てるよう努めていく。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29sennan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107.2</v>
          </cell>
          <cell r="CF51">
            <v>104.9</v>
          </cell>
          <cell r="CN51">
            <v>108.5</v>
          </cell>
          <cell r="CV51">
            <v>99.4</v>
          </cell>
        </row>
        <row r="53">
          <cell r="BX53">
            <v>67</v>
          </cell>
          <cell r="CF53">
            <v>68.3</v>
          </cell>
          <cell r="CN53">
            <v>65.8</v>
          </cell>
          <cell r="CV53">
            <v>66.599999999999994</v>
          </cell>
        </row>
        <row r="55">
          <cell r="AN55" t="str">
            <v>類似団体内平均値</v>
          </cell>
          <cell r="BX55">
            <v>35.299999999999997</v>
          </cell>
          <cell r="CF55">
            <v>31.9</v>
          </cell>
          <cell r="CN55">
            <v>24.2</v>
          </cell>
          <cell r="CV55">
            <v>22.1</v>
          </cell>
        </row>
        <row r="57">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120.6</v>
          </cell>
          <cell r="BX73">
            <v>107.2</v>
          </cell>
          <cell r="CF73">
            <v>104.9</v>
          </cell>
          <cell r="CN73">
            <v>108.5</v>
          </cell>
          <cell r="CV73">
            <v>99.4</v>
          </cell>
        </row>
        <row r="75">
          <cell r="BP75">
            <v>11.6</v>
          </cell>
          <cell r="BX75">
            <v>12.2</v>
          </cell>
          <cell r="CF75">
            <v>12</v>
          </cell>
          <cell r="CN75">
            <v>11.2</v>
          </cell>
          <cell r="CV75">
            <v>10.5</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23538362</v>
      </c>
      <c r="BO4" s="424"/>
      <c r="BP4" s="424"/>
      <c r="BQ4" s="424"/>
      <c r="BR4" s="424"/>
      <c r="BS4" s="424"/>
      <c r="BT4" s="424"/>
      <c r="BU4" s="425"/>
      <c r="BV4" s="423">
        <v>24968868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1.6</v>
      </c>
      <c r="CU4" s="608"/>
      <c r="CV4" s="608"/>
      <c r="CW4" s="608"/>
      <c r="CX4" s="608"/>
      <c r="CY4" s="608"/>
      <c r="CZ4" s="608"/>
      <c r="DA4" s="609"/>
      <c r="DB4" s="607">
        <v>0</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23307448</v>
      </c>
      <c r="BO5" s="429"/>
      <c r="BP5" s="429"/>
      <c r="BQ5" s="429"/>
      <c r="BR5" s="429"/>
      <c r="BS5" s="429"/>
      <c r="BT5" s="429"/>
      <c r="BU5" s="430"/>
      <c r="BV5" s="428">
        <v>24910784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97.6</v>
      </c>
      <c r="CU5" s="399"/>
      <c r="CV5" s="399"/>
      <c r="CW5" s="399"/>
      <c r="CX5" s="399"/>
      <c r="CY5" s="399"/>
      <c r="CZ5" s="399"/>
      <c r="DA5" s="400"/>
      <c r="DB5" s="398">
        <v>100.1</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230914</v>
      </c>
      <c r="BO6" s="429"/>
      <c r="BP6" s="429"/>
      <c r="BQ6" s="429"/>
      <c r="BR6" s="429"/>
      <c r="BS6" s="429"/>
      <c r="BT6" s="429"/>
      <c r="BU6" s="430"/>
      <c r="BV6" s="428">
        <v>58084</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104.5</v>
      </c>
      <c r="CU6" s="582"/>
      <c r="CV6" s="582"/>
      <c r="CW6" s="582"/>
      <c r="CX6" s="582"/>
      <c r="CY6" s="582"/>
      <c r="CZ6" s="582"/>
      <c r="DA6" s="583"/>
      <c r="DB6" s="581">
        <v>108.3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24340</v>
      </c>
      <c r="BO7" s="429"/>
      <c r="BP7" s="429"/>
      <c r="BQ7" s="429"/>
      <c r="BR7" s="429"/>
      <c r="BS7" s="429"/>
      <c r="BT7" s="429"/>
      <c r="BU7" s="430"/>
      <c r="BV7" s="428">
        <v>51735</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13321173</v>
      </c>
      <c r="CU7" s="429"/>
      <c r="CV7" s="429"/>
      <c r="CW7" s="429"/>
      <c r="CX7" s="429"/>
      <c r="CY7" s="429"/>
      <c r="CZ7" s="429"/>
      <c r="DA7" s="430"/>
      <c r="DB7" s="428">
        <v>13233298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206574</v>
      </c>
      <c r="BO8" s="429"/>
      <c r="BP8" s="429"/>
      <c r="BQ8" s="429"/>
      <c r="BR8" s="429"/>
      <c r="BS8" s="429"/>
      <c r="BT8" s="429"/>
      <c r="BU8" s="430"/>
      <c r="BV8" s="428">
        <v>6349</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0.74</v>
      </c>
      <c r="CU8" s="542"/>
      <c r="CV8" s="542"/>
      <c r="CW8" s="542"/>
      <c r="CX8" s="542"/>
      <c r="CY8" s="542"/>
      <c r="CZ8" s="542"/>
      <c r="DA8" s="543"/>
      <c r="DB8" s="541">
        <v>0.75</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62438</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200225</v>
      </c>
      <c r="BO9" s="429"/>
      <c r="BP9" s="429"/>
      <c r="BQ9" s="429"/>
      <c r="BR9" s="429"/>
      <c r="BS9" s="429"/>
      <c r="BT9" s="429"/>
      <c r="BU9" s="430"/>
      <c r="BV9" s="428">
        <v>-3514</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17.2</v>
      </c>
      <c r="CU9" s="399"/>
      <c r="CV9" s="399"/>
      <c r="CW9" s="399"/>
      <c r="CX9" s="399"/>
      <c r="CY9" s="399"/>
      <c r="CZ9" s="399"/>
      <c r="DA9" s="400"/>
      <c r="DB9" s="398">
        <v>18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64403</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176000</v>
      </c>
      <c r="BO10" s="429"/>
      <c r="BP10" s="429"/>
      <c r="BQ10" s="429"/>
      <c r="BR10" s="429"/>
      <c r="BS10" s="429"/>
      <c r="BT10" s="429"/>
      <c r="BU10" s="430"/>
      <c r="BV10" s="428">
        <v>106604</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61615</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127</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35000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131</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60841</v>
      </c>
      <c r="S13" s="532"/>
      <c r="T13" s="532"/>
      <c r="U13" s="532"/>
      <c r="V13" s="533"/>
      <c r="W13" s="519" t="s">
        <v>141</v>
      </c>
      <c r="X13" s="441"/>
      <c r="Y13" s="441"/>
      <c r="Z13" s="441"/>
      <c r="AA13" s="441"/>
      <c r="AB13" s="442"/>
      <c r="AC13" s="404">
        <v>689</v>
      </c>
      <c r="AD13" s="405"/>
      <c r="AE13" s="405"/>
      <c r="AF13" s="405"/>
      <c r="AG13" s="406"/>
      <c r="AH13" s="404">
        <v>702</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376225</v>
      </c>
      <c r="BO13" s="429"/>
      <c r="BP13" s="429"/>
      <c r="BQ13" s="429"/>
      <c r="BR13" s="429"/>
      <c r="BS13" s="429"/>
      <c r="BT13" s="429"/>
      <c r="BU13" s="430"/>
      <c r="BV13" s="428">
        <v>68090</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10.5</v>
      </c>
      <c r="CU13" s="399"/>
      <c r="CV13" s="399"/>
      <c r="CW13" s="399"/>
      <c r="CX13" s="399"/>
      <c r="CY13" s="399"/>
      <c r="CZ13" s="399"/>
      <c r="DA13" s="400"/>
      <c r="DB13" s="398">
        <v>11.2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62220</v>
      </c>
      <c r="S14" s="532"/>
      <c r="T14" s="532"/>
      <c r="U14" s="532"/>
      <c r="V14" s="533"/>
      <c r="W14" s="534"/>
      <c r="X14" s="444"/>
      <c r="Y14" s="444"/>
      <c r="Z14" s="444"/>
      <c r="AA14" s="444"/>
      <c r="AB14" s="445"/>
      <c r="AC14" s="524">
        <v>2.8</v>
      </c>
      <c r="AD14" s="525"/>
      <c r="AE14" s="525"/>
      <c r="AF14" s="525"/>
      <c r="AG14" s="526"/>
      <c r="AH14" s="524">
        <v>2.8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99.4</v>
      </c>
      <c r="CU14" s="536"/>
      <c r="CV14" s="536"/>
      <c r="CW14" s="536"/>
      <c r="CX14" s="536"/>
      <c r="CY14" s="536"/>
      <c r="CZ14" s="536"/>
      <c r="DA14" s="537"/>
      <c r="DB14" s="535">
        <v>108.5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140</v>
      </c>
      <c r="N15" s="529"/>
      <c r="O15" s="529"/>
      <c r="P15" s="529"/>
      <c r="Q15" s="530"/>
      <c r="R15" s="531">
        <v>61490</v>
      </c>
      <c r="S15" s="532"/>
      <c r="T15" s="532"/>
      <c r="U15" s="532"/>
      <c r="V15" s="533"/>
      <c r="W15" s="519" t="s">
        <v>148</v>
      </c>
      <c r="X15" s="441"/>
      <c r="Y15" s="441"/>
      <c r="Z15" s="441"/>
      <c r="AA15" s="441"/>
      <c r="AB15" s="442"/>
      <c r="AC15" s="404">
        <v>6256</v>
      </c>
      <c r="AD15" s="405"/>
      <c r="AE15" s="405"/>
      <c r="AF15" s="405"/>
      <c r="AG15" s="406"/>
      <c r="AH15" s="404">
        <v>6461</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7474518</v>
      </c>
      <c r="BO15" s="424"/>
      <c r="BP15" s="424"/>
      <c r="BQ15" s="424"/>
      <c r="BR15" s="424"/>
      <c r="BS15" s="424"/>
      <c r="BT15" s="424"/>
      <c r="BU15" s="425"/>
      <c r="BV15" s="423">
        <v>7521518</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25.7</v>
      </c>
      <c r="AD16" s="525"/>
      <c r="AE16" s="525"/>
      <c r="AF16" s="525"/>
      <c r="AG16" s="526"/>
      <c r="AH16" s="524">
        <v>26.1</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10278303</v>
      </c>
      <c r="BO16" s="429"/>
      <c r="BP16" s="429"/>
      <c r="BQ16" s="429"/>
      <c r="BR16" s="429"/>
      <c r="BS16" s="429"/>
      <c r="BT16" s="429"/>
      <c r="BU16" s="430"/>
      <c r="BV16" s="428">
        <v>10103049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17416</v>
      </c>
      <c r="AD17" s="405"/>
      <c r="AE17" s="405"/>
      <c r="AF17" s="405"/>
      <c r="AG17" s="406"/>
      <c r="AH17" s="404">
        <v>17615</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9570761</v>
      </c>
      <c r="BO17" s="429"/>
      <c r="BP17" s="429"/>
      <c r="BQ17" s="429"/>
      <c r="BR17" s="429"/>
      <c r="BS17" s="429"/>
      <c r="BT17" s="429"/>
      <c r="BU17" s="430"/>
      <c r="BV17" s="428">
        <v>9640604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48.98</v>
      </c>
      <c r="M18" s="493"/>
      <c r="N18" s="493"/>
      <c r="O18" s="493"/>
      <c r="P18" s="493"/>
      <c r="Q18" s="493"/>
      <c r="R18" s="494"/>
      <c r="S18" s="494"/>
      <c r="T18" s="494"/>
      <c r="U18" s="494"/>
      <c r="V18" s="495"/>
      <c r="W18" s="509"/>
      <c r="X18" s="510"/>
      <c r="Y18" s="510"/>
      <c r="Z18" s="510"/>
      <c r="AA18" s="510"/>
      <c r="AB18" s="520"/>
      <c r="AC18" s="392">
        <v>71.5</v>
      </c>
      <c r="AD18" s="393"/>
      <c r="AE18" s="393"/>
      <c r="AF18" s="393"/>
      <c r="AG18" s="496"/>
      <c r="AH18" s="392">
        <v>71.099999999999994</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13288803</v>
      </c>
      <c r="BO18" s="429"/>
      <c r="BP18" s="429"/>
      <c r="BQ18" s="429"/>
      <c r="BR18" s="429"/>
      <c r="BS18" s="429"/>
      <c r="BT18" s="429"/>
      <c r="BU18" s="430"/>
      <c r="BV18" s="428">
        <v>13393676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1275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14826456</v>
      </c>
      <c r="BO19" s="429"/>
      <c r="BP19" s="429"/>
      <c r="BQ19" s="429"/>
      <c r="BR19" s="429"/>
      <c r="BS19" s="429"/>
      <c r="BT19" s="429"/>
      <c r="BU19" s="430"/>
      <c r="BV19" s="428">
        <v>14683971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22800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28970861</v>
      </c>
      <c r="BO23" s="429"/>
      <c r="BP23" s="429"/>
      <c r="BQ23" s="429"/>
      <c r="BR23" s="429"/>
      <c r="BS23" s="429"/>
      <c r="BT23" s="429"/>
      <c r="BU23" s="430"/>
      <c r="BV23" s="428">
        <v>29449912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7225</v>
      </c>
      <c r="R24" s="405"/>
      <c r="S24" s="405"/>
      <c r="T24" s="405"/>
      <c r="U24" s="405"/>
      <c r="V24" s="406"/>
      <c r="W24" s="470"/>
      <c r="X24" s="461"/>
      <c r="Y24" s="462"/>
      <c r="Z24" s="401" t="s">
        <v>172</v>
      </c>
      <c r="AA24" s="402"/>
      <c r="AB24" s="402"/>
      <c r="AC24" s="402"/>
      <c r="AD24" s="402"/>
      <c r="AE24" s="402"/>
      <c r="AF24" s="402"/>
      <c r="AG24" s="403"/>
      <c r="AH24" s="404">
        <v>345</v>
      </c>
      <c r="AI24" s="405"/>
      <c r="AJ24" s="405"/>
      <c r="AK24" s="405"/>
      <c r="AL24" s="406"/>
      <c r="AM24" s="404">
        <v>1107795</v>
      </c>
      <c r="AN24" s="405"/>
      <c r="AO24" s="405"/>
      <c r="AP24" s="405"/>
      <c r="AQ24" s="405"/>
      <c r="AR24" s="406"/>
      <c r="AS24" s="404">
        <v>3211</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16945390</v>
      </c>
      <c r="BO24" s="429"/>
      <c r="BP24" s="429"/>
      <c r="BQ24" s="429"/>
      <c r="BR24" s="429"/>
      <c r="BS24" s="429"/>
      <c r="BT24" s="429"/>
      <c r="BU24" s="430"/>
      <c r="BV24" s="428">
        <v>16711448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6552</v>
      </c>
      <c r="R25" s="405"/>
      <c r="S25" s="405"/>
      <c r="T25" s="405"/>
      <c r="U25" s="405"/>
      <c r="V25" s="406"/>
      <c r="W25" s="470"/>
      <c r="X25" s="461"/>
      <c r="Y25" s="462"/>
      <c r="Z25" s="401" t="s">
        <v>175</v>
      </c>
      <c r="AA25" s="402"/>
      <c r="AB25" s="402"/>
      <c r="AC25" s="402"/>
      <c r="AD25" s="402"/>
      <c r="AE25" s="402"/>
      <c r="AF25" s="402"/>
      <c r="AG25" s="403"/>
      <c r="AH25" s="404" t="s">
        <v>176</v>
      </c>
      <c r="AI25" s="405"/>
      <c r="AJ25" s="405"/>
      <c r="AK25" s="405"/>
      <c r="AL25" s="406"/>
      <c r="AM25" s="404" t="s">
        <v>131</v>
      </c>
      <c r="AN25" s="405"/>
      <c r="AO25" s="405"/>
      <c r="AP25" s="405"/>
      <c r="AQ25" s="405"/>
      <c r="AR25" s="406"/>
      <c r="AS25" s="404" t="s">
        <v>177</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1321163</v>
      </c>
      <c r="BO25" s="424"/>
      <c r="BP25" s="424"/>
      <c r="BQ25" s="424"/>
      <c r="BR25" s="424"/>
      <c r="BS25" s="424"/>
      <c r="BT25" s="424"/>
      <c r="BU25" s="425"/>
      <c r="BV25" s="423">
        <v>1918368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6175</v>
      </c>
      <c r="R26" s="405"/>
      <c r="S26" s="405"/>
      <c r="T26" s="405"/>
      <c r="U26" s="405"/>
      <c r="V26" s="406"/>
      <c r="W26" s="470"/>
      <c r="X26" s="461"/>
      <c r="Y26" s="462"/>
      <c r="Z26" s="401" t="s">
        <v>180</v>
      </c>
      <c r="AA26" s="483"/>
      <c r="AB26" s="483"/>
      <c r="AC26" s="483"/>
      <c r="AD26" s="483"/>
      <c r="AE26" s="483"/>
      <c r="AF26" s="483"/>
      <c r="AG26" s="484"/>
      <c r="AH26" s="404">
        <v>13</v>
      </c>
      <c r="AI26" s="405"/>
      <c r="AJ26" s="405"/>
      <c r="AK26" s="405"/>
      <c r="AL26" s="406"/>
      <c r="AM26" s="404">
        <v>45188</v>
      </c>
      <c r="AN26" s="405"/>
      <c r="AO26" s="405"/>
      <c r="AP26" s="405"/>
      <c r="AQ26" s="405"/>
      <c r="AR26" s="406"/>
      <c r="AS26" s="404">
        <v>3476</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177</v>
      </c>
      <c r="BO26" s="429"/>
      <c r="BP26" s="429"/>
      <c r="BQ26" s="429"/>
      <c r="BR26" s="429"/>
      <c r="BS26" s="429"/>
      <c r="BT26" s="429"/>
      <c r="BU26" s="430"/>
      <c r="BV26" s="428" t="s">
        <v>177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5130</v>
      </c>
      <c r="R27" s="405"/>
      <c r="S27" s="405"/>
      <c r="T27" s="405"/>
      <c r="U27" s="405"/>
      <c r="V27" s="406"/>
      <c r="W27" s="470"/>
      <c r="X27" s="461"/>
      <c r="Y27" s="462"/>
      <c r="Z27" s="401" t="s">
        <v>183</v>
      </c>
      <c r="AA27" s="402"/>
      <c r="AB27" s="402"/>
      <c r="AC27" s="402"/>
      <c r="AD27" s="402"/>
      <c r="AE27" s="402"/>
      <c r="AF27" s="402"/>
      <c r="AG27" s="403"/>
      <c r="AH27" s="404">
        <v>32</v>
      </c>
      <c r="AI27" s="405"/>
      <c r="AJ27" s="405"/>
      <c r="AK27" s="405"/>
      <c r="AL27" s="406"/>
      <c r="AM27" s="404">
        <v>105000</v>
      </c>
      <c r="AN27" s="405"/>
      <c r="AO27" s="405"/>
      <c r="AP27" s="405"/>
      <c r="AQ27" s="405"/>
      <c r="AR27" s="406"/>
      <c r="AS27" s="404">
        <v>3281</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t="s">
        <v>177</v>
      </c>
      <c r="BO27" s="432"/>
      <c r="BP27" s="432"/>
      <c r="BQ27" s="432"/>
      <c r="BR27" s="432"/>
      <c r="BS27" s="432"/>
      <c r="BT27" s="432"/>
      <c r="BU27" s="433"/>
      <c r="BV27" s="431" t="s">
        <v>177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4680</v>
      </c>
      <c r="R28" s="405"/>
      <c r="S28" s="405"/>
      <c r="T28" s="405"/>
      <c r="U28" s="405"/>
      <c r="V28" s="406"/>
      <c r="W28" s="470"/>
      <c r="X28" s="461"/>
      <c r="Y28" s="462"/>
      <c r="Z28" s="401" t="s">
        <v>186</v>
      </c>
      <c r="AA28" s="402"/>
      <c r="AB28" s="402"/>
      <c r="AC28" s="402"/>
      <c r="AD28" s="402"/>
      <c r="AE28" s="402"/>
      <c r="AF28" s="402"/>
      <c r="AG28" s="403"/>
      <c r="AH28" s="404" t="s">
        <v>177</v>
      </c>
      <c r="AI28" s="405"/>
      <c r="AJ28" s="405"/>
      <c r="AK28" s="405"/>
      <c r="AL28" s="406"/>
      <c r="AM28" s="404" t="s">
        <v>177</v>
      </c>
      <c r="AN28" s="405"/>
      <c r="AO28" s="405"/>
      <c r="AP28" s="405"/>
      <c r="AQ28" s="405"/>
      <c r="AR28" s="406"/>
      <c r="AS28" s="404" t="s">
        <v>139</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803696</v>
      </c>
      <c r="BO28" s="424"/>
      <c r="BP28" s="424"/>
      <c r="BQ28" s="424"/>
      <c r="BR28" s="424"/>
      <c r="BS28" s="424"/>
      <c r="BT28" s="424"/>
      <c r="BU28" s="425"/>
      <c r="BV28" s="423">
        <v>627696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14</v>
      </c>
      <c r="M29" s="405"/>
      <c r="N29" s="405"/>
      <c r="O29" s="405"/>
      <c r="P29" s="406"/>
      <c r="Q29" s="404">
        <v>4500</v>
      </c>
      <c r="R29" s="405"/>
      <c r="S29" s="405"/>
      <c r="T29" s="405"/>
      <c r="U29" s="405"/>
      <c r="V29" s="406"/>
      <c r="W29" s="471"/>
      <c r="X29" s="472"/>
      <c r="Y29" s="473"/>
      <c r="Z29" s="401" t="s">
        <v>189</v>
      </c>
      <c r="AA29" s="402"/>
      <c r="AB29" s="402"/>
      <c r="AC29" s="402"/>
      <c r="AD29" s="402"/>
      <c r="AE29" s="402"/>
      <c r="AF29" s="402"/>
      <c r="AG29" s="403"/>
      <c r="AH29" s="404">
        <v>377</v>
      </c>
      <c r="AI29" s="405"/>
      <c r="AJ29" s="405"/>
      <c r="AK29" s="405"/>
      <c r="AL29" s="406"/>
      <c r="AM29" s="404">
        <v>1212795</v>
      </c>
      <c r="AN29" s="405"/>
      <c r="AO29" s="405"/>
      <c r="AP29" s="405"/>
      <c r="AQ29" s="405"/>
      <c r="AR29" s="406"/>
      <c r="AS29" s="404">
        <v>3217</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1291080</v>
      </c>
      <c r="BO29" s="429"/>
      <c r="BP29" s="429"/>
      <c r="BQ29" s="429"/>
      <c r="BR29" s="429"/>
      <c r="BS29" s="429"/>
      <c r="BT29" s="429"/>
      <c r="BU29" s="430"/>
      <c r="BV29" s="428">
        <v>1278175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97.2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1982492</v>
      </c>
      <c r="BO30" s="432"/>
      <c r="BP30" s="432"/>
      <c r="BQ30" s="432"/>
      <c r="BR30" s="432"/>
      <c r="BS30" s="432"/>
      <c r="BT30" s="432"/>
      <c r="BU30" s="433"/>
      <c r="BV30" s="431">
        <v>1588851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202</v>
      </c>
      <c r="AN33" s="391"/>
      <c r="AO33" s="390" t="s">
        <v>203</v>
      </c>
      <c r="AP33" s="390"/>
      <c r="AQ33" s="390"/>
      <c r="AR33" s="390"/>
      <c r="AS33" s="390"/>
      <c r="AT33" s="390"/>
      <c r="AU33" s="390"/>
      <c r="AV33" s="390"/>
      <c r="AW33" s="390"/>
      <c r="AX33" s="390"/>
      <c r="AY33" s="390"/>
      <c r="AZ33" s="390"/>
      <c r="BA33" s="390"/>
      <c r="BB33" s="390"/>
      <c r="BC33" s="390"/>
      <c r="BD33" s="217"/>
      <c r="BE33" s="390" t="s">
        <v>204</v>
      </c>
      <c r="BF33" s="390"/>
      <c r="BG33" s="390" t="s">
        <v>205</v>
      </c>
      <c r="BH33" s="390"/>
      <c r="BI33" s="390"/>
      <c r="BJ33" s="390"/>
      <c r="BK33" s="390"/>
      <c r="BL33" s="390"/>
      <c r="BM33" s="390"/>
      <c r="BN33" s="390"/>
      <c r="BO33" s="390"/>
      <c r="BP33" s="390"/>
      <c r="BQ33" s="390"/>
      <c r="BR33" s="390"/>
      <c r="BS33" s="390"/>
      <c r="BT33" s="390"/>
      <c r="BU33" s="390"/>
      <c r="BV33" s="217"/>
      <c r="BW33" s="391" t="s">
        <v>204</v>
      </c>
      <c r="BX33" s="391"/>
      <c r="BY33" s="390" t="s">
        <v>206</v>
      </c>
      <c r="BZ33" s="390"/>
      <c r="CA33" s="390"/>
      <c r="CB33" s="390"/>
      <c r="CC33" s="390"/>
      <c r="CD33" s="390"/>
      <c r="CE33" s="390"/>
      <c r="CF33" s="390"/>
      <c r="CG33" s="390"/>
      <c r="CH33" s="390"/>
      <c r="CI33" s="390"/>
      <c r="CJ33" s="390"/>
      <c r="CK33" s="390"/>
      <c r="CL33" s="390"/>
      <c r="CM33" s="390"/>
      <c r="CN33" s="216"/>
      <c r="CO33" s="391" t="s">
        <v>207</v>
      </c>
      <c r="CP33" s="391"/>
      <c r="CQ33" s="390" t="s">
        <v>208</v>
      </c>
      <c r="CR33" s="390"/>
      <c r="CS33" s="390"/>
      <c r="CT33" s="390"/>
      <c r="CU33" s="390"/>
      <c r="CV33" s="390"/>
      <c r="CW33" s="390"/>
      <c r="CX33" s="390"/>
      <c r="CY33" s="390"/>
      <c r="CZ33" s="390"/>
      <c r="DA33" s="390"/>
      <c r="DB33" s="390"/>
      <c r="DC33" s="390"/>
      <c r="DD33" s="390"/>
      <c r="DE33" s="390"/>
      <c r="DF33" s="216"/>
      <c r="DG33" s="389" t="s">
        <v>209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IF('各会計、関係団体の財政状況及び健全化判断比率'!B31="","",'各会計、関係団体の財政状況及び健全化判断比率'!B31)</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泉南清掃事務組合
（一般会計）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公共用地取得事業特別会計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大阪府後期高齢者医療広域連合
（一般会計）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大阪府後期高齢者医療広域連合
（後期高齢者医療特別会計）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大阪広域水道企業団
（水道事業会計）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大阪広域水道企業団
（工業用水道事業会計）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泉州南消防組合
（一般会計）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JjQOt2rznprB0dpUJMMimBWYe1ejJ3l3qr+GPceTPF18EF9j1Rd8lXz9oWU34jmzzZSES5OydKPbjVLxnveX4w==" saltValue="ghN1up/3YBZxPVowvUaN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1" t="s">
        <v>563</v>
      </c>
      <c r="D34" s="1211"/>
      <c r="E34" s="1212"/>
      <c r="F34" s="32">
        <v>1.81</v>
      </c>
      <c r="G34" s="33">
        <v>0.02</v>
      </c>
      <c r="H34" s="33">
        <v>7.0000000000000007E-2</v>
      </c>
      <c r="I34" s="33">
        <v>0.04</v>
      </c>
      <c r="J34" s="34">
        <v>1.55</v>
      </c>
      <c r="K34" s="22"/>
      <c r="L34" s="22"/>
      <c r="M34" s="22"/>
      <c r="N34" s="22"/>
      <c r="O34" s="22"/>
      <c r="P34" s="22"/>
    </row>
    <row r="35" spans="1:16" ht="39" customHeight="1" x14ac:dyDescent="0.15">
      <c r="A35" s="22"/>
      <c r="B35" s="35"/>
      <c r="C35" s="1205" t="s">
        <v>564</v>
      </c>
      <c r="D35" s="1206"/>
      <c r="E35" s="1207"/>
      <c r="F35" s="36">
        <v>0.24</v>
      </c>
      <c r="G35" s="37">
        <v>0.36</v>
      </c>
      <c r="H35" s="37">
        <v>1.46</v>
      </c>
      <c r="I35" s="37">
        <v>1.44</v>
      </c>
      <c r="J35" s="38">
        <v>1.51</v>
      </c>
      <c r="K35" s="22"/>
      <c r="L35" s="22"/>
      <c r="M35" s="22"/>
      <c r="N35" s="22"/>
      <c r="O35" s="22"/>
      <c r="P35" s="22"/>
    </row>
    <row r="36" spans="1:16" ht="39" customHeight="1" x14ac:dyDescent="0.15">
      <c r="A36" s="22"/>
      <c r="B36" s="35"/>
      <c r="C36" s="1205" t="s">
        <v>565</v>
      </c>
      <c r="D36" s="1206"/>
      <c r="E36" s="1207"/>
      <c r="F36" s="36" t="s">
        <v>566</v>
      </c>
      <c r="G36" s="37" t="s">
        <v>567</v>
      </c>
      <c r="H36" s="37">
        <v>1.42</v>
      </c>
      <c r="I36" s="37">
        <v>0.87</v>
      </c>
      <c r="J36" s="38">
        <v>0.75</v>
      </c>
      <c r="K36" s="22"/>
      <c r="L36" s="22"/>
      <c r="M36" s="22"/>
      <c r="N36" s="22"/>
      <c r="O36" s="22"/>
      <c r="P36" s="22"/>
    </row>
    <row r="37" spans="1:16" ht="39" customHeight="1" x14ac:dyDescent="0.15">
      <c r="A37" s="22"/>
      <c r="B37" s="35"/>
      <c r="C37" s="1205" t="s">
        <v>568</v>
      </c>
      <c r="D37" s="1206"/>
      <c r="E37" s="1207"/>
      <c r="F37" s="36">
        <v>0</v>
      </c>
      <c r="G37" s="37">
        <v>0</v>
      </c>
      <c r="H37" s="37">
        <v>0</v>
      </c>
      <c r="I37" s="37">
        <v>0</v>
      </c>
      <c r="J37" s="38">
        <v>0.65</v>
      </c>
      <c r="K37" s="22"/>
      <c r="L37" s="22"/>
      <c r="M37" s="22"/>
      <c r="N37" s="22"/>
      <c r="O37" s="22"/>
      <c r="P37" s="22"/>
    </row>
    <row r="38" spans="1:16" ht="39" customHeight="1" x14ac:dyDescent="0.15">
      <c r="A38" s="22"/>
      <c r="B38" s="35"/>
      <c r="C38" s="1205" t="s">
        <v>569</v>
      </c>
      <c r="D38" s="1206"/>
      <c r="E38" s="1207"/>
      <c r="F38" s="36">
        <v>0.13</v>
      </c>
      <c r="G38" s="37">
        <v>0.09</v>
      </c>
      <c r="H38" s="37">
        <v>0.06</v>
      </c>
      <c r="I38" s="37">
        <v>0.09</v>
      </c>
      <c r="J38" s="38">
        <v>0.09</v>
      </c>
      <c r="K38" s="22"/>
      <c r="L38" s="22"/>
      <c r="M38" s="22"/>
      <c r="N38" s="22"/>
      <c r="O38" s="22"/>
      <c r="P38" s="22"/>
    </row>
    <row r="39" spans="1:16" ht="39" customHeight="1" x14ac:dyDescent="0.15">
      <c r="A39" s="22"/>
      <c r="B39" s="35"/>
      <c r="C39" s="1205" t="s">
        <v>570</v>
      </c>
      <c r="D39" s="1206"/>
      <c r="E39" s="1207"/>
      <c r="F39" s="36">
        <v>0</v>
      </c>
      <c r="G39" s="37">
        <v>0</v>
      </c>
      <c r="H39" s="37">
        <v>0</v>
      </c>
      <c r="I39" s="37">
        <v>0</v>
      </c>
      <c r="J39" s="38">
        <v>0</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571</v>
      </c>
      <c r="D42" s="1206"/>
      <c r="E42" s="1207"/>
      <c r="F42" s="36" t="s">
        <v>515</v>
      </c>
      <c r="G42" s="37" t="s">
        <v>515</v>
      </c>
      <c r="H42" s="37" t="s">
        <v>515</v>
      </c>
      <c r="I42" s="37" t="s">
        <v>515</v>
      </c>
      <c r="J42" s="38" t="s">
        <v>515</v>
      </c>
      <c r="K42" s="22"/>
      <c r="L42" s="22"/>
      <c r="M42" s="22"/>
      <c r="N42" s="22"/>
      <c r="O42" s="22"/>
      <c r="P42" s="22"/>
    </row>
    <row r="43" spans="1:16" ht="39" customHeight="1" thickBot="1" x14ac:dyDescent="0.2">
      <c r="A43" s="22"/>
      <c r="B43" s="40"/>
      <c r="C43" s="1208" t="s">
        <v>572</v>
      </c>
      <c r="D43" s="1209"/>
      <c r="E43" s="1210"/>
      <c r="F43" s="41">
        <v>9.9700000000000006</v>
      </c>
      <c r="G43" s="42">
        <v>10.82</v>
      </c>
      <c r="H43" s="42">
        <v>11.67</v>
      </c>
      <c r="I43" s="42">
        <v>11.66</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69nr94fbrHa4Cb3WLwWTCJlQfn1obMhxlntKyW36Rm7ssi4ydTl4uH0b6+QARK1tDJCXM2PMYMzQcclfttktQ==" saltValue="rPtm5uLFy8rdWYKULNde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2936</v>
      </c>
      <c r="L45" s="60">
        <v>2841</v>
      </c>
      <c r="M45" s="60">
        <v>2658</v>
      </c>
      <c r="N45" s="60">
        <v>2645</v>
      </c>
      <c r="O45" s="61">
        <v>2552</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515</v>
      </c>
      <c r="L46" s="64" t="s">
        <v>515</v>
      </c>
      <c r="M46" s="64" t="s">
        <v>515</v>
      </c>
      <c r="N46" s="64" t="s">
        <v>515</v>
      </c>
      <c r="O46" s="65" t="s">
        <v>515</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515</v>
      </c>
      <c r="L47" s="64" t="s">
        <v>515</v>
      </c>
      <c r="M47" s="64" t="s">
        <v>515</v>
      </c>
      <c r="N47" s="64" t="s">
        <v>515</v>
      </c>
      <c r="O47" s="65" t="s">
        <v>515</v>
      </c>
      <c r="P47" s="48"/>
      <c r="Q47" s="48"/>
      <c r="R47" s="48"/>
      <c r="S47" s="48"/>
      <c r="T47" s="48"/>
      <c r="U47" s="48"/>
    </row>
    <row r="48" spans="1:21" ht="30.75" customHeight="1" x14ac:dyDescent="0.15">
      <c r="A48" s="48"/>
      <c r="B48" s="1233"/>
      <c r="C48" s="1234"/>
      <c r="D48" s="62"/>
      <c r="E48" s="1215" t="s">
        <v>15</v>
      </c>
      <c r="F48" s="1215"/>
      <c r="G48" s="1215"/>
      <c r="H48" s="1215"/>
      <c r="I48" s="1215"/>
      <c r="J48" s="1216"/>
      <c r="K48" s="63">
        <v>501</v>
      </c>
      <c r="L48" s="64">
        <v>477</v>
      </c>
      <c r="M48" s="64">
        <v>496</v>
      </c>
      <c r="N48" s="64">
        <v>513</v>
      </c>
      <c r="O48" s="65">
        <v>531</v>
      </c>
      <c r="P48" s="48"/>
      <c r="Q48" s="48"/>
      <c r="R48" s="48"/>
      <c r="S48" s="48"/>
      <c r="T48" s="48"/>
      <c r="U48" s="48"/>
    </row>
    <row r="49" spans="1:21" ht="30.75" customHeight="1" x14ac:dyDescent="0.15">
      <c r="A49" s="48"/>
      <c r="B49" s="1233"/>
      <c r="C49" s="1234"/>
      <c r="D49" s="62"/>
      <c r="E49" s="1215" t="s">
        <v>16</v>
      </c>
      <c r="F49" s="1215"/>
      <c r="G49" s="1215"/>
      <c r="H49" s="1215"/>
      <c r="I49" s="1215"/>
      <c r="J49" s="1216"/>
      <c r="K49" s="63">
        <v>107</v>
      </c>
      <c r="L49" s="64">
        <v>191</v>
      </c>
      <c r="M49" s="64">
        <v>219</v>
      </c>
      <c r="N49" s="64">
        <v>245</v>
      </c>
      <c r="O49" s="65">
        <v>260</v>
      </c>
      <c r="P49" s="48"/>
      <c r="Q49" s="48"/>
      <c r="R49" s="48"/>
      <c r="S49" s="48"/>
      <c r="T49" s="48"/>
      <c r="U49" s="48"/>
    </row>
    <row r="50" spans="1:21" ht="30.75" customHeight="1" x14ac:dyDescent="0.15">
      <c r="A50" s="48"/>
      <c r="B50" s="1233"/>
      <c r="C50" s="1234"/>
      <c r="D50" s="62"/>
      <c r="E50" s="1215" t="s">
        <v>17</v>
      </c>
      <c r="F50" s="1215"/>
      <c r="G50" s="1215"/>
      <c r="H50" s="1215"/>
      <c r="I50" s="1215"/>
      <c r="J50" s="1216"/>
      <c r="K50" s="63">
        <v>78</v>
      </c>
      <c r="L50" s="64">
        <v>78</v>
      </c>
      <c r="M50" s="64">
        <v>78</v>
      </c>
      <c r="N50" s="64">
        <v>78</v>
      </c>
      <c r="O50" s="65">
        <v>78</v>
      </c>
      <c r="P50" s="48"/>
      <c r="Q50" s="48"/>
      <c r="R50" s="48"/>
      <c r="S50" s="48"/>
      <c r="T50" s="48"/>
      <c r="U50" s="48"/>
    </row>
    <row r="51" spans="1:21" ht="30.75" customHeight="1" x14ac:dyDescent="0.15">
      <c r="A51" s="48"/>
      <c r="B51" s="1235"/>
      <c r="C51" s="1236"/>
      <c r="D51" s="66"/>
      <c r="E51" s="1215" t="s">
        <v>18</v>
      </c>
      <c r="F51" s="1215"/>
      <c r="G51" s="1215"/>
      <c r="H51" s="1215"/>
      <c r="I51" s="1215"/>
      <c r="J51" s="1216"/>
      <c r="K51" s="63">
        <v>1</v>
      </c>
      <c r="L51" s="64">
        <v>0</v>
      </c>
      <c r="M51" s="64">
        <v>1</v>
      </c>
      <c r="N51" s="64">
        <v>1</v>
      </c>
      <c r="O51" s="65">
        <v>1</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2120</v>
      </c>
      <c r="L52" s="64">
        <v>2168</v>
      </c>
      <c r="M52" s="64">
        <v>2235</v>
      </c>
      <c r="N52" s="64">
        <v>2252</v>
      </c>
      <c r="O52" s="65">
        <v>2215</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1503</v>
      </c>
      <c r="L53" s="69">
        <v>1419</v>
      </c>
      <c r="M53" s="69">
        <v>1217</v>
      </c>
      <c r="N53" s="69">
        <v>1230</v>
      </c>
      <c r="O53" s="70">
        <v>1207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515</v>
      </c>
      <c r="L57" s="84" t="s">
        <v>515</v>
      </c>
      <c r="M57" s="84" t="s">
        <v>515</v>
      </c>
      <c r="N57" s="84" t="s">
        <v>515</v>
      </c>
      <c r="O57" s="85" t="s">
        <v>515</v>
      </c>
    </row>
    <row r="58" spans="1:21" ht="31.5" customHeight="1" thickBot="1" x14ac:dyDescent="0.2">
      <c r="B58" s="1223"/>
      <c r="C58" s="1224"/>
      <c r="D58" s="1228" t="s">
        <v>27</v>
      </c>
      <c r="E58" s="1229"/>
      <c r="F58" s="1229"/>
      <c r="G58" s="1229"/>
      <c r="H58" s="1229"/>
      <c r="I58" s="1229"/>
      <c r="J58" s="1230"/>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oPwT7bGBBUcvvwqQERJjj4z4gox6+Fs3v2ldRA+PxT3fYyvFDNrwp1Xgq0MllgooeGfrXmiIb14MNwDbnWWKA==" saltValue="qjezeQ+utS4SDglQq2k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1" t="s">
        <v>30</v>
      </c>
      <c r="C41" s="1252"/>
      <c r="D41" s="102"/>
      <c r="E41" s="1253" t="s">
        <v>31</v>
      </c>
      <c r="F41" s="1253"/>
      <c r="G41" s="1253"/>
      <c r="H41" s="1254"/>
      <c r="I41" s="103">
        <v>29536</v>
      </c>
      <c r="J41" s="104">
        <v>28300</v>
      </c>
      <c r="K41" s="104">
        <v>28482</v>
      </c>
      <c r="L41" s="104">
        <v>29450</v>
      </c>
      <c r="M41" s="105">
        <v>28971</v>
      </c>
    </row>
    <row r="42" spans="2:13" ht="27.75" customHeight="1" x14ac:dyDescent="0.15">
      <c r="B42" s="1241"/>
      <c r="C42" s="1242"/>
      <c r="D42" s="106"/>
      <c r="E42" s="1245" t="s">
        <v>32</v>
      </c>
      <c r="F42" s="1245"/>
      <c r="G42" s="1245"/>
      <c r="H42" s="1246"/>
      <c r="I42" s="107">
        <v>546</v>
      </c>
      <c r="J42" s="108">
        <v>468</v>
      </c>
      <c r="K42" s="108">
        <v>390</v>
      </c>
      <c r="L42" s="108">
        <v>312</v>
      </c>
      <c r="M42" s="109">
        <v>234</v>
      </c>
    </row>
    <row r="43" spans="2:13" ht="27.75" customHeight="1" x14ac:dyDescent="0.15">
      <c r="B43" s="1241"/>
      <c r="C43" s="1242"/>
      <c r="D43" s="106"/>
      <c r="E43" s="1245" t="s">
        <v>33</v>
      </c>
      <c r="F43" s="1245"/>
      <c r="G43" s="1245"/>
      <c r="H43" s="1246"/>
      <c r="I43" s="107">
        <v>6473</v>
      </c>
      <c r="J43" s="108">
        <v>5923</v>
      </c>
      <c r="K43" s="108">
        <v>5753</v>
      </c>
      <c r="L43" s="108">
        <v>5623</v>
      </c>
      <c r="M43" s="109">
        <v>5197</v>
      </c>
    </row>
    <row r="44" spans="2:13" ht="27.75" customHeight="1" x14ac:dyDescent="0.15">
      <c r="B44" s="1241"/>
      <c r="C44" s="1242"/>
      <c r="D44" s="106"/>
      <c r="E44" s="1245" t="s">
        <v>34</v>
      </c>
      <c r="F44" s="1245"/>
      <c r="G44" s="1245"/>
      <c r="H44" s="1246"/>
      <c r="I44" s="107">
        <v>1570</v>
      </c>
      <c r="J44" s="108">
        <v>1575</v>
      </c>
      <c r="K44" s="108">
        <v>1605</v>
      </c>
      <c r="L44" s="108">
        <v>1457</v>
      </c>
      <c r="M44" s="109">
        <v>1531</v>
      </c>
    </row>
    <row r="45" spans="2:13" ht="27.75" customHeight="1" x14ac:dyDescent="0.15">
      <c r="B45" s="1241"/>
      <c r="C45" s="1242"/>
      <c r="D45" s="106"/>
      <c r="E45" s="1245" t="s">
        <v>35</v>
      </c>
      <c r="F45" s="1245"/>
      <c r="G45" s="1245"/>
      <c r="H45" s="1246"/>
      <c r="I45" s="107">
        <v>4199</v>
      </c>
      <c r="J45" s="108">
        <v>4129</v>
      </c>
      <c r="K45" s="108">
        <v>3889</v>
      </c>
      <c r="L45" s="108">
        <v>3539</v>
      </c>
      <c r="M45" s="109">
        <v>3692</v>
      </c>
    </row>
    <row r="46" spans="2:13" ht="27.75" customHeight="1" x14ac:dyDescent="0.15">
      <c r="B46" s="1241"/>
      <c r="C46" s="1242"/>
      <c r="D46" s="110"/>
      <c r="E46" s="1245" t="s">
        <v>36</v>
      </c>
      <c r="F46" s="1245"/>
      <c r="G46" s="1245"/>
      <c r="H46" s="1246"/>
      <c r="I46" s="107" t="s">
        <v>515</v>
      </c>
      <c r="J46" s="108" t="s">
        <v>515</v>
      </c>
      <c r="K46" s="108" t="s">
        <v>515</v>
      </c>
      <c r="L46" s="108" t="s">
        <v>515</v>
      </c>
      <c r="M46" s="109" t="s">
        <v>515</v>
      </c>
    </row>
    <row r="47" spans="2:13" ht="27.75" customHeight="1" x14ac:dyDescent="0.15">
      <c r="B47" s="1241"/>
      <c r="C47" s="1242"/>
      <c r="D47" s="111"/>
      <c r="E47" s="1255" t="s">
        <v>37</v>
      </c>
      <c r="F47" s="1256"/>
      <c r="G47" s="1256"/>
      <c r="H47" s="1257"/>
      <c r="I47" s="107" t="s">
        <v>515</v>
      </c>
      <c r="J47" s="108" t="s">
        <v>515</v>
      </c>
      <c r="K47" s="108" t="s">
        <v>515</v>
      </c>
      <c r="L47" s="108" t="s">
        <v>515</v>
      </c>
      <c r="M47" s="109" t="s">
        <v>515</v>
      </c>
    </row>
    <row r="48" spans="2:13" ht="27.75" customHeight="1" x14ac:dyDescent="0.15">
      <c r="B48" s="1241"/>
      <c r="C48" s="1242"/>
      <c r="D48" s="106"/>
      <c r="E48" s="1245" t="s">
        <v>38</v>
      </c>
      <c r="F48" s="1245"/>
      <c r="G48" s="1245"/>
      <c r="H48" s="1246"/>
      <c r="I48" s="107" t="s">
        <v>515</v>
      </c>
      <c r="J48" s="108" t="s">
        <v>515</v>
      </c>
      <c r="K48" s="108" t="s">
        <v>515</v>
      </c>
      <c r="L48" s="108" t="s">
        <v>515</v>
      </c>
      <c r="M48" s="109" t="s">
        <v>515</v>
      </c>
    </row>
    <row r="49" spans="2:13" ht="27.75" customHeight="1" x14ac:dyDescent="0.15">
      <c r="B49" s="1243"/>
      <c r="C49" s="1244"/>
      <c r="D49" s="106"/>
      <c r="E49" s="1245" t="s">
        <v>39</v>
      </c>
      <c r="F49" s="1245"/>
      <c r="G49" s="1245"/>
      <c r="H49" s="1246"/>
      <c r="I49" s="107" t="s">
        <v>515</v>
      </c>
      <c r="J49" s="108" t="s">
        <v>515</v>
      </c>
      <c r="K49" s="108" t="s">
        <v>515</v>
      </c>
      <c r="L49" s="108" t="s">
        <v>515</v>
      </c>
      <c r="M49" s="109" t="s">
        <v>515</v>
      </c>
    </row>
    <row r="50" spans="2:13" ht="27.75" customHeight="1" x14ac:dyDescent="0.15">
      <c r="B50" s="1239" t="s">
        <v>40</v>
      </c>
      <c r="C50" s="1240"/>
      <c r="D50" s="112"/>
      <c r="E50" s="1245" t="s">
        <v>41</v>
      </c>
      <c r="F50" s="1245"/>
      <c r="G50" s="1245"/>
      <c r="H50" s="1246"/>
      <c r="I50" s="107">
        <v>3671</v>
      </c>
      <c r="J50" s="108">
        <v>3535</v>
      </c>
      <c r="K50" s="108">
        <v>3347</v>
      </c>
      <c r="L50" s="108">
        <v>3495</v>
      </c>
      <c r="M50" s="109">
        <v>4077</v>
      </c>
    </row>
    <row r="51" spans="2:13" ht="27.75" customHeight="1" x14ac:dyDescent="0.15">
      <c r="B51" s="1241"/>
      <c r="C51" s="1242"/>
      <c r="D51" s="106"/>
      <c r="E51" s="1245" t="s">
        <v>42</v>
      </c>
      <c r="F51" s="1245"/>
      <c r="G51" s="1245"/>
      <c r="H51" s="1246"/>
      <c r="I51" s="107">
        <v>6392</v>
      </c>
      <c r="J51" s="108">
        <v>5852</v>
      </c>
      <c r="K51" s="108">
        <v>5753</v>
      </c>
      <c r="L51" s="108">
        <v>5125</v>
      </c>
      <c r="M51" s="109">
        <v>4888</v>
      </c>
    </row>
    <row r="52" spans="2:13" ht="27.75" customHeight="1" x14ac:dyDescent="0.15">
      <c r="B52" s="1243"/>
      <c r="C52" s="1244"/>
      <c r="D52" s="106"/>
      <c r="E52" s="1245" t="s">
        <v>43</v>
      </c>
      <c r="F52" s="1245"/>
      <c r="G52" s="1245"/>
      <c r="H52" s="1246"/>
      <c r="I52" s="107">
        <v>18315</v>
      </c>
      <c r="J52" s="108">
        <v>18691</v>
      </c>
      <c r="K52" s="108">
        <v>19130</v>
      </c>
      <c r="L52" s="108">
        <v>19118</v>
      </c>
      <c r="M52" s="109">
        <v>18964</v>
      </c>
    </row>
    <row r="53" spans="2:13" ht="27.75" customHeight="1" thickBot="1" x14ac:dyDescent="0.2">
      <c r="B53" s="1247" t="s">
        <v>44</v>
      </c>
      <c r="C53" s="1248"/>
      <c r="D53" s="113"/>
      <c r="E53" s="1249" t="s">
        <v>45</v>
      </c>
      <c r="F53" s="1249"/>
      <c r="G53" s="1249"/>
      <c r="H53" s="1250"/>
      <c r="I53" s="114">
        <v>13946</v>
      </c>
      <c r="J53" s="115">
        <v>12316</v>
      </c>
      <c r="K53" s="115">
        <v>11889</v>
      </c>
      <c r="L53" s="115">
        <v>12642</v>
      </c>
      <c r="M53" s="116">
        <v>11695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mZ4dfvwTUvkUO2wdN5FtjEFYjI+voFDyqSVA7ZpnKeqYPNQcjecFBK0NtfFBDqvq1Iv1uzQx7V4bapB9TyGHA==" saltValue="m/x3e2Cc81FIl+Ayyq5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6" t="s">
        <v>48</v>
      </c>
      <c r="D55" s="1266"/>
      <c r="E55" s="1267"/>
      <c r="F55" s="128">
        <v>556</v>
      </c>
      <c r="G55" s="128">
        <v>628</v>
      </c>
      <c r="H55" s="129">
        <v>804</v>
      </c>
    </row>
    <row r="56" spans="2:8" ht="52.5" customHeight="1" x14ac:dyDescent="0.15">
      <c r="B56" s="130"/>
      <c r="C56" s="1268" t="s">
        <v>49</v>
      </c>
      <c r="D56" s="1268"/>
      <c r="E56" s="1269"/>
      <c r="F56" s="131">
        <v>1222</v>
      </c>
      <c r="G56" s="131">
        <v>1278</v>
      </c>
      <c r="H56" s="132">
        <v>1291</v>
      </c>
    </row>
    <row r="57" spans="2:8" ht="53.25" customHeight="1" x14ac:dyDescent="0.15">
      <c r="B57" s="130"/>
      <c r="C57" s="1270" t="s">
        <v>50</v>
      </c>
      <c r="D57" s="1270"/>
      <c r="E57" s="1271"/>
      <c r="F57" s="133">
        <v>1569</v>
      </c>
      <c r="G57" s="133">
        <v>1589</v>
      </c>
      <c r="H57" s="134">
        <v>1982</v>
      </c>
    </row>
    <row r="58" spans="2:8" ht="45.75" customHeight="1" x14ac:dyDescent="0.15">
      <c r="B58" s="135"/>
      <c r="C58" s="1258" t="s">
        <v>585</v>
      </c>
      <c r="D58" s="1259"/>
      <c r="E58" s="1260"/>
      <c r="F58" s="136">
        <v>838</v>
      </c>
      <c r="G58" s="136">
        <v>841</v>
      </c>
      <c r="H58" s="137">
        <v>970</v>
      </c>
    </row>
    <row r="59" spans="2:8" ht="45.75" customHeight="1" x14ac:dyDescent="0.15">
      <c r="B59" s="135"/>
      <c r="C59" s="1258" t="s">
        <v>586</v>
      </c>
      <c r="D59" s="1259"/>
      <c r="E59" s="1260"/>
      <c r="F59" s="136">
        <v>165</v>
      </c>
      <c r="G59" s="136">
        <v>211</v>
      </c>
      <c r="H59" s="137">
        <v>472</v>
      </c>
    </row>
    <row r="60" spans="2:8" ht="45.75" customHeight="1" x14ac:dyDescent="0.15">
      <c r="B60" s="135"/>
      <c r="C60" s="1258" t="s">
        <v>587</v>
      </c>
      <c r="D60" s="1259"/>
      <c r="E60" s="1260"/>
      <c r="F60" s="136">
        <v>285</v>
      </c>
      <c r="G60" s="136">
        <v>278</v>
      </c>
      <c r="H60" s="137">
        <v>279</v>
      </c>
    </row>
    <row r="61" spans="2:8" ht="45.75" customHeight="1" x14ac:dyDescent="0.15">
      <c r="B61" s="135"/>
      <c r="C61" s="1258" t="s">
        <v>588</v>
      </c>
      <c r="D61" s="1259"/>
      <c r="E61" s="1260"/>
      <c r="F61" s="136">
        <v>244</v>
      </c>
      <c r="G61" s="136">
        <v>228</v>
      </c>
      <c r="H61" s="137">
        <v>227</v>
      </c>
    </row>
    <row r="62" spans="2:8" ht="45.75" customHeight="1" thickBot="1" x14ac:dyDescent="0.2">
      <c r="B62" s="138"/>
      <c r="C62" s="1261" t="s">
        <v>589</v>
      </c>
      <c r="D62" s="1262"/>
      <c r="E62" s="1263"/>
      <c r="F62" s="139">
        <v>26</v>
      </c>
      <c r="G62" s="139">
        <v>19</v>
      </c>
      <c r="H62" s="140">
        <v>19</v>
      </c>
    </row>
    <row r="63" spans="2:8" ht="52.5" customHeight="1" thickBot="1" x14ac:dyDescent="0.2">
      <c r="B63" s="141"/>
      <c r="C63" s="1264" t="s">
        <v>51</v>
      </c>
      <c r="D63" s="1264"/>
      <c r="E63" s="1265"/>
      <c r="F63" s="142">
        <v>3347</v>
      </c>
      <c r="G63" s="142">
        <v>3495</v>
      </c>
      <c r="H63" s="143">
        <v>4077</v>
      </c>
    </row>
    <row r="64" spans="2:8" ht="15" customHeight="1" x14ac:dyDescent="0.15"/>
  </sheetData>
  <sheetProtection algorithmName="SHA-512" hashValue="+4bNY8PX6GqBtyJKs0LK3T/O4V+l0qgmp0xDSdI2RoS3GZKTaije8kSGtJS+y5IqxRhwSK8Om91qRw/puryBCQ==" saltValue="ZjRuQ5taOGoZE9hj77Zr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c r="CK38" s="1283"/>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4"/>
    </row>
    <row r="41" spans="2:109" ht="17.25" x14ac:dyDescent="0.15">
      <c r="B41" s="1288" t="s">
        <v>591</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9"/>
      <c r="I42" s="1290"/>
      <c r="J42" s="1290"/>
      <c r="K42" s="1290"/>
      <c r="AM42" s="1289"/>
      <c r="AN42" s="1289" t="s">
        <v>592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1"/>
      <c r="AN43" s="1291" t="s">
        <v>593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1"/>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1"/>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1"/>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1"/>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1"/>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1"/>
      <c r="AN49" s="1274" t="s">
        <v>594</v>
      </c>
    </row>
    <row r="50" spans="1:109" x14ac:dyDescent="0.15">
      <c r="B50" s="1281"/>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557</v>
      </c>
      <c r="BQ50" s="1307"/>
      <c r="BR50" s="1307"/>
      <c r="BS50" s="1307"/>
      <c r="BT50" s="1307"/>
      <c r="BU50" s="1307"/>
      <c r="BV50" s="1307"/>
      <c r="BW50" s="1307"/>
      <c r="BX50" s="1307" t="s">
        <v>558</v>
      </c>
      <c r="BY50" s="1307"/>
      <c r="BZ50" s="1307"/>
      <c r="CA50" s="1307"/>
      <c r="CB50" s="1307"/>
      <c r="CC50" s="1307"/>
      <c r="CD50" s="1307"/>
      <c r="CE50" s="1307"/>
      <c r="CF50" s="1307" t="s">
        <v>559</v>
      </c>
      <c r="CG50" s="1307"/>
      <c r="CH50" s="1307"/>
      <c r="CI50" s="1307"/>
      <c r="CJ50" s="1307"/>
      <c r="CK50" s="1307"/>
      <c r="CL50" s="1307"/>
      <c r="CM50" s="1307"/>
      <c r="CN50" s="1307" t="s">
        <v>560</v>
      </c>
      <c r="CO50" s="1307"/>
      <c r="CP50" s="1307"/>
      <c r="CQ50" s="1307"/>
      <c r="CR50" s="1307"/>
      <c r="CS50" s="1307"/>
      <c r="CT50" s="1307"/>
      <c r="CU50" s="1307"/>
      <c r="CV50" s="1307" t="s">
        <v>561</v>
      </c>
      <c r="CW50" s="1307"/>
      <c r="CX50" s="1307"/>
      <c r="CY50" s="1307"/>
      <c r="CZ50" s="1307"/>
      <c r="DA50" s="1307"/>
      <c r="DB50" s="1307"/>
      <c r="DC50" s="1307"/>
    </row>
    <row r="51" spans="1:109" ht="13.5" customHeight="1" x14ac:dyDescent="0.15">
      <c r="B51" s="1281"/>
      <c r="G51" s="1308"/>
      <c r="H51" s="1308"/>
      <c r="I51" s="1309"/>
      <c r="J51" s="1309"/>
      <c r="K51" s="1310"/>
      <c r="L51" s="1310"/>
      <c r="M51" s="1310"/>
      <c r="N51" s="1310"/>
      <c r="AM51" s="1300"/>
      <c r="AN51" s="1311" t="s">
        <v>595</v>
      </c>
      <c r="AO51" s="1311"/>
      <c r="AP51" s="1311"/>
      <c r="AQ51" s="1311"/>
      <c r="AR51" s="1311"/>
      <c r="AS51" s="1311"/>
      <c r="AT51" s="1311"/>
      <c r="AU51" s="1311"/>
      <c r="AV51" s="1311"/>
      <c r="AW51" s="1311"/>
      <c r="AX51" s="1311"/>
      <c r="AY51" s="1311"/>
      <c r="AZ51" s="1311"/>
      <c r="BA51" s="1311"/>
      <c r="BB51" s="1311" t="s">
        <v>596</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3">
        <v>107.2</v>
      </c>
      <c r="BY51" s="1313"/>
      <c r="BZ51" s="1313"/>
      <c r="CA51" s="1313"/>
      <c r="CB51" s="1313"/>
      <c r="CC51" s="1313"/>
      <c r="CD51" s="1313"/>
      <c r="CE51" s="1313"/>
      <c r="CF51" s="1313">
        <v>104.9</v>
      </c>
      <c r="CG51" s="1313"/>
      <c r="CH51" s="1313"/>
      <c r="CI51" s="1313"/>
      <c r="CJ51" s="1313"/>
      <c r="CK51" s="1313"/>
      <c r="CL51" s="1313"/>
      <c r="CM51" s="1313"/>
      <c r="CN51" s="1313">
        <v>108.5</v>
      </c>
      <c r="CO51" s="1313"/>
      <c r="CP51" s="1313"/>
      <c r="CQ51" s="1313"/>
      <c r="CR51" s="1313"/>
      <c r="CS51" s="1313"/>
      <c r="CT51" s="1313"/>
      <c r="CU51" s="1313"/>
      <c r="CV51" s="1313">
        <v>99.4</v>
      </c>
      <c r="CW51" s="1313"/>
      <c r="CX51" s="1313"/>
      <c r="CY51" s="1313"/>
      <c r="CZ51" s="1313"/>
      <c r="DA51" s="1313"/>
      <c r="DB51" s="1313"/>
      <c r="DC51" s="1313"/>
    </row>
    <row r="52" spans="1:109" x14ac:dyDescent="0.15">
      <c r="B52" s="1281"/>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1"/>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597</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3">
        <v>67</v>
      </c>
      <c r="BY53" s="1313"/>
      <c r="BZ53" s="1313"/>
      <c r="CA53" s="1313"/>
      <c r="CB53" s="1313"/>
      <c r="CC53" s="1313"/>
      <c r="CD53" s="1313"/>
      <c r="CE53" s="1313"/>
      <c r="CF53" s="1313">
        <v>68.3</v>
      </c>
      <c r="CG53" s="1313"/>
      <c r="CH53" s="1313"/>
      <c r="CI53" s="1313"/>
      <c r="CJ53" s="1313"/>
      <c r="CK53" s="1313"/>
      <c r="CL53" s="1313"/>
      <c r="CM53" s="1313"/>
      <c r="CN53" s="1313">
        <v>65.8</v>
      </c>
      <c r="CO53" s="1313"/>
      <c r="CP53" s="1313"/>
      <c r="CQ53" s="1313"/>
      <c r="CR53" s="1313"/>
      <c r="CS53" s="1313"/>
      <c r="CT53" s="1313"/>
      <c r="CU53" s="1313"/>
      <c r="CV53" s="1313">
        <v>66.599999999999994</v>
      </c>
      <c r="CW53" s="1313"/>
      <c r="CX53" s="1313"/>
      <c r="CY53" s="1313"/>
      <c r="CZ53" s="1313"/>
      <c r="DA53" s="1313"/>
      <c r="DB53" s="1313"/>
      <c r="DC53" s="1313"/>
    </row>
    <row r="54" spans="1:109" x14ac:dyDescent="0.15">
      <c r="A54" s="1290"/>
      <c r="B54" s="1281"/>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1"/>
      <c r="G55" s="1301"/>
      <c r="H55" s="1301"/>
      <c r="I55" s="1301"/>
      <c r="J55" s="1301"/>
      <c r="K55" s="1310"/>
      <c r="L55" s="1310"/>
      <c r="M55" s="1310"/>
      <c r="N55" s="1310"/>
      <c r="AN55" s="1307" t="s">
        <v>598</v>
      </c>
      <c r="AO55" s="1307"/>
      <c r="AP55" s="1307"/>
      <c r="AQ55" s="1307"/>
      <c r="AR55" s="1307"/>
      <c r="AS55" s="1307"/>
      <c r="AT55" s="1307"/>
      <c r="AU55" s="1307"/>
      <c r="AV55" s="1307"/>
      <c r="AW55" s="1307"/>
      <c r="AX55" s="1307"/>
      <c r="AY55" s="1307"/>
      <c r="AZ55" s="1307"/>
      <c r="BA55" s="1307"/>
      <c r="BB55" s="1311" t="s">
        <v>596</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3">
        <v>35.299999999999997</v>
      </c>
      <c r="BY55" s="1313"/>
      <c r="BZ55" s="1313"/>
      <c r="CA55" s="1313"/>
      <c r="CB55" s="1313"/>
      <c r="CC55" s="1313"/>
      <c r="CD55" s="1313"/>
      <c r="CE55" s="1313"/>
      <c r="CF55" s="1313">
        <v>31.9</v>
      </c>
      <c r="CG55" s="1313"/>
      <c r="CH55" s="1313"/>
      <c r="CI55" s="1313"/>
      <c r="CJ55" s="1313"/>
      <c r="CK55" s="1313"/>
      <c r="CL55" s="1313"/>
      <c r="CM55" s="1313"/>
      <c r="CN55" s="1313">
        <v>24.2</v>
      </c>
      <c r="CO55" s="1313"/>
      <c r="CP55" s="1313"/>
      <c r="CQ55" s="1313"/>
      <c r="CR55" s="1313"/>
      <c r="CS55" s="1313"/>
      <c r="CT55" s="1313"/>
      <c r="CU55" s="1313"/>
      <c r="CV55" s="1313">
        <v>22.1</v>
      </c>
      <c r="CW55" s="1313"/>
      <c r="CX55" s="1313"/>
      <c r="CY55" s="1313"/>
      <c r="CZ55" s="1313"/>
      <c r="DA55" s="1313"/>
      <c r="DB55" s="1313"/>
      <c r="DC55" s="1313"/>
    </row>
    <row r="56" spans="1:109" x14ac:dyDescent="0.15">
      <c r="A56" s="1290"/>
      <c r="B56" s="1281"/>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4"/>
      <c r="AN57" s="1307"/>
      <c r="AO57" s="1307"/>
      <c r="AP57" s="1307"/>
      <c r="AQ57" s="1307"/>
      <c r="AR57" s="1307"/>
      <c r="AS57" s="1307"/>
      <c r="AT57" s="1307"/>
      <c r="AU57" s="1307"/>
      <c r="AV57" s="1307"/>
      <c r="AW57" s="1307"/>
      <c r="AX57" s="1307"/>
      <c r="AY57" s="1307"/>
      <c r="AZ57" s="1307"/>
      <c r="BA57" s="1307"/>
      <c r="BB57" s="1311" t="s">
        <v>597</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3">
        <v>60.4</v>
      </c>
      <c r="BY57" s="1313"/>
      <c r="BZ57" s="1313"/>
      <c r="CA57" s="1313"/>
      <c r="CB57" s="1313"/>
      <c r="CC57" s="1313"/>
      <c r="CD57" s="1313"/>
      <c r="CE57" s="1313"/>
      <c r="CF57" s="1313">
        <v>59.3</v>
      </c>
      <c r="CG57" s="1313"/>
      <c r="CH57" s="1313"/>
      <c r="CI57" s="1313"/>
      <c r="CJ57" s="1313"/>
      <c r="CK57" s="1313"/>
      <c r="CL57" s="1313"/>
      <c r="CM57" s="1313"/>
      <c r="CN57" s="1313">
        <v>59.9</v>
      </c>
      <c r="CO57" s="1313"/>
      <c r="CP57" s="1313"/>
      <c r="CQ57" s="1313"/>
      <c r="CR57" s="1313"/>
      <c r="CS57" s="1313"/>
      <c r="CT57" s="1313"/>
      <c r="CU57" s="1313"/>
      <c r="CV57" s="1313">
        <v>61.5</v>
      </c>
      <c r="CW57" s="1313"/>
      <c r="CX57" s="1313"/>
      <c r="CY57" s="1313"/>
      <c r="CZ57" s="1313"/>
      <c r="DA57" s="1313"/>
      <c r="DB57" s="1313"/>
      <c r="DC57" s="1313"/>
      <c r="DD57" s="1316"/>
      <c r="DE57" s="1314"/>
    </row>
    <row r="58" spans="1:109" s="1290" customFormat="1" x14ac:dyDescent="0.15">
      <c r="A58" s="1274"/>
      <c r="B58" s="1314"/>
      <c r="G58" s="1301"/>
      <c r="H58" s="1301"/>
      <c r="I58" s="1315"/>
      <c r="J58" s="1315"/>
      <c r="K58" s="1310"/>
      <c r="L58" s="1310"/>
      <c r="M58" s="1310"/>
      <c r="N58" s="1310"/>
      <c r="AM58" s="1274"/>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4"/>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4"/>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4"/>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4"/>
    </row>
    <row r="63" spans="1:109" ht="17.25" x14ac:dyDescent="0.15">
      <c r="B63" s="1322" t="s">
        <v>599</v>
      </c>
    </row>
    <row r="64" spans="1:109" x14ac:dyDescent="0.15">
      <c r="B64" s="1281"/>
      <c r="G64" s="1289"/>
      <c r="I64" s="1323"/>
      <c r="J64" s="1323"/>
      <c r="K64" s="1323"/>
      <c r="L64" s="1323"/>
      <c r="M64" s="1323"/>
      <c r="N64" s="1324"/>
      <c r="AM64" s="1289"/>
      <c r="AN64" s="1289" t="s">
        <v>592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1"/>
      <c r="AN65" s="1291" t="s">
        <v>600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1"/>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1"/>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1"/>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1"/>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1"/>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1"/>
      <c r="G71" s="1328"/>
      <c r="I71" s="1329"/>
      <c r="J71" s="1326"/>
      <c r="K71" s="1326"/>
      <c r="L71" s="1327"/>
      <c r="M71" s="1326"/>
      <c r="N71" s="1327"/>
      <c r="AM71" s="1328"/>
      <c r="AN71" s="1274" t="s">
        <v>594</v>
      </c>
    </row>
    <row r="72" spans="2:107" x14ac:dyDescent="0.15">
      <c r="B72" s="1281"/>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557</v>
      </c>
      <c r="BQ72" s="1307"/>
      <c r="BR72" s="1307"/>
      <c r="BS72" s="1307"/>
      <c r="BT72" s="1307"/>
      <c r="BU72" s="1307"/>
      <c r="BV72" s="1307"/>
      <c r="BW72" s="1307"/>
      <c r="BX72" s="1307" t="s">
        <v>558</v>
      </c>
      <c r="BY72" s="1307"/>
      <c r="BZ72" s="1307"/>
      <c r="CA72" s="1307"/>
      <c r="CB72" s="1307"/>
      <c r="CC72" s="1307"/>
      <c r="CD72" s="1307"/>
      <c r="CE72" s="1307"/>
      <c r="CF72" s="1307" t="s">
        <v>559</v>
      </c>
      <c r="CG72" s="1307"/>
      <c r="CH72" s="1307"/>
      <c r="CI72" s="1307"/>
      <c r="CJ72" s="1307"/>
      <c r="CK72" s="1307"/>
      <c r="CL72" s="1307"/>
      <c r="CM72" s="1307"/>
      <c r="CN72" s="1307" t="s">
        <v>560</v>
      </c>
      <c r="CO72" s="1307"/>
      <c r="CP72" s="1307"/>
      <c r="CQ72" s="1307"/>
      <c r="CR72" s="1307"/>
      <c r="CS72" s="1307"/>
      <c r="CT72" s="1307"/>
      <c r="CU72" s="1307"/>
      <c r="CV72" s="1307" t="s">
        <v>561</v>
      </c>
      <c r="CW72" s="1307"/>
      <c r="CX72" s="1307"/>
      <c r="CY72" s="1307"/>
      <c r="CZ72" s="1307"/>
      <c r="DA72" s="1307"/>
      <c r="DB72" s="1307"/>
      <c r="DC72" s="1307"/>
    </row>
    <row r="73" spans="2:107" x14ac:dyDescent="0.15">
      <c r="B73" s="1281"/>
      <c r="G73" s="1308"/>
      <c r="H73" s="1308"/>
      <c r="I73" s="1308"/>
      <c r="J73" s="1308"/>
      <c r="K73" s="1330"/>
      <c r="L73" s="1330"/>
      <c r="M73" s="1330"/>
      <c r="N73" s="1330"/>
      <c r="AM73" s="1300"/>
      <c r="AN73" s="1311" t="s">
        <v>595</v>
      </c>
      <c r="AO73" s="1311"/>
      <c r="AP73" s="1311"/>
      <c r="AQ73" s="1311"/>
      <c r="AR73" s="1311"/>
      <c r="AS73" s="1311"/>
      <c r="AT73" s="1311"/>
      <c r="AU73" s="1311"/>
      <c r="AV73" s="1311"/>
      <c r="AW73" s="1311"/>
      <c r="AX73" s="1311"/>
      <c r="AY73" s="1311"/>
      <c r="AZ73" s="1311"/>
      <c r="BA73" s="1311"/>
      <c r="BB73" s="1311" t="s">
        <v>596</v>
      </c>
      <c r="BC73" s="1311"/>
      <c r="BD73" s="1311"/>
      <c r="BE73" s="1311"/>
      <c r="BF73" s="1311"/>
      <c r="BG73" s="1311"/>
      <c r="BH73" s="1311"/>
      <c r="BI73" s="1311"/>
      <c r="BJ73" s="1311"/>
      <c r="BK73" s="1311"/>
      <c r="BL73" s="1311"/>
      <c r="BM73" s="1311"/>
      <c r="BN73" s="1311"/>
      <c r="BO73" s="1311"/>
      <c r="BP73" s="1313">
        <v>120.6</v>
      </c>
      <c r="BQ73" s="1313"/>
      <c r="BR73" s="1313"/>
      <c r="BS73" s="1313"/>
      <c r="BT73" s="1313"/>
      <c r="BU73" s="1313"/>
      <c r="BV73" s="1313"/>
      <c r="BW73" s="1313"/>
      <c r="BX73" s="1313">
        <v>107.2</v>
      </c>
      <c r="BY73" s="1313"/>
      <c r="BZ73" s="1313"/>
      <c r="CA73" s="1313"/>
      <c r="CB73" s="1313"/>
      <c r="CC73" s="1313"/>
      <c r="CD73" s="1313"/>
      <c r="CE73" s="1313"/>
      <c r="CF73" s="1313">
        <v>104.9</v>
      </c>
      <c r="CG73" s="1313"/>
      <c r="CH73" s="1313"/>
      <c r="CI73" s="1313"/>
      <c r="CJ73" s="1313"/>
      <c r="CK73" s="1313"/>
      <c r="CL73" s="1313"/>
      <c r="CM73" s="1313"/>
      <c r="CN73" s="1313">
        <v>108.5</v>
      </c>
      <c r="CO73" s="1313"/>
      <c r="CP73" s="1313"/>
      <c r="CQ73" s="1313"/>
      <c r="CR73" s="1313"/>
      <c r="CS73" s="1313"/>
      <c r="CT73" s="1313"/>
      <c r="CU73" s="1313"/>
      <c r="CV73" s="1313">
        <v>99.4</v>
      </c>
      <c r="CW73" s="1313"/>
      <c r="CX73" s="1313"/>
      <c r="CY73" s="1313"/>
      <c r="CZ73" s="1313"/>
      <c r="DA73" s="1313"/>
      <c r="DB73" s="1313"/>
      <c r="DC73" s="1313"/>
    </row>
    <row r="74" spans="2:107" x14ac:dyDescent="0.15">
      <c r="B74" s="1281"/>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1"/>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601</v>
      </c>
      <c r="BC75" s="1311"/>
      <c r="BD75" s="1311"/>
      <c r="BE75" s="1311"/>
      <c r="BF75" s="1311"/>
      <c r="BG75" s="1311"/>
      <c r="BH75" s="1311"/>
      <c r="BI75" s="1311"/>
      <c r="BJ75" s="1311"/>
      <c r="BK75" s="1311"/>
      <c r="BL75" s="1311"/>
      <c r="BM75" s="1311"/>
      <c r="BN75" s="1311"/>
      <c r="BO75" s="1311"/>
      <c r="BP75" s="1313">
        <v>11.6</v>
      </c>
      <c r="BQ75" s="1313"/>
      <c r="BR75" s="1313"/>
      <c r="BS75" s="1313"/>
      <c r="BT75" s="1313"/>
      <c r="BU75" s="1313"/>
      <c r="BV75" s="1313"/>
      <c r="BW75" s="1313"/>
      <c r="BX75" s="1313">
        <v>12.2</v>
      </c>
      <c r="BY75" s="1313"/>
      <c r="BZ75" s="1313"/>
      <c r="CA75" s="1313"/>
      <c r="CB75" s="1313"/>
      <c r="CC75" s="1313"/>
      <c r="CD75" s="1313"/>
      <c r="CE75" s="1313"/>
      <c r="CF75" s="1313">
        <v>12</v>
      </c>
      <c r="CG75" s="1313"/>
      <c r="CH75" s="1313"/>
      <c r="CI75" s="1313"/>
      <c r="CJ75" s="1313"/>
      <c r="CK75" s="1313"/>
      <c r="CL75" s="1313"/>
      <c r="CM75" s="1313"/>
      <c r="CN75" s="1313">
        <v>11.2</v>
      </c>
      <c r="CO75" s="1313"/>
      <c r="CP75" s="1313"/>
      <c r="CQ75" s="1313"/>
      <c r="CR75" s="1313"/>
      <c r="CS75" s="1313"/>
      <c r="CT75" s="1313"/>
      <c r="CU75" s="1313"/>
      <c r="CV75" s="1313">
        <v>10.5</v>
      </c>
      <c r="CW75" s="1313"/>
      <c r="CX75" s="1313"/>
      <c r="CY75" s="1313"/>
      <c r="CZ75" s="1313"/>
      <c r="DA75" s="1313"/>
      <c r="DB75" s="1313"/>
      <c r="DC75" s="1313"/>
    </row>
    <row r="76" spans="2:107" x14ac:dyDescent="0.15">
      <c r="B76" s="1281"/>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1"/>
      <c r="G77" s="1301"/>
      <c r="H77" s="1301"/>
      <c r="I77" s="1301"/>
      <c r="J77" s="1301"/>
      <c r="K77" s="1330"/>
      <c r="L77" s="1330"/>
      <c r="M77" s="1330"/>
      <c r="N77" s="1330"/>
      <c r="AN77" s="1307" t="s">
        <v>598</v>
      </c>
      <c r="AO77" s="1307"/>
      <c r="AP77" s="1307"/>
      <c r="AQ77" s="1307"/>
      <c r="AR77" s="1307"/>
      <c r="AS77" s="1307"/>
      <c r="AT77" s="1307"/>
      <c r="AU77" s="1307"/>
      <c r="AV77" s="1307"/>
      <c r="AW77" s="1307"/>
      <c r="AX77" s="1307"/>
      <c r="AY77" s="1307"/>
      <c r="AZ77" s="1307"/>
      <c r="BA77" s="1307"/>
      <c r="BB77" s="1311" t="s">
        <v>596</v>
      </c>
      <c r="BC77" s="1311"/>
      <c r="BD77" s="1311"/>
      <c r="BE77" s="1311"/>
      <c r="BF77" s="1311"/>
      <c r="BG77" s="1311"/>
      <c r="BH77" s="1311"/>
      <c r="BI77" s="1311"/>
      <c r="BJ77" s="1311"/>
      <c r="BK77" s="1311"/>
      <c r="BL77" s="1311"/>
      <c r="BM77" s="1311"/>
      <c r="BN77" s="1311"/>
      <c r="BO77" s="1311"/>
      <c r="BP77" s="1313">
        <v>33.6</v>
      </c>
      <c r="BQ77" s="1313"/>
      <c r="BR77" s="1313"/>
      <c r="BS77" s="1313"/>
      <c r="BT77" s="1313"/>
      <c r="BU77" s="1313"/>
      <c r="BV77" s="1313"/>
      <c r="BW77" s="1313"/>
      <c r="BX77" s="1313">
        <v>35.299999999999997</v>
      </c>
      <c r="BY77" s="1313"/>
      <c r="BZ77" s="1313"/>
      <c r="CA77" s="1313"/>
      <c r="CB77" s="1313"/>
      <c r="CC77" s="1313"/>
      <c r="CD77" s="1313"/>
      <c r="CE77" s="1313"/>
      <c r="CF77" s="1313">
        <v>31.9</v>
      </c>
      <c r="CG77" s="1313"/>
      <c r="CH77" s="1313"/>
      <c r="CI77" s="1313"/>
      <c r="CJ77" s="1313"/>
      <c r="CK77" s="1313"/>
      <c r="CL77" s="1313"/>
      <c r="CM77" s="1313"/>
      <c r="CN77" s="1313">
        <v>24.2</v>
      </c>
      <c r="CO77" s="1313"/>
      <c r="CP77" s="1313"/>
      <c r="CQ77" s="1313"/>
      <c r="CR77" s="1313"/>
      <c r="CS77" s="1313"/>
      <c r="CT77" s="1313"/>
      <c r="CU77" s="1313"/>
      <c r="CV77" s="1313">
        <v>22.1</v>
      </c>
      <c r="CW77" s="1313"/>
      <c r="CX77" s="1313"/>
      <c r="CY77" s="1313"/>
      <c r="CZ77" s="1313"/>
      <c r="DA77" s="1313"/>
      <c r="DB77" s="1313"/>
      <c r="DC77" s="1313"/>
    </row>
    <row r="78" spans="2:107" x14ac:dyDescent="0.15">
      <c r="B78" s="1281"/>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1"/>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601</v>
      </c>
      <c r="BC79" s="1311"/>
      <c r="BD79" s="1311"/>
      <c r="BE79" s="1311"/>
      <c r="BF79" s="1311"/>
      <c r="BG79" s="1311"/>
      <c r="BH79" s="1311"/>
      <c r="BI79" s="1311"/>
      <c r="BJ79" s="1311"/>
      <c r="BK79" s="1311"/>
      <c r="BL79" s="1311"/>
      <c r="BM79" s="1311"/>
      <c r="BN79" s="1311"/>
      <c r="BO79" s="1311"/>
      <c r="BP79" s="1313">
        <v>7</v>
      </c>
      <c r="BQ79" s="1313"/>
      <c r="BR79" s="1313"/>
      <c r="BS79" s="1313"/>
      <c r="BT79" s="1313"/>
      <c r="BU79" s="1313"/>
      <c r="BV79" s="1313"/>
      <c r="BW79" s="1313"/>
      <c r="BX79" s="1313">
        <v>6.9</v>
      </c>
      <c r="BY79" s="1313"/>
      <c r="BZ79" s="1313"/>
      <c r="CA79" s="1313"/>
      <c r="CB79" s="1313"/>
      <c r="CC79" s="1313"/>
      <c r="CD79" s="1313"/>
      <c r="CE79" s="1313"/>
      <c r="CF79" s="1313">
        <v>6.6</v>
      </c>
      <c r="CG79" s="1313"/>
      <c r="CH79" s="1313"/>
      <c r="CI79" s="1313"/>
      <c r="CJ79" s="1313"/>
      <c r="CK79" s="1313"/>
      <c r="CL79" s="1313"/>
      <c r="CM79" s="1313"/>
      <c r="CN79" s="1313">
        <v>6.4</v>
      </c>
      <c r="CO79" s="1313"/>
      <c r="CP79" s="1313"/>
      <c r="CQ79" s="1313"/>
      <c r="CR79" s="1313"/>
      <c r="CS79" s="1313"/>
      <c r="CT79" s="1313"/>
      <c r="CU79" s="1313"/>
      <c r="CV79" s="1313">
        <v>6.3</v>
      </c>
      <c r="CW79" s="1313"/>
      <c r="CX79" s="1313"/>
      <c r="CY79" s="1313"/>
      <c r="CZ79" s="1313"/>
      <c r="DA79" s="1313"/>
      <c r="DB79" s="1313"/>
      <c r="DC79" s="1313"/>
    </row>
    <row r="80" spans="2:107" x14ac:dyDescent="0.15">
      <c r="B80" s="1281"/>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1"/>
    </row>
    <row r="82" spans="2:109" ht="17.25" x14ac:dyDescent="0.15">
      <c r="B82" s="1281"/>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4"/>
      <c r="DE84" s="1274"/>
    </row>
    <row r="85" spans="2:109" x14ac:dyDescent="0.15">
      <c r="DD85" s="1274"/>
      <c r="DE85" s="1274"/>
    </row>
    <row r="86" spans="2:109" hidden="1" x14ac:dyDescent="0.15">
      <c r="DD86" s="1274"/>
      <c r="DE86" s="1274"/>
    </row>
    <row r="87" spans="2:109" hidden="1" x14ac:dyDescent="0.15">
      <c r="K87" s="1333"/>
      <c r="AQ87" s="1333"/>
      <c r="BC87" s="1333"/>
      <c r="BO87" s="1333"/>
      <c r="CA87" s="1333"/>
      <c r="CM87" s="1333"/>
      <c r="CY87" s="1333"/>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ZzEWwVGpAvZx/cKIJ7Qu7RpPyTLweuGQxyRWtns3o0l2YoXzxlG9ysdVJcBpf+9An8z/Nmp2X+zd/qsoNXUdKA==" saltValue="xki54VgFndo9joZu7bkE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Gsmze9wos1HqUrYAamETnKWwBPbpbq9tBG5e9jz44+5xilUPE03j3xYcWItmUjUfHzchy560tzCPXT/NCxF0yQ==" saltValue="FRRPOHYcojDuA5lWoZUF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qNzPgUXWZZpmw8cckjP4FCIQOlevceVEI95weoNPEnVMqRJL5+gw7nHUjESWMv6feTrlyrFZ5ONVxeEw2yWq0A==" saltValue="zJkNoILeKt+oP15H4rVa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14671</v>
      </c>
      <c r="E3" s="162"/>
      <c r="F3" s="163">
        <v>47278</v>
      </c>
      <c r="G3" s="164"/>
      <c r="H3" s="165"/>
    </row>
    <row r="4" spans="1:8" x14ac:dyDescent="0.15">
      <c r="A4" s="166"/>
      <c r="B4" s="167"/>
      <c r="C4" s="168"/>
      <c r="D4" s="169">
        <v>8400</v>
      </c>
      <c r="E4" s="170"/>
      <c r="F4" s="171">
        <v>24096</v>
      </c>
      <c r="G4" s="172"/>
      <c r="H4" s="173"/>
    </row>
    <row r="5" spans="1:8" x14ac:dyDescent="0.15">
      <c r="A5" s="154" t="s">
        <v>549</v>
      </c>
      <c r="B5" s="159"/>
      <c r="C5" s="160"/>
      <c r="D5" s="161">
        <v>15845</v>
      </c>
      <c r="E5" s="162"/>
      <c r="F5" s="163">
        <v>44504</v>
      </c>
      <c r="G5" s="164"/>
      <c r="H5" s="165"/>
    </row>
    <row r="6" spans="1:8" x14ac:dyDescent="0.15">
      <c r="A6" s="166"/>
      <c r="B6" s="167"/>
      <c r="C6" s="168"/>
      <c r="D6" s="169">
        <v>11503</v>
      </c>
      <c r="E6" s="170"/>
      <c r="F6" s="171">
        <v>25876</v>
      </c>
      <c r="G6" s="172"/>
      <c r="H6" s="173"/>
    </row>
    <row r="7" spans="1:8" x14ac:dyDescent="0.15">
      <c r="A7" s="154" t="s">
        <v>550</v>
      </c>
      <c r="B7" s="159"/>
      <c r="C7" s="160"/>
      <c r="D7" s="161">
        <v>34725</v>
      </c>
      <c r="E7" s="162"/>
      <c r="F7" s="163">
        <v>47820</v>
      </c>
      <c r="G7" s="164"/>
      <c r="H7" s="165"/>
    </row>
    <row r="8" spans="1:8" x14ac:dyDescent="0.15">
      <c r="A8" s="166"/>
      <c r="B8" s="167"/>
      <c r="C8" s="168"/>
      <c r="D8" s="169">
        <v>16464</v>
      </c>
      <c r="E8" s="170"/>
      <c r="F8" s="171">
        <v>25855</v>
      </c>
      <c r="G8" s="172"/>
      <c r="H8" s="173"/>
    </row>
    <row r="9" spans="1:8" x14ac:dyDescent="0.15">
      <c r="A9" s="154" t="s">
        <v>551</v>
      </c>
      <c r="B9" s="159"/>
      <c r="C9" s="160"/>
      <c r="D9" s="161">
        <v>59749</v>
      </c>
      <c r="E9" s="162"/>
      <c r="F9" s="163">
        <v>41934</v>
      </c>
      <c r="G9" s="164"/>
      <c r="H9" s="165"/>
    </row>
    <row r="10" spans="1:8" x14ac:dyDescent="0.15">
      <c r="A10" s="166"/>
      <c r="B10" s="167"/>
      <c r="C10" s="168"/>
      <c r="D10" s="169">
        <v>39945</v>
      </c>
      <c r="E10" s="170"/>
      <c r="F10" s="171">
        <v>23352</v>
      </c>
      <c r="G10" s="172"/>
      <c r="H10" s="173"/>
    </row>
    <row r="11" spans="1:8" x14ac:dyDescent="0.15">
      <c r="A11" s="154" t="s">
        <v>552</v>
      </c>
      <c r="B11" s="159"/>
      <c r="C11" s="160"/>
      <c r="D11" s="161">
        <v>20352</v>
      </c>
      <c r="E11" s="162"/>
      <c r="F11" s="163">
        <v>45588</v>
      </c>
      <c r="G11" s="164"/>
      <c r="H11" s="165"/>
    </row>
    <row r="12" spans="1:8" x14ac:dyDescent="0.15">
      <c r="A12" s="166"/>
      <c r="B12" s="167"/>
      <c r="C12" s="174"/>
      <c r="D12" s="169">
        <v>9836</v>
      </c>
      <c r="E12" s="170"/>
      <c r="F12" s="171">
        <v>24150</v>
      </c>
      <c r="G12" s="172"/>
      <c r="H12" s="173"/>
    </row>
    <row r="13" spans="1:8" x14ac:dyDescent="0.15">
      <c r="A13" s="154"/>
      <c r="B13" s="159"/>
      <c r="C13" s="175"/>
      <c r="D13" s="176">
        <v>29068</v>
      </c>
      <c r="E13" s="177"/>
      <c r="F13" s="178">
        <v>45425</v>
      </c>
      <c r="G13" s="179"/>
      <c r="H13" s="165"/>
    </row>
    <row r="14" spans="1:8" x14ac:dyDescent="0.15">
      <c r="A14" s="166"/>
      <c r="B14" s="167"/>
      <c r="C14" s="168"/>
      <c r="D14" s="169">
        <v>17230</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1.82</v>
      </c>
      <c r="C19" s="180">
        <f>ROUND(VALUE(SUBSTITUTE(実質収支比率等に係る経年分析!G$48,"▲","-")),2)</f>
        <v>0.03</v>
      </c>
      <c r="D19" s="180">
        <f>ROUND(VALUE(SUBSTITUTE(実質収支比率等に係る経年分析!H$48,"▲","-")),2)</f>
        <v>0.08</v>
      </c>
      <c r="E19" s="180">
        <f>ROUND(VALUE(SUBSTITUTE(実質収支比率等に係る経年分析!I$48,"▲","-")),2)</f>
        <v>0.05</v>
      </c>
      <c r="F19" s="180">
        <f>ROUND(VALUE(SUBSTITUTE(実質収支比率等に係る経年分析!J$48,"▲","-")),2)</f>
        <v>1.55</v>
      </c>
    </row>
    <row r="20" spans="1:11" x14ac:dyDescent="0.15">
      <c r="A20" s="180" t="s">
        <v>55</v>
      </c>
      <c r="B20" s="180">
        <f>ROUND(VALUE(SUBSTITUTE(実質収支比率等に係る経年分析!F$47,"▲","-")),2)</f>
        <v>3.82</v>
      </c>
      <c r="C20" s="180">
        <f>ROUND(VALUE(SUBSTITUTE(実質収支比率等に係る経年分析!G$47,"▲","-")),2)</f>
        <v>4.2699999999999996</v>
      </c>
      <c r="D20" s="180">
        <f>ROUND(VALUE(SUBSTITUTE(実質収支比率等に係る経年分析!H$47,"▲","-")),2)</f>
        <v>4.3099999999999996</v>
      </c>
      <c r="E20" s="180">
        <f>ROUND(VALUE(SUBSTITUTE(実質収支比率等に係る経年分析!I$47,"▲","-")),2)</f>
        <v>4.74</v>
      </c>
      <c r="F20" s="180">
        <f>ROUND(VALUE(SUBSTITUTE(実質収支比率等に係る経年分析!J$47,"▲","-")),2)</f>
        <v>6.03</v>
      </c>
    </row>
    <row r="21" spans="1:11" x14ac:dyDescent="0.15">
      <c r="A21" s="180" t="s">
        <v>56</v>
      </c>
      <c r="B21" s="180">
        <f>IF(ISNUMBER(VALUE(SUBSTITUTE(実質収支比率等に係る経年分析!F$49,"▲","-"))),ROUND(VALUE(SUBSTITUTE(実質収支比率等に係る経年分析!F$49,"▲","-")),2),NA())</f>
        <v>5.32</v>
      </c>
      <c r="C21" s="180">
        <f>IF(ISNUMBER(VALUE(SUBSTITUTE(実質収支比率等に係る経年分析!G$49,"▲","-"))),ROUND(VALUE(SUBSTITUTE(実質収支比率等に係る経年分析!G$49,"▲","-")),2),NA())</f>
        <v>-0.87</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2.82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9.9700000000000006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11.67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11.66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公共用地取得事業特別会計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国民健康保険事業特別会計</v>
      </c>
      <c r="B34" s="181">
        <f>IF(ROUND(VALUE(SUBSTITUTE(連結実質赤字比率に係る赤字・黒字の構成分析!F$36,"▲", "-")), 2) &lt; 0, ABS(ROUND(VALUE(SUBSTITUTE(連結実質赤字比率に係る赤字・黒字の構成分析!F$36,"▲", "-")), 2)), NA())</f>
        <v>4.41</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1.45</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0.75</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7.0000000000000007E-2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2120</v>
      </c>
      <c r="E42" s="182"/>
      <c r="F42" s="182"/>
      <c r="G42" s="182">
        <f>'実質公債費比率（分子）の構造'!L$52</f>
        <v>2168</v>
      </c>
      <c r="H42" s="182"/>
      <c r="I42" s="182"/>
      <c r="J42" s="182">
        <f>'実質公債費比率（分子）の構造'!M$52</f>
        <v>2235</v>
      </c>
      <c r="K42" s="182"/>
      <c r="L42" s="182"/>
      <c r="M42" s="182">
        <f>'実質公債費比率（分子）の構造'!N$52</f>
        <v>2252</v>
      </c>
      <c r="N42" s="182"/>
      <c r="O42" s="182"/>
      <c r="P42" s="182">
        <f>'実質公債費比率（分子）の構造'!O$52</f>
        <v>2215</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78</v>
      </c>
      <c r="C44" s="182"/>
      <c r="D44" s="182"/>
      <c r="E44" s="182">
        <f>'実質公債費比率（分子）の構造'!L$50</f>
        <v>78</v>
      </c>
      <c r="F44" s="182"/>
      <c r="G44" s="182"/>
      <c r="H44" s="182">
        <f>'実質公債費比率（分子）の構造'!M$50</f>
        <v>78</v>
      </c>
      <c r="I44" s="182"/>
      <c r="J44" s="182"/>
      <c r="K44" s="182">
        <f>'実質公債費比率（分子）の構造'!N$50</f>
        <v>78</v>
      </c>
      <c r="L44" s="182"/>
      <c r="M44" s="182"/>
      <c r="N44" s="182">
        <f>'実質公債費比率（分子）の構造'!O$50</f>
        <v>78</v>
      </c>
      <c r="O44" s="182"/>
      <c r="P44" s="182"/>
    </row>
    <row r="45" spans="1:16" x14ac:dyDescent="0.15">
      <c r="A45" s="182" t="s">
        <v>66</v>
      </c>
      <c r="B45" s="182">
        <f>'実質公債費比率（分子）の構造'!K$49</f>
        <v>107</v>
      </c>
      <c r="C45" s="182"/>
      <c r="D45" s="182"/>
      <c r="E45" s="182">
        <f>'実質公債費比率（分子）の構造'!L$49</f>
        <v>191</v>
      </c>
      <c r="F45" s="182"/>
      <c r="G45" s="182"/>
      <c r="H45" s="182">
        <f>'実質公債費比率（分子）の構造'!M$49</f>
        <v>219</v>
      </c>
      <c r="I45" s="182"/>
      <c r="J45" s="182"/>
      <c r="K45" s="182">
        <f>'実質公債費比率（分子）の構造'!N$49</f>
        <v>245</v>
      </c>
      <c r="L45" s="182"/>
      <c r="M45" s="182"/>
      <c r="N45" s="182">
        <f>'実質公債費比率（分子）の構造'!O$49</f>
        <v>260</v>
      </c>
      <c r="O45" s="182"/>
      <c r="P45" s="182"/>
    </row>
    <row r="46" spans="1:16" x14ac:dyDescent="0.15">
      <c r="A46" s="182" t="s">
        <v>67</v>
      </c>
      <c r="B46" s="182">
        <f>'実質公債費比率（分子）の構造'!K$48</f>
        <v>501</v>
      </c>
      <c r="C46" s="182"/>
      <c r="D46" s="182"/>
      <c r="E46" s="182">
        <f>'実質公債費比率（分子）の構造'!L$48</f>
        <v>477</v>
      </c>
      <c r="F46" s="182"/>
      <c r="G46" s="182"/>
      <c r="H46" s="182">
        <f>'実質公債費比率（分子）の構造'!M$48</f>
        <v>496</v>
      </c>
      <c r="I46" s="182"/>
      <c r="J46" s="182"/>
      <c r="K46" s="182">
        <f>'実質公債費比率（分子）の構造'!N$48</f>
        <v>513</v>
      </c>
      <c r="L46" s="182"/>
      <c r="M46" s="182"/>
      <c r="N46" s="182">
        <f>'実質公債費比率（分子）の構造'!O$48</f>
        <v>531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2936</v>
      </c>
      <c r="C49" s="182"/>
      <c r="D49" s="182"/>
      <c r="E49" s="182">
        <f>'実質公債費比率（分子）の構造'!L$45</f>
        <v>2841</v>
      </c>
      <c r="F49" s="182"/>
      <c r="G49" s="182"/>
      <c r="H49" s="182">
        <f>'実質公債費比率（分子）の構造'!M$45</f>
        <v>2658</v>
      </c>
      <c r="I49" s="182"/>
      <c r="J49" s="182"/>
      <c r="K49" s="182">
        <f>'実質公債費比率（分子）の構造'!N$45</f>
        <v>2645</v>
      </c>
      <c r="L49" s="182"/>
      <c r="M49" s="182"/>
      <c r="N49" s="182">
        <f>'実質公債費比率（分子）の構造'!O$45</f>
        <v>2552</v>
      </c>
      <c r="O49" s="182"/>
      <c r="P49" s="182"/>
    </row>
    <row r="50" spans="1:16" x14ac:dyDescent="0.15">
      <c r="A50" s="182" t="s">
        <v>71</v>
      </c>
      <c r="B50" s="182" t="e">
        <f>NA()</f>
        <v>#N/A</v>
      </c>
      <c r="C50" s="182">
        <f>IF(ISNUMBER('実質公債費比率（分子）の構造'!K$53),'実質公債費比率（分子）の構造'!K$53,NA())</f>
        <v>1503</v>
      </c>
      <c r="D50" s="182" t="e">
        <f>NA()</f>
        <v>#N/A</v>
      </c>
      <c r="E50" s="182" t="e">
        <f>NA()</f>
        <v>#N/A</v>
      </c>
      <c r="F50" s="182">
        <f>IF(ISNUMBER('実質公債費比率（分子）の構造'!L$53),'実質公債費比率（分子）の構造'!L$53,NA())</f>
        <v>1419</v>
      </c>
      <c r="G50" s="182" t="e">
        <f>NA()</f>
        <v>#N/A</v>
      </c>
      <c r="H50" s="182" t="e">
        <f>NA()</f>
        <v>#N/A</v>
      </c>
      <c r="I50" s="182">
        <f>IF(ISNUMBER('実質公債費比率（分子）の構造'!M$53),'実質公債費比率（分子）の構造'!M$53,NA())</f>
        <v>1217</v>
      </c>
      <c r="J50" s="182" t="e">
        <f>NA()</f>
        <v>#N/A</v>
      </c>
      <c r="K50" s="182" t="e">
        <f>NA()</f>
        <v>#N/A</v>
      </c>
      <c r="L50" s="182">
        <f>IF(ISNUMBER('実質公債費比率（分子）の構造'!N$53),'実質公債費比率（分子）の構造'!N$53,NA())</f>
        <v>1230</v>
      </c>
      <c r="M50" s="182" t="e">
        <f>NA()</f>
        <v>#N/A</v>
      </c>
      <c r="N50" s="182" t="e">
        <f>NA()</f>
        <v>#N/A</v>
      </c>
      <c r="O50" s="182">
        <f>IF(ISNUMBER('実質公債費比率（分子）の構造'!O$53),'実質公債費比率（分子）の構造'!O$53,NA())</f>
        <v>1207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18315</v>
      </c>
      <c r="E56" s="181"/>
      <c r="F56" s="181"/>
      <c r="G56" s="181">
        <f>'将来負担比率（分子）の構造'!J$52</f>
        <v>18691</v>
      </c>
      <c r="H56" s="181"/>
      <c r="I56" s="181"/>
      <c r="J56" s="181">
        <f>'将来負担比率（分子）の構造'!K$52</f>
        <v>19130</v>
      </c>
      <c r="K56" s="181"/>
      <c r="L56" s="181"/>
      <c r="M56" s="181">
        <f>'将来負担比率（分子）の構造'!L$52</f>
        <v>19118</v>
      </c>
      <c r="N56" s="181"/>
      <c r="O56" s="181"/>
      <c r="P56" s="181">
        <f>'将来負担比率（分子）の構造'!M$52</f>
        <v>18964</v>
      </c>
    </row>
    <row r="57" spans="1:16" x14ac:dyDescent="0.15">
      <c r="A57" s="181" t="s">
        <v>42</v>
      </c>
      <c r="B57" s="181"/>
      <c r="C57" s="181"/>
      <c r="D57" s="181">
        <f>'将来負担比率（分子）の構造'!I$51</f>
        <v>6392</v>
      </c>
      <c r="E57" s="181"/>
      <c r="F57" s="181"/>
      <c r="G57" s="181">
        <f>'将来負担比率（分子）の構造'!J$51</f>
        <v>5852</v>
      </c>
      <c r="H57" s="181"/>
      <c r="I57" s="181"/>
      <c r="J57" s="181">
        <f>'将来負担比率（分子）の構造'!K$51</f>
        <v>5753</v>
      </c>
      <c r="K57" s="181"/>
      <c r="L57" s="181"/>
      <c r="M57" s="181">
        <f>'将来負担比率（分子）の構造'!L$51</f>
        <v>5125</v>
      </c>
      <c r="N57" s="181"/>
      <c r="O57" s="181"/>
      <c r="P57" s="181">
        <f>'将来負担比率（分子）の構造'!M$51</f>
        <v>4888</v>
      </c>
    </row>
    <row r="58" spans="1:16" x14ac:dyDescent="0.15">
      <c r="A58" s="181" t="s">
        <v>41</v>
      </c>
      <c r="B58" s="181"/>
      <c r="C58" s="181"/>
      <c r="D58" s="181">
        <f>'将来負担比率（分子）の構造'!I$50</f>
        <v>3671</v>
      </c>
      <c r="E58" s="181"/>
      <c r="F58" s="181"/>
      <c r="G58" s="181">
        <f>'将来負担比率（分子）の構造'!J$50</f>
        <v>3535</v>
      </c>
      <c r="H58" s="181"/>
      <c r="I58" s="181"/>
      <c r="J58" s="181">
        <f>'将来負担比率（分子）の構造'!K$50</f>
        <v>3347</v>
      </c>
      <c r="K58" s="181"/>
      <c r="L58" s="181"/>
      <c r="M58" s="181">
        <f>'将来負担比率（分子）の構造'!L$50</f>
        <v>3495</v>
      </c>
      <c r="N58" s="181"/>
      <c r="O58" s="181"/>
      <c r="P58" s="181">
        <f>'将来負担比率（分子）の構造'!M$50</f>
        <v>4077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4199</v>
      </c>
      <c r="C62" s="181"/>
      <c r="D62" s="181"/>
      <c r="E62" s="181">
        <f>'将来負担比率（分子）の構造'!J$45</f>
        <v>4129</v>
      </c>
      <c r="F62" s="181"/>
      <c r="G62" s="181"/>
      <c r="H62" s="181">
        <f>'将来負担比率（分子）の構造'!K$45</f>
        <v>3889</v>
      </c>
      <c r="I62" s="181"/>
      <c r="J62" s="181"/>
      <c r="K62" s="181">
        <f>'将来負担比率（分子）の構造'!L$45</f>
        <v>3539</v>
      </c>
      <c r="L62" s="181"/>
      <c r="M62" s="181"/>
      <c r="N62" s="181">
        <f>'将来負担比率（分子）の構造'!M$45</f>
        <v>3692</v>
      </c>
      <c r="O62" s="181"/>
      <c r="P62" s="181"/>
    </row>
    <row r="63" spans="1:16" x14ac:dyDescent="0.15">
      <c r="A63" s="181" t="s">
        <v>34</v>
      </c>
      <c r="B63" s="181">
        <f>'将来負担比率（分子）の構造'!I$44</f>
        <v>1570</v>
      </c>
      <c r="C63" s="181"/>
      <c r="D63" s="181"/>
      <c r="E63" s="181">
        <f>'将来負担比率（分子）の構造'!J$44</f>
        <v>1575</v>
      </c>
      <c r="F63" s="181"/>
      <c r="G63" s="181"/>
      <c r="H63" s="181">
        <f>'将来負担比率（分子）の構造'!K$44</f>
        <v>1605</v>
      </c>
      <c r="I63" s="181"/>
      <c r="J63" s="181"/>
      <c r="K63" s="181">
        <f>'将来負担比率（分子）の構造'!L$44</f>
        <v>1457</v>
      </c>
      <c r="L63" s="181"/>
      <c r="M63" s="181"/>
      <c r="N63" s="181">
        <f>'将来負担比率（分子）の構造'!M$44</f>
        <v>1531</v>
      </c>
      <c r="O63" s="181"/>
      <c r="P63" s="181"/>
    </row>
    <row r="64" spans="1:16" x14ac:dyDescent="0.15">
      <c r="A64" s="181" t="s">
        <v>33</v>
      </c>
      <c r="B64" s="181">
        <f>'将来負担比率（分子）の構造'!I$43</f>
        <v>6473</v>
      </c>
      <c r="C64" s="181"/>
      <c r="D64" s="181"/>
      <c r="E64" s="181">
        <f>'将来負担比率（分子）の構造'!J$43</f>
        <v>5923</v>
      </c>
      <c r="F64" s="181"/>
      <c r="G64" s="181"/>
      <c r="H64" s="181">
        <f>'将来負担比率（分子）の構造'!K$43</f>
        <v>5753</v>
      </c>
      <c r="I64" s="181"/>
      <c r="J64" s="181"/>
      <c r="K64" s="181">
        <f>'将来負担比率（分子）の構造'!L$43</f>
        <v>5623</v>
      </c>
      <c r="L64" s="181"/>
      <c r="M64" s="181"/>
      <c r="N64" s="181">
        <f>'将来負担比率（分子）の構造'!M$43</f>
        <v>5197</v>
      </c>
      <c r="O64" s="181"/>
      <c r="P64" s="181"/>
    </row>
    <row r="65" spans="1:16" x14ac:dyDescent="0.15">
      <c r="A65" s="181" t="s">
        <v>32</v>
      </c>
      <c r="B65" s="181">
        <f>'将来負担比率（分子）の構造'!I$42</f>
        <v>546</v>
      </c>
      <c r="C65" s="181"/>
      <c r="D65" s="181"/>
      <c r="E65" s="181">
        <f>'将来負担比率（分子）の構造'!J$42</f>
        <v>468</v>
      </c>
      <c r="F65" s="181"/>
      <c r="G65" s="181"/>
      <c r="H65" s="181">
        <f>'将来負担比率（分子）の構造'!K$42</f>
        <v>390</v>
      </c>
      <c r="I65" s="181"/>
      <c r="J65" s="181"/>
      <c r="K65" s="181">
        <f>'将来負担比率（分子）の構造'!L$42</f>
        <v>312</v>
      </c>
      <c r="L65" s="181"/>
      <c r="M65" s="181"/>
      <c r="N65" s="181">
        <f>'将来負担比率（分子）の構造'!M$42</f>
        <v>234</v>
      </c>
      <c r="O65" s="181"/>
      <c r="P65" s="181"/>
    </row>
    <row r="66" spans="1:16" x14ac:dyDescent="0.15">
      <c r="A66" s="181" t="s">
        <v>31</v>
      </c>
      <c r="B66" s="181">
        <f>'将来負担比率（分子）の構造'!I$41</f>
        <v>29536</v>
      </c>
      <c r="C66" s="181"/>
      <c r="D66" s="181"/>
      <c r="E66" s="181">
        <f>'将来負担比率（分子）の構造'!J$41</f>
        <v>28300</v>
      </c>
      <c r="F66" s="181"/>
      <c r="G66" s="181"/>
      <c r="H66" s="181">
        <f>'将来負担比率（分子）の構造'!K$41</f>
        <v>28482</v>
      </c>
      <c r="I66" s="181"/>
      <c r="J66" s="181"/>
      <c r="K66" s="181">
        <f>'将来負担比率（分子）の構造'!L$41</f>
        <v>29450</v>
      </c>
      <c r="L66" s="181"/>
      <c r="M66" s="181"/>
      <c r="N66" s="181">
        <f>'将来負担比率（分子）の構造'!M$41</f>
        <v>28971</v>
      </c>
      <c r="O66" s="181"/>
      <c r="P66" s="181"/>
    </row>
    <row r="67" spans="1:16" x14ac:dyDescent="0.15">
      <c r="A67" s="181" t="s">
        <v>75</v>
      </c>
      <c r="B67" s="181" t="e">
        <f>NA()</f>
        <v>#N/A</v>
      </c>
      <c r="C67" s="181">
        <f>IF(ISNUMBER('将来負担比率（分子）の構造'!I$53), IF('将来負担比率（分子）の構造'!I$53 &lt; 0, 0, '将来負担比率（分子）の構造'!I$53), NA())</f>
        <v>13946</v>
      </c>
      <c r="D67" s="181" t="e">
        <f>NA()</f>
        <v>#N/A</v>
      </c>
      <c r="E67" s="181" t="e">
        <f>NA()</f>
        <v>#N/A</v>
      </c>
      <c r="F67" s="181">
        <f>IF(ISNUMBER('将来負担比率（分子）の構造'!J$53), IF('将来負担比率（分子）の構造'!J$53 &lt; 0, 0, '将来負担比率（分子）の構造'!J$53), NA())</f>
        <v>12316</v>
      </c>
      <c r="G67" s="181" t="e">
        <f>NA()</f>
        <v>#N/A</v>
      </c>
      <c r="H67" s="181" t="e">
        <f>NA()</f>
        <v>#N/A</v>
      </c>
      <c r="I67" s="181">
        <f>IF(ISNUMBER('将来負担比率（分子）の構造'!K$53), IF('将来負担比率（分子）の構造'!K$53 &lt; 0, 0, '将来負担比率（分子）の構造'!K$53), NA())</f>
        <v>11889</v>
      </c>
      <c r="J67" s="181" t="e">
        <f>NA()</f>
        <v>#N/A</v>
      </c>
      <c r="K67" s="181" t="e">
        <f>NA()</f>
        <v>#N/A</v>
      </c>
      <c r="L67" s="181">
        <f>IF(ISNUMBER('将来負担比率（分子）の構造'!L$53), IF('将来負担比率（分子）の構造'!L$53 &lt; 0, 0, '将来負担比率（分子）の構造'!L$53), NA())</f>
        <v>12642</v>
      </c>
      <c r="M67" s="181" t="e">
        <f>NA()</f>
        <v>#N/A</v>
      </c>
      <c r="N67" s="181" t="e">
        <f>NA()</f>
        <v>#N/A</v>
      </c>
      <c r="O67" s="181">
        <f>IF(ISNUMBER('将来負担比率（分子）の構造'!M$53), IF('将来負担比率（分子）の構造'!M$53 &lt; 0, 0, '将来負担比率（分子）の構造'!M$53), NA())</f>
        <v>11695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556</v>
      </c>
      <c r="C72" s="185">
        <f>基金残高に係る経年分析!G55</f>
        <v>628</v>
      </c>
      <c r="D72" s="185">
        <f>基金残高に係る経年分析!H55</f>
        <v>804</v>
      </c>
    </row>
    <row r="73" spans="1:16" x14ac:dyDescent="0.15">
      <c r="A73" s="184" t="s">
        <v>78</v>
      </c>
      <c r="B73" s="185">
        <f>基金残高に係る経年分析!F56</f>
        <v>1222</v>
      </c>
      <c r="C73" s="185">
        <f>基金残高に係る経年分析!G56</f>
        <v>1278</v>
      </c>
      <c r="D73" s="185">
        <f>基金残高に係る経年分析!H56</f>
        <v>1291</v>
      </c>
    </row>
    <row r="74" spans="1:16" x14ac:dyDescent="0.15">
      <c r="A74" s="184" t="s">
        <v>79</v>
      </c>
      <c r="B74" s="185">
        <f>基金残高に係る経年分析!F57</f>
        <v>1569</v>
      </c>
      <c r="C74" s="185">
        <f>基金残高に係る経年分析!G57</f>
        <v>1589</v>
      </c>
      <c r="D74" s="185">
        <f>基金残高に係る経年分析!H57</f>
        <v>1982</v>
      </c>
    </row>
  </sheetData>
  <sheetProtection algorithmName="SHA-512" hashValue="AX0QO1t3rBVXp/8qSxXZD4ku0fwVg4trwGWFcEYPdFvo6v73A1o2pO2FT6ua7MzbUFSqXQ0s2ycg/I1vOnvyJg==" saltValue="QP/0yfcN8e2z5ZP7frHc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218</v>
      </c>
      <c r="DI1" s="760"/>
      <c r="DJ1" s="760"/>
      <c r="DK1" s="760"/>
      <c r="DL1" s="760"/>
      <c r="DM1" s="760"/>
      <c r="DN1" s="761"/>
      <c r="DO1" s="226"/>
      <c r="DP1" s="759" t="s">
        <v>219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224</v>
      </c>
      <c r="S4" s="702"/>
      <c r="T4" s="702"/>
      <c r="U4" s="702"/>
      <c r="V4" s="702"/>
      <c r="W4" s="702"/>
      <c r="X4" s="702"/>
      <c r="Y4" s="703"/>
      <c r="Z4" s="701" t="s">
        <v>225</v>
      </c>
      <c r="AA4" s="702"/>
      <c r="AB4" s="702"/>
      <c r="AC4" s="703"/>
      <c r="AD4" s="701" t="s">
        <v>226</v>
      </c>
      <c r="AE4" s="702"/>
      <c r="AF4" s="702"/>
      <c r="AG4" s="702"/>
      <c r="AH4" s="702"/>
      <c r="AI4" s="702"/>
      <c r="AJ4" s="702"/>
      <c r="AK4" s="703"/>
      <c r="AL4" s="701" t="s">
        <v>225</v>
      </c>
      <c r="AM4" s="702"/>
      <c r="AN4" s="702"/>
      <c r="AO4" s="703"/>
      <c r="AP4" s="762" t="s">
        <v>227</v>
      </c>
      <c r="AQ4" s="762"/>
      <c r="AR4" s="762"/>
      <c r="AS4" s="762"/>
      <c r="AT4" s="762"/>
      <c r="AU4" s="762"/>
      <c r="AV4" s="762"/>
      <c r="AW4" s="762"/>
      <c r="AX4" s="762"/>
      <c r="AY4" s="762"/>
      <c r="AZ4" s="762"/>
      <c r="BA4" s="762"/>
      <c r="BB4" s="762"/>
      <c r="BC4" s="762"/>
      <c r="BD4" s="762"/>
      <c r="BE4" s="762"/>
      <c r="BF4" s="762"/>
      <c r="BG4" s="762" t="s">
        <v>228</v>
      </c>
      <c r="BH4" s="762"/>
      <c r="BI4" s="762"/>
      <c r="BJ4" s="762"/>
      <c r="BK4" s="762"/>
      <c r="BL4" s="762"/>
      <c r="BM4" s="762"/>
      <c r="BN4" s="762"/>
      <c r="BO4" s="762" t="s">
        <v>225</v>
      </c>
      <c r="BP4" s="762"/>
      <c r="BQ4" s="762"/>
      <c r="BR4" s="762"/>
      <c r="BS4" s="762" t="s">
        <v>229</v>
      </c>
      <c r="BT4" s="762"/>
      <c r="BU4" s="762"/>
      <c r="BV4" s="762"/>
      <c r="BW4" s="762"/>
      <c r="BX4" s="762"/>
      <c r="BY4" s="762"/>
      <c r="BZ4" s="762"/>
      <c r="CA4" s="762"/>
      <c r="CB4" s="762"/>
      <c r="CD4" s="744" t="s">
        <v>230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231</v>
      </c>
      <c r="C5" s="707"/>
      <c r="D5" s="707"/>
      <c r="E5" s="707"/>
      <c r="F5" s="707"/>
      <c r="G5" s="707"/>
      <c r="H5" s="707"/>
      <c r="I5" s="707"/>
      <c r="J5" s="707"/>
      <c r="K5" s="707"/>
      <c r="L5" s="707"/>
      <c r="M5" s="707"/>
      <c r="N5" s="707"/>
      <c r="O5" s="707"/>
      <c r="P5" s="707"/>
      <c r="Q5" s="708"/>
      <c r="R5" s="695">
        <v>9008722</v>
      </c>
      <c r="S5" s="696"/>
      <c r="T5" s="696"/>
      <c r="U5" s="696"/>
      <c r="V5" s="696"/>
      <c r="W5" s="696"/>
      <c r="X5" s="696"/>
      <c r="Y5" s="739"/>
      <c r="Z5" s="757">
        <v>38.299999999999997</v>
      </c>
      <c r="AA5" s="757"/>
      <c r="AB5" s="757"/>
      <c r="AC5" s="757"/>
      <c r="AD5" s="758">
        <v>8298442</v>
      </c>
      <c r="AE5" s="758"/>
      <c r="AF5" s="758"/>
      <c r="AG5" s="758"/>
      <c r="AH5" s="758"/>
      <c r="AI5" s="758"/>
      <c r="AJ5" s="758"/>
      <c r="AK5" s="758"/>
      <c r="AL5" s="740">
        <v>65.3</v>
      </c>
      <c r="AM5" s="711"/>
      <c r="AN5" s="711"/>
      <c r="AO5" s="741"/>
      <c r="AP5" s="706" t="s">
        <v>232</v>
      </c>
      <c r="AQ5" s="707"/>
      <c r="AR5" s="707"/>
      <c r="AS5" s="707"/>
      <c r="AT5" s="707"/>
      <c r="AU5" s="707"/>
      <c r="AV5" s="707"/>
      <c r="AW5" s="707"/>
      <c r="AX5" s="707"/>
      <c r="AY5" s="707"/>
      <c r="AZ5" s="707"/>
      <c r="BA5" s="707"/>
      <c r="BB5" s="707"/>
      <c r="BC5" s="707"/>
      <c r="BD5" s="707"/>
      <c r="BE5" s="707"/>
      <c r="BF5" s="708"/>
      <c r="BG5" s="640">
        <v>8298442</v>
      </c>
      <c r="BH5" s="641"/>
      <c r="BI5" s="641"/>
      <c r="BJ5" s="641"/>
      <c r="BK5" s="641"/>
      <c r="BL5" s="641"/>
      <c r="BM5" s="641"/>
      <c r="BN5" s="642"/>
      <c r="BO5" s="677">
        <v>92.1</v>
      </c>
      <c r="BP5" s="677"/>
      <c r="BQ5" s="677"/>
      <c r="BR5" s="677"/>
      <c r="BS5" s="678">
        <v>77648</v>
      </c>
      <c r="BT5" s="678"/>
      <c r="BU5" s="678"/>
      <c r="BV5" s="678"/>
      <c r="BW5" s="678"/>
      <c r="BX5" s="678"/>
      <c r="BY5" s="678"/>
      <c r="BZ5" s="678"/>
      <c r="CA5" s="678"/>
      <c r="CB5" s="737"/>
      <c r="CD5" s="744" t="s">
        <v>227</v>
      </c>
      <c r="CE5" s="745"/>
      <c r="CF5" s="745"/>
      <c r="CG5" s="745"/>
      <c r="CH5" s="745"/>
      <c r="CI5" s="745"/>
      <c r="CJ5" s="745"/>
      <c r="CK5" s="745"/>
      <c r="CL5" s="745"/>
      <c r="CM5" s="745"/>
      <c r="CN5" s="745"/>
      <c r="CO5" s="745"/>
      <c r="CP5" s="745"/>
      <c r="CQ5" s="746"/>
      <c r="CR5" s="744" t="s">
        <v>233</v>
      </c>
      <c r="CS5" s="745"/>
      <c r="CT5" s="745"/>
      <c r="CU5" s="745"/>
      <c r="CV5" s="745"/>
      <c r="CW5" s="745"/>
      <c r="CX5" s="745"/>
      <c r="CY5" s="746"/>
      <c r="CZ5" s="744" t="s">
        <v>225</v>
      </c>
      <c r="DA5" s="745"/>
      <c r="DB5" s="745"/>
      <c r="DC5" s="746"/>
      <c r="DD5" s="744" t="s">
        <v>234</v>
      </c>
      <c r="DE5" s="745"/>
      <c r="DF5" s="745"/>
      <c r="DG5" s="745"/>
      <c r="DH5" s="745"/>
      <c r="DI5" s="745"/>
      <c r="DJ5" s="745"/>
      <c r="DK5" s="745"/>
      <c r="DL5" s="745"/>
      <c r="DM5" s="745"/>
      <c r="DN5" s="745"/>
      <c r="DO5" s="745"/>
      <c r="DP5" s="746"/>
      <c r="DQ5" s="744" t="s">
        <v>235</v>
      </c>
      <c r="DR5" s="745"/>
      <c r="DS5" s="745"/>
      <c r="DT5" s="745"/>
      <c r="DU5" s="745"/>
      <c r="DV5" s="745"/>
      <c r="DW5" s="745"/>
      <c r="DX5" s="745"/>
      <c r="DY5" s="745"/>
      <c r="DZ5" s="745"/>
      <c r="EA5" s="745"/>
      <c r="EB5" s="745"/>
      <c r="EC5" s="746"/>
    </row>
    <row r="6" spans="2:143" ht="11.25" customHeight="1" x14ac:dyDescent="0.15">
      <c r="B6" s="637" t="s">
        <v>236</v>
      </c>
      <c r="C6" s="638"/>
      <c r="D6" s="638"/>
      <c r="E6" s="638"/>
      <c r="F6" s="638"/>
      <c r="G6" s="638"/>
      <c r="H6" s="638"/>
      <c r="I6" s="638"/>
      <c r="J6" s="638"/>
      <c r="K6" s="638"/>
      <c r="L6" s="638"/>
      <c r="M6" s="638"/>
      <c r="N6" s="638"/>
      <c r="O6" s="638"/>
      <c r="P6" s="638"/>
      <c r="Q6" s="639"/>
      <c r="R6" s="640">
        <v>160907</v>
      </c>
      <c r="S6" s="641"/>
      <c r="T6" s="641"/>
      <c r="U6" s="641"/>
      <c r="V6" s="641"/>
      <c r="W6" s="641"/>
      <c r="X6" s="641"/>
      <c r="Y6" s="642"/>
      <c r="Z6" s="677">
        <v>0.7</v>
      </c>
      <c r="AA6" s="677"/>
      <c r="AB6" s="677"/>
      <c r="AC6" s="677"/>
      <c r="AD6" s="678">
        <v>160907</v>
      </c>
      <c r="AE6" s="678"/>
      <c r="AF6" s="678"/>
      <c r="AG6" s="678"/>
      <c r="AH6" s="678"/>
      <c r="AI6" s="678"/>
      <c r="AJ6" s="678"/>
      <c r="AK6" s="678"/>
      <c r="AL6" s="643">
        <v>1.3</v>
      </c>
      <c r="AM6" s="644"/>
      <c r="AN6" s="644"/>
      <c r="AO6" s="679"/>
      <c r="AP6" s="637" t="s">
        <v>237</v>
      </c>
      <c r="AQ6" s="638"/>
      <c r="AR6" s="638"/>
      <c r="AS6" s="638"/>
      <c r="AT6" s="638"/>
      <c r="AU6" s="638"/>
      <c r="AV6" s="638"/>
      <c r="AW6" s="638"/>
      <c r="AX6" s="638"/>
      <c r="AY6" s="638"/>
      <c r="AZ6" s="638"/>
      <c r="BA6" s="638"/>
      <c r="BB6" s="638"/>
      <c r="BC6" s="638"/>
      <c r="BD6" s="638"/>
      <c r="BE6" s="638"/>
      <c r="BF6" s="639"/>
      <c r="BG6" s="640">
        <v>8298442</v>
      </c>
      <c r="BH6" s="641"/>
      <c r="BI6" s="641"/>
      <c r="BJ6" s="641"/>
      <c r="BK6" s="641"/>
      <c r="BL6" s="641"/>
      <c r="BM6" s="641"/>
      <c r="BN6" s="642"/>
      <c r="BO6" s="677">
        <v>92.1</v>
      </c>
      <c r="BP6" s="677"/>
      <c r="BQ6" s="677"/>
      <c r="BR6" s="677"/>
      <c r="BS6" s="678">
        <v>77648</v>
      </c>
      <c r="BT6" s="678"/>
      <c r="BU6" s="678"/>
      <c r="BV6" s="678"/>
      <c r="BW6" s="678"/>
      <c r="BX6" s="678"/>
      <c r="BY6" s="678"/>
      <c r="BZ6" s="678"/>
      <c r="CA6" s="678"/>
      <c r="CB6" s="737"/>
      <c r="CD6" s="698" t="s">
        <v>238</v>
      </c>
      <c r="CE6" s="699"/>
      <c r="CF6" s="699"/>
      <c r="CG6" s="699"/>
      <c r="CH6" s="699"/>
      <c r="CI6" s="699"/>
      <c r="CJ6" s="699"/>
      <c r="CK6" s="699"/>
      <c r="CL6" s="699"/>
      <c r="CM6" s="699"/>
      <c r="CN6" s="699"/>
      <c r="CO6" s="699"/>
      <c r="CP6" s="699"/>
      <c r="CQ6" s="700"/>
      <c r="CR6" s="640">
        <v>208301</v>
      </c>
      <c r="CS6" s="641"/>
      <c r="CT6" s="641"/>
      <c r="CU6" s="641"/>
      <c r="CV6" s="641"/>
      <c r="CW6" s="641"/>
      <c r="CX6" s="641"/>
      <c r="CY6" s="642"/>
      <c r="CZ6" s="740">
        <v>0.9</v>
      </c>
      <c r="DA6" s="711"/>
      <c r="DB6" s="711"/>
      <c r="DC6" s="743"/>
      <c r="DD6" s="646" t="s">
        <v>176</v>
      </c>
      <c r="DE6" s="641"/>
      <c r="DF6" s="641"/>
      <c r="DG6" s="641"/>
      <c r="DH6" s="641"/>
      <c r="DI6" s="641"/>
      <c r="DJ6" s="641"/>
      <c r="DK6" s="641"/>
      <c r="DL6" s="641"/>
      <c r="DM6" s="641"/>
      <c r="DN6" s="641"/>
      <c r="DO6" s="641"/>
      <c r="DP6" s="642"/>
      <c r="DQ6" s="646">
        <v>208301</v>
      </c>
      <c r="DR6" s="641"/>
      <c r="DS6" s="641"/>
      <c r="DT6" s="641"/>
      <c r="DU6" s="641"/>
      <c r="DV6" s="641"/>
      <c r="DW6" s="641"/>
      <c r="DX6" s="641"/>
      <c r="DY6" s="641"/>
      <c r="DZ6" s="641"/>
      <c r="EA6" s="641"/>
      <c r="EB6" s="641"/>
      <c r="EC6" s="684"/>
    </row>
    <row r="7" spans="2:143" ht="11.25" customHeight="1" x14ac:dyDescent="0.15">
      <c r="B7" s="637" t="s">
        <v>239</v>
      </c>
      <c r="C7" s="638"/>
      <c r="D7" s="638"/>
      <c r="E7" s="638"/>
      <c r="F7" s="638"/>
      <c r="G7" s="638"/>
      <c r="H7" s="638"/>
      <c r="I7" s="638"/>
      <c r="J7" s="638"/>
      <c r="K7" s="638"/>
      <c r="L7" s="638"/>
      <c r="M7" s="638"/>
      <c r="N7" s="638"/>
      <c r="O7" s="638"/>
      <c r="P7" s="638"/>
      <c r="Q7" s="639"/>
      <c r="R7" s="640">
        <v>8807</v>
      </c>
      <c r="S7" s="641"/>
      <c r="T7" s="641"/>
      <c r="U7" s="641"/>
      <c r="V7" s="641"/>
      <c r="W7" s="641"/>
      <c r="X7" s="641"/>
      <c r="Y7" s="642"/>
      <c r="Z7" s="677">
        <v>0</v>
      </c>
      <c r="AA7" s="677"/>
      <c r="AB7" s="677"/>
      <c r="AC7" s="677"/>
      <c r="AD7" s="678">
        <v>8807</v>
      </c>
      <c r="AE7" s="678"/>
      <c r="AF7" s="678"/>
      <c r="AG7" s="678"/>
      <c r="AH7" s="678"/>
      <c r="AI7" s="678"/>
      <c r="AJ7" s="678"/>
      <c r="AK7" s="678"/>
      <c r="AL7" s="643">
        <v>0.1</v>
      </c>
      <c r="AM7" s="644"/>
      <c r="AN7" s="644"/>
      <c r="AO7" s="679"/>
      <c r="AP7" s="637" t="s">
        <v>240</v>
      </c>
      <c r="AQ7" s="638"/>
      <c r="AR7" s="638"/>
      <c r="AS7" s="638"/>
      <c r="AT7" s="638"/>
      <c r="AU7" s="638"/>
      <c r="AV7" s="638"/>
      <c r="AW7" s="638"/>
      <c r="AX7" s="638"/>
      <c r="AY7" s="638"/>
      <c r="AZ7" s="638"/>
      <c r="BA7" s="638"/>
      <c r="BB7" s="638"/>
      <c r="BC7" s="638"/>
      <c r="BD7" s="638"/>
      <c r="BE7" s="638"/>
      <c r="BF7" s="639"/>
      <c r="BG7" s="640">
        <v>2989344</v>
      </c>
      <c r="BH7" s="641"/>
      <c r="BI7" s="641"/>
      <c r="BJ7" s="641"/>
      <c r="BK7" s="641"/>
      <c r="BL7" s="641"/>
      <c r="BM7" s="641"/>
      <c r="BN7" s="642"/>
      <c r="BO7" s="677">
        <v>33.200000000000003</v>
      </c>
      <c r="BP7" s="677"/>
      <c r="BQ7" s="677"/>
      <c r="BR7" s="677"/>
      <c r="BS7" s="678">
        <v>77648</v>
      </c>
      <c r="BT7" s="678"/>
      <c r="BU7" s="678"/>
      <c r="BV7" s="678"/>
      <c r="BW7" s="678"/>
      <c r="BX7" s="678"/>
      <c r="BY7" s="678"/>
      <c r="BZ7" s="678"/>
      <c r="CA7" s="678"/>
      <c r="CB7" s="737"/>
      <c r="CD7" s="673" t="s">
        <v>241</v>
      </c>
      <c r="CE7" s="674"/>
      <c r="CF7" s="674"/>
      <c r="CG7" s="674"/>
      <c r="CH7" s="674"/>
      <c r="CI7" s="674"/>
      <c r="CJ7" s="674"/>
      <c r="CK7" s="674"/>
      <c r="CL7" s="674"/>
      <c r="CM7" s="674"/>
      <c r="CN7" s="674"/>
      <c r="CO7" s="674"/>
      <c r="CP7" s="674"/>
      <c r="CQ7" s="675"/>
      <c r="CR7" s="640">
        <v>2737458</v>
      </c>
      <c r="CS7" s="641"/>
      <c r="CT7" s="641"/>
      <c r="CU7" s="641"/>
      <c r="CV7" s="641"/>
      <c r="CW7" s="641"/>
      <c r="CX7" s="641"/>
      <c r="CY7" s="642"/>
      <c r="CZ7" s="677">
        <v>11.7</v>
      </c>
      <c r="DA7" s="677"/>
      <c r="DB7" s="677"/>
      <c r="DC7" s="677"/>
      <c r="DD7" s="646">
        <v>22461</v>
      </c>
      <c r="DE7" s="641"/>
      <c r="DF7" s="641"/>
      <c r="DG7" s="641"/>
      <c r="DH7" s="641"/>
      <c r="DI7" s="641"/>
      <c r="DJ7" s="641"/>
      <c r="DK7" s="641"/>
      <c r="DL7" s="641"/>
      <c r="DM7" s="641"/>
      <c r="DN7" s="641"/>
      <c r="DO7" s="641"/>
      <c r="DP7" s="642"/>
      <c r="DQ7" s="646">
        <v>1872548</v>
      </c>
      <c r="DR7" s="641"/>
      <c r="DS7" s="641"/>
      <c r="DT7" s="641"/>
      <c r="DU7" s="641"/>
      <c r="DV7" s="641"/>
      <c r="DW7" s="641"/>
      <c r="DX7" s="641"/>
      <c r="DY7" s="641"/>
      <c r="DZ7" s="641"/>
      <c r="EA7" s="641"/>
      <c r="EB7" s="641"/>
      <c r="EC7" s="684"/>
    </row>
    <row r="8" spans="2:143" ht="11.25" customHeight="1" x14ac:dyDescent="0.15">
      <c r="B8" s="637" t="s">
        <v>242</v>
      </c>
      <c r="C8" s="638"/>
      <c r="D8" s="638"/>
      <c r="E8" s="638"/>
      <c r="F8" s="638"/>
      <c r="G8" s="638"/>
      <c r="H8" s="638"/>
      <c r="I8" s="638"/>
      <c r="J8" s="638"/>
      <c r="K8" s="638"/>
      <c r="L8" s="638"/>
      <c r="M8" s="638"/>
      <c r="N8" s="638"/>
      <c r="O8" s="638"/>
      <c r="P8" s="638"/>
      <c r="Q8" s="639"/>
      <c r="R8" s="640">
        <v>40603</v>
      </c>
      <c r="S8" s="641"/>
      <c r="T8" s="641"/>
      <c r="U8" s="641"/>
      <c r="V8" s="641"/>
      <c r="W8" s="641"/>
      <c r="X8" s="641"/>
      <c r="Y8" s="642"/>
      <c r="Z8" s="677">
        <v>0.2</v>
      </c>
      <c r="AA8" s="677"/>
      <c r="AB8" s="677"/>
      <c r="AC8" s="677"/>
      <c r="AD8" s="678">
        <v>40603</v>
      </c>
      <c r="AE8" s="678"/>
      <c r="AF8" s="678"/>
      <c r="AG8" s="678"/>
      <c r="AH8" s="678"/>
      <c r="AI8" s="678"/>
      <c r="AJ8" s="678"/>
      <c r="AK8" s="678"/>
      <c r="AL8" s="643">
        <v>0.3</v>
      </c>
      <c r="AM8" s="644"/>
      <c r="AN8" s="644"/>
      <c r="AO8" s="679"/>
      <c r="AP8" s="637" t="s">
        <v>243</v>
      </c>
      <c r="AQ8" s="638"/>
      <c r="AR8" s="638"/>
      <c r="AS8" s="638"/>
      <c r="AT8" s="638"/>
      <c r="AU8" s="638"/>
      <c r="AV8" s="638"/>
      <c r="AW8" s="638"/>
      <c r="AX8" s="638"/>
      <c r="AY8" s="638"/>
      <c r="AZ8" s="638"/>
      <c r="BA8" s="638"/>
      <c r="BB8" s="638"/>
      <c r="BC8" s="638"/>
      <c r="BD8" s="638"/>
      <c r="BE8" s="638"/>
      <c r="BF8" s="639"/>
      <c r="BG8" s="640">
        <v>92655</v>
      </c>
      <c r="BH8" s="641"/>
      <c r="BI8" s="641"/>
      <c r="BJ8" s="641"/>
      <c r="BK8" s="641"/>
      <c r="BL8" s="641"/>
      <c r="BM8" s="641"/>
      <c r="BN8" s="642"/>
      <c r="BO8" s="677">
        <v>1</v>
      </c>
      <c r="BP8" s="677"/>
      <c r="BQ8" s="677"/>
      <c r="BR8" s="677"/>
      <c r="BS8" s="646" t="s">
        <v>176</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10762083</v>
      </c>
      <c r="CS8" s="641"/>
      <c r="CT8" s="641"/>
      <c r="CU8" s="641"/>
      <c r="CV8" s="641"/>
      <c r="CW8" s="641"/>
      <c r="CX8" s="641"/>
      <c r="CY8" s="642"/>
      <c r="CZ8" s="677">
        <v>46.2</v>
      </c>
      <c r="DA8" s="677"/>
      <c r="DB8" s="677"/>
      <c r="DC8" s="677"/>
      <c r="DD8" s="646">
        <v>38491</v>
      </c>
      <c r="DE8" s="641"/>
      <c r="DF8" s="641"/>
      <c r="DG8" s="641"/>
      <c r="DH8" s="641"/>
      <c r="DI8" s="641"/>
      <c r="DJ8" s="641"/>
      <c r="DK8" s="641"/>
      <c r="DL8" s="641"/>
      <c r="DM8" s="641"/>
      <c r="DN8" s="641"/>
      <c r="DO8" s="641"/>
      <c r="DP8" s="642"/>
      <c r="DQ8" s="646">
        <v>4673886</v>
      </c>
      <c r="DR8" s="641"/>
      <c r="DS8" s="641"/>
      <c r="DT8" s="641"/>
      <c r="DU8" s="641"/>
      <c r="DV8" s="641"/>
      <c r="DW8" s="641"/>
      <c r="DX8" s="641"/>
      <c r="DY8" s="641"/>
      <c r="DZ8" s="641"/>
      <c r="EA8" s="641"/>
      <c r="EB8" s="641"/>
      <c r="EC8" s="684"/>
    </row>
    <row r="9" spans="2:143" ht="11.25" customHeight="1" x14ac:dyDescent="0.15">
      <c r="B9" s="637" t="s">
        <v>245</v>
      </c>
      <c r="C9" s="638"/>
      <c r="D9" s="638"/>
      <c r="E9" s="638"/>
      <c r="F9" s="638"/>
      <c r="G9" s="638"/>
      <c r="H9" s="638"/>
      <c r="I9" s="638"/>
      <c r="J9" s="638"/>
      <c r="K9" s="638"/>
      <c r="L9" s="638"/>
      <c r="M9" s="638"/>
      <c r="N9" s="638"/>
      <c r="O9" s="638"/>
      <c r="P9" s="638"/>
      <c r="Q9" s="639"/>
      <c r="R9" s="640">
        <v>23327</v>
      </c>
      <c r="S9" s="641"/>
      <c r="T9" s="641"/>
      <c r="U9" s="641"/>
      <c r="V9" s="641"/>
      <c r="W9" s="641"/>
      <c r="X9" s="641"/>
      <c r="Y9" s="642"/>
      <c r="Z9" s="677">
        <v>0.1</v>
      </c>
      <c r="AA9" s="677"/>
      <c r="AB9" s="677"/>
      <c r="AC9" s="677"/>
      <c r="AD9" s="678">
        <v>23327</v>
      </c>
      <c r="AE9" s="678"/>
      <c r="AF9" s="678"/>
      <c r="AG9" s="678"/>
      <c r="AH9" s="678"/>
      <c r="AI9" s="678"/>
      <c r="AJ9" s="678"/>
      <c r="AK9" s="678"/>
      <c r="AL9" s="643">
        <v>0.2</v>
      </c>
      <c r="AM9" s="644"/>
      <c r="AN9" s="644"/>
      <c r="AO9" s="679"/>
      <c r="AP9" s="637" t="s">
        <v>246</v>
      </c>
      <c r="AQ9" s="638"/>
      <c r="AR9" s="638"/>
      <c r="AS9" s="638"/>
      <c r="AT9" s="638"/>
      <c r="AU9" s="638"/>
      <c r="AV9" s="638"/>
      <c r="AW9" s="638"/>
      <c r="AX9" s="638"/>
      <c r="AY9" s="638"/>
      <c r="AZ9" s="638"/>
      <c r="BA9" s="638"/>
      <c r="BB9" s="638"/>
      <c r="BC9" s="638"/>
      <c r="BD9" s="638"/>
      <c r="BE9" s="638"/>
      <c r="BF9" s="639"/>
      <c r="BG9" s="640">
        <v>2329184</v>
      </c>
      <c r="BH9" s="641"/>
      <c r="BI9" s="641"/>
      <c r="BJ9" s="641"/>
      <c r="BK9" s="641"/>
      <c r="BL9" s="641"/>
      <c r="BM9" s="641"/>
      <c r="BN9" s="642"/>
      <c r="BO9" s="677">
        <v>25.9</v>
      </c>
      <c r="BP9" s="677"/>
      <c r="BQ9" s="677"/>
      <c r="BR9" s="677"/>
      <c r="BS9" s="646" t="s">
        <v>176</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1584020</v>
      </c>
      <c r="CS9" s="641"/>
      <c r="CT9" s="641"/>
      <c r="CU9" s="641"/>
      <c r="CV9" s="641"/>
      <c r="CW9" s="641"/>
      <c r="CX9" s="641"/>
      <c r="CY9" s="642"/>
      <c r="CZ9" s="677">
        <v>6.8</v>
      </c>
      <c r="DA9" s="677"/>
      <c r="DB9" s="677"/>
      <c r="DC9" s="677"/>
      <c r="DD9" s="646">
        <v>72177</v>
      </c>
      <c r="DE9" s="641"/>
      <c r="DF9" s="641"/>
      <c r="DG9" s="641"/>
      <c r="DH9" s="641"/>
      <c r="DI9" s="641"/>
      <c r="DJ9" s="641"/>
      <c r="DK9" s="641"/>
      <c r="DL9" s="641"/>
      <c r="DM9" s="641"/>
      <c r="DN9" s="641"/>
      <c r="DO9" s="641"/>
      <c r="DP9" s="642"/>
      <c r="DQ9" s="646">
        <v>1326213</v>
      </c>
      <c r="DR9" s="641"/>
      <c r="DS9" s="641"/>
      <c r="DT9" s="641"/>
      <c r="DU9" s="641"/>
      <c r="DV9" s="641"/>
      <c r="DW9" s="641"/>
      <c r="DX9" s="641"/>
      <c r="DY9" s="641"/>
      <c r="DZ9" s="641"/>
      <c r="EA9" s="641"/>
      <c r="EB9" s="641"/>
      <c r="EC9" s="684"/>
    </row>
    <row r="10" spans="2:143" ht="11.25" customHeight="1" x14ac:dyDescent="0.15">
      <c r="B10" s="637" t="s">
        <v>248</v>
      </c>
      <c r="C10" s="638"/>
      <c r="D10" s="638"/>
      <c r="E10" s="638"/>
      <c r="F10" s="638"/>
      <c r="G10" s="638"/>
      <c r="H10" s="638"/>
      <c r="I10" s="638"/>
      <c r="J10" s="638"/>
      <c r="K10" s="638"/>
      <c r="L10" s="638"/>
      <c r="M10" s="638"/>
      <c r="N10" s="638"/>
      <c r="O10" s="638"/>
      <c r="P10" s="638"/>
      <c r="Q10" s="639"/>
      <c r="R10" s="640" t="s">
        <v>249</v>
      </c>
      <c r="S10" s="641"/>
      <c r="T10" s="641"/>
      <c r="U10" s="641"/>
      <c r="V10" s="641"/>
      <c r="W10" s="641"/>
      <c r="X10" s="641"/>
      <c r="Y10" s="642"/>
      <c r="Z10" s="677" t="s">
        <v>176</v>
      </c>
      <c r="AA10" s="677"/>
      <c r="AB10" s="677"/>
      <c r="AC10" s="677"/>
      <c r="AD10" s="678" t="s">
        <v>176</v>
      </c>
      <c r="AE10" s="678"/>
      <c r="AF10" s="678"/>
      <c r="AG10" s="678"/>
      <c r="AH10" s="678"/>
      <c r="AI10" s="678"/>
      <c r="AJ10" s="678"/>
      <c r="AK10" s="678"/>
      <c r="AL10" s="643" t="s">
        <v>176</v>
      </c>
      <c r="AM10" s="644"/>
      <c r="AN10" s="644"/>
      <c r="AO10" s="679"/>
      <c r="AP10" s="637" t="s">
        <v>250</v>
      </c>
      <c r="AQ10" s="638"/>
      <c r="AR10" s="638"/>
      <c r="AS10" s="638"/>
      <c r="AT10" s="638"/>
      <c r="AU10" s="638"/>
      <c r="AV10" s="638"/>
      <c r="AW10" s="638"/>
      <c r="AX10" s="638"/>
      <c r="AY10" s="638"/>
      <c r="AZ10" s="638"/>
      <c r="BA10" s="638"/>
      <c r="BB10" s="638"/>
      <c r="BC10" s="638"/>
      <c r="BD10" s="638"/>
      <c r="BE10" s="638"/>
      <c r="BF10" s="639"/>
      <c r="BG10" s="640">
        <v>185476</v>
      </c>
      <c r="BH10" s="641"/>
      <c r="BI10" s="641"/>
      <c r="BJ10" s="641"/>
      <c r="BK10" s="641"/>
      <c r="BL10" s="641"/>
      <c r="BM10" s="641"/>
      <c r="BN10" s="642"/>
      <c r="BO10" s="677">
        <v>2.1</v>
      </c>
      <c r="BP10" s="677"/>
      <c r="BQ10" s="677"/>
      <c r="BR10" s="677"/>
      <c r="BS10" s="646">
        <v>30767</v>
      </c>
      <c r="BT10" s="641"/>
      <c r="BU10" s="641"/>
      <c r="BV10" s="641"/>
      <c r="BW10" s="641"/>
      <c r="BX10" s="641"/>
      <c r="BY10" s="641"/>
      <c r="BZ10" s="641"/>
      <c r="CA10" s="641"/>
      <c r="CB10" s="684"/>
      <c r="CD10" s="673" t="s">
        <v>251</v>
      </c>
      <c r="CE10" s="674"/>
      <c r="CF10" s="674"/>
      <c r="CG10" s="674"/>
      <c r="CH10" s="674"/>
      <c r="CI10" s="674"/>
      <c r="CJ10" s="674"/>
      <c r="CK10" s="674"/>
      <c r="CL10" s="674"/>
      <c r="CM10" s="674"/>
      <c r="CN10" s="674"/>
      <c r="CO10" s="674"/>
      <c r="CP10" s="674"/>
      <c r="CQ10" s="675"/>
      <c r="CR10" s="640">
        <v>13400</v>
      </c>
      <c r="CS10" s="641"/>
      <c r="CT10" s="641"/>
      <c r="CU10" s="641"/>
      <c r="CV10" s="641"/>
      <c r="CW10" s="641"/>
      <c r="CX10" s="641"/>
      <c r="CY10" s="642"/>
      <c r="CZ10" s="677">
        <v>0.1</v>
      </c>
      <c r="DA10" s="677"/>
      <c r="DB10" s="677"/>
      <c r="DC10" s="677"/>
      <c r="DD10" s="646" t="s">
        <v>249</v>
      </c>
      <c r="DE10" s="641"/>
      <c r="DF10" s="641"/>
      <c r="DG10" s="641"/>
      <c r="DH10" s="641"/>
      <c r="DI10" s="641"/>
      <c r="DJ10" s="641"/>
      <c r="DK10" s="641"/>
      <c r="DL10" s="641"/>
      <c r="DM10" s="641"/>
      <c r="DN10" s="641"/>
      <c r="DO10" s="641"/>
      <c r="DP10" s="642"/>
      <c r="DQ10" s="646">
        <v>13400</v>
      </c>
      <c r="DR10" s="641"/>
      <c r="DS10" s="641"/>
      <c r="DT10" s="641"/>
      <c r="DU10" s="641"/>
      <c r="DV10" s="641"/>
      <c r="DW10" s="641"/>
      <c r="DX10" s="641"/>
      <c r="DY10" s="641"/>
      <c r="DZ10" s="641"/>
      <c r="EA10" s="641"/>
      <c r="EB10" s="641"/>
      <c r="EC10" s="684"/>
    </row>
    <row r="11" spans="2:143" ht="11.25" customHeight="1" x14ac:dyDescent="0.15">
      <c r="B11" s="637" t="s">
        <v>252</v>
      </c>
      <c r="C11" s="638"/>
      <c r="D11" s="638"/>
      <c r="E11" s="638"/>
      <c r="F11" s="638"/>
      <c r="G11" s="638"/>
      <c r="H11" s="638"/>
      <c r="I11" s="638"/>
      <c r="J11" s="638"/>
      <c r="K11" s="638"/>
      <c r="L11" s="638"/>
      <c r="M11" s="638"/>
      <c r="N11" s="638"/>
      <c r="O11" s="638"/>
      <c r="P11" s="638"/>
      <c r="Q11" s="639"/>
      <c r="R11" s="640">
        <v>1020007</v>
      </c>
      <c r="S11" s="641"/>
      <c r="T11" s="641"/>
      <c r="U11" s="641"/>
      <c r="V11" s="641"/>
      <c r="W11" s="641"/>
      <c r="X11" s="641"/>
      <c r="Y11" s="642"/>
      <c r="Z11" s="643">
        <v>4.3</v>
      </c>
      <c r="AA11" s="644"/>
      <c r="AB11" s="644"/>
      <c r="AC11" s="645"/>
      <c r="AD11" s="646">
        <v>1020007</v>
      </c>
      <c r="AE11" s="641"/>
      <c r="AF11" s="641"/>
      <c r="AG11" s="641"/>
      <c r="AH11" s="641"/>
      <c r="AI11" s="641"/>
      <c r="AJ11" s="641"/>
      <c r="AK11" s="642"/>
      <c r="AL11" s="643">
        <v>8</v>
      </c>
      <c r="AM11" s="644"/>
      <c r="AN11" s="644"/>
      <c r="AO11" s="679"/>
      <c r="AP11" s="637" t="s">
        <v>253</v>
      </c>
      <c r="AQ11" s="638"/>
      <c r="AR11" s="638"/>
      <c r="AS11" s="638"/>
      <c r="AT11" s="638"/>
      <c r="AU11" s="638"/>
      <c r="AV11" s="638"/>
      <c r="AW11" s="638"/>
      <c r="AX11" s="638"/>
      <c r="AY11" s="638"/>
      <c r="AZ11" s="638"/>
      <c r="BA11" s="638"/>
      <c r="BB11" s="638"/>
      <c r="BC11" s="638"/>
      <c r="BD11" s="638"/>
      <c r="BE11" s="638"/>
      <c r="BF11" s="639"/>
      <c r="BG11" s="640">
        <v>382029</v>
      </c>
      <c r="BH11" s="641"/>
      <c r="BI11" s="641"/>
      <c r="BJ11" s="641"/>
      <c r="BK11" s="641"/>
      <c r="BL11" s="641"/>
      <c r="BM11" s="641"/>
      <c r="BN11" s="642"/>
      <c r="BO11" s="677">
        <v>4.2</v>
      </c>
      <c r="BP11" s="677"/>
      <c r="BQ11" s="677"/>
      <c r="BR11" s="677"/>
      <c r="BS11" s="646">
        <v>46881</v>
      </c>
      <c r="BT11" s="641"/>
      <c r="BU11" s="641"/>
      <c r="BV11" s="641"/>
      <c r="BW11" s="641"/>
      <c r="BX11" s="641"/>
      <c r="BY11" s="641"/>
      <c r="BZ11" s="641"/>
      <c r="CA11" s="641"/>
      <c r="CB11" s="684"/>
      <c r="CD11" s="673" t="s">
        <v>254</v>
      </c>
      <c r="CE11" s="674"/>
      <c r="CF11" s="674"/>
      <c r="CG11" s="674"/>
      <c r="CH11" s="674"/>
      <c r="CI11" s="674"/>
      <c r="CJ11" s="674"/>
      <c r="CK11" s="674"/>
      <c r="CL11" s="674"/>
      <c r="CM11" s="674"/>
      <c r="CN11" s="674"/>
      <c r="CO11" s="674"/>
      <c r="CP11" s="674"/>
      <c r="CQ11" s="675"/>
      <c r="CR11" s="640">
        <v>314256</v>
      </c>
      <c r="CS11" s="641"/>
      <c r="CT11" s="641"/>
      <c r="CU11" s="641"/>
      <c r="CV11" s="641"/>
      <c r="CW11" s="641"/>
      <c r="CX11" s="641"/>
      <c r="CY11" s="642"/>
      <c r="CZ11" s="677">
        <v>1.3</v>
      </c>
      <c r="DA11" s="677"/>
      <c r="DB11" s="677"/>
      <c r="DC11" s="677"/>
      <c r="DD11" s="646">
        <v>14529</v>
      </c>
      <c r="DE11" s="641"/>
      <c r="DF11" s="641"/>
      <c r="DG11" s="641"/>
      <c r="DH11" s="641"/>
      <c r="DI11" s="641"/>
      <c r="DJ11" s="641"/>
      <c r="DK11" s="641"/>
      <c r="DL11" s="641"/>
      <c r="DM11" s="641"/>
      <c r="DN11" s="641"/>
      <c r="DO11" s="641"/>
      <c r="DP11" s="642"/>
      <c r="DQ11" s="646">
        <v>220089</v>
      </c>
      <c r="DR11" s="641"/>
      <c r="DS11" s="641"/>
      <c r="DT11" s="641"/>
      <c r="DU11" s="641"/>
      <c r="DV11" s="641"/>
      <c r="DW11" s="641"/>
      <c r="DX11" s="641"/>
      <c r="DY11" s="641"/>
      <c r="DZ11" s="641"/>
      <c r="EA11" s="641"/>
      <c r="EB11" s="641"/>
      <c r="EC11" s="684"/>
    </row>
    <row r="12" spans="2:143" ht="11.25" customHeight="1" x14ac:dyDescent="0.15">
      <c r="B12" s="637" t="s">
        <v>255</v>
      </c>
      <c r="C12" s="638"/>
      <c r="D12" s="638"/>
      <c r="E12" s="638"/>
      <c r="F12" s="638"/>
      <c r="G12" s="638"/>
      <c r="H12" s="638"/>
      <c r="I12" s="638"/>
      <c r="J12" s="638"/>
      <c r="K12" s="638"/>
      <c r="L12" s="638"/>
      <c r="M12" s="638"/>
      <c r="N12" s="638"/>
      <c r="O12" s="638"/>
      <c r="P12" s="638"/>
      <c r="Q12" s="639"/>
      <c r="R12" s="640">
        <v>38631</v>
      </c>
      <c r="S12" s="641"/>
      <c r="T12" s="641"/>
      <c r="U12" s="641"/>
      <c r="V12" s="641"/>
      <c r="W12" s="641"/>
      <c r="X12" s="641"/>
      <c r="Y12" s="642"/>
      <c r="Z12" s="677">
        <v>0.2</v>
      </c>
      <c r="AA12" s="677"/>
      <c r="AB12" s="677"/>
      <c r="AC12" s="677"/>
      <c r="AD12" s="678">
        <v>38631</v>
      </c>
      <c r="AE12" s="678"/>
      <c r="AF12" s="678"/>
      <c r="AG12" s="678"/>
      <c r="AH12" s="678"/>
      <c r="AI12" s="678"/>
      <c r="AJ12" s="678"/>
      <c r="AK12" s="678"/>
      <c r="AL12" s="643">
        <v>0.3</v>
      </c>
      <c r="AM12" s="644"/>
      <c r="AN12" s="644"/>
      <c r="AO12" s="679"/>
      <c r="AP12" s="637" t="s">
        <v>256</v>
      </c>
      <c r="AQ12" s="638"/>
      <c r="AR12" s="638"/>
      <c r="AS12" s="638"/>
      <c r="AT12" s="638"/>
      <c r="AU12" s="638"/>
      <c r="AV12" s="638"/>
      <c r="AW12" s="638"/>
      <c r="AX12" s="638"/>
      <c r="AY12" s="638"/>
      <c r="AZ12" s="638"/>
      <c r="BA12" s="638"/>
      <c r="BB12" s="638"/>
      <c r="BC12" s="638"/>
      <c r="BD12" s="638"/>
      <c r="BE12" s="638"/>
      <c r="BF12" s="639"/>
      <c r="BG12" s="640">
        <v>4731650</v>
      </c>
      <c r="BH12" s="641"/>
      <c r="BI12" s="641"/>
      <c r="BJ12" s="641"/>
      <c r="BK12" s="641"/>
      <c r="BL12" s="641"/>
      <c r="BM12" s="641"/>
      <c r="BN12" s="642"/>
      <c r="BO12" s="677">
        <v>52.5</v>
      </c>
      <c r="BP12" s="677"/>
      <c r="BQ12" s="677"/>
      <c r="BR12" s="677"/>
      <c r="BS12" s="646" t="s">
        <v>249</v>
      </c>
      <c r="BT12" s="641"/>
      <c r="BU12" s="641"/>
      <c r="BV12" s="641"/>
      <c r="BW12" s="641"/>
      <c r="BX12" s="641"/>
      <c r="BY12" s="641"/>
      <c r="BZ12" s="641"/>
      <c r="CA12" s="641"/>
      <c r="CB12" s="684"/>
      <c r="CD12" s="673" t="s">
        <v>257</v>
      </c>
      <c r="CE12" s="674"/>
      <c r="CF12" s="674"/>
      <c r="CG12" s="674"/>
      <c r="CH12" s="674"/>
      <c r="CI12" s="674"/>
      <c r="CJ12" s="674"/>
      <c r="CK12" s="674"/>
      <c r="CL12" s="674"/>
      <c r="CM12" s="674"/>
      <c r="CN12" s="674"/>
      <c r="CO12" s="674"/>
      <c r="CP12" s="674"/>
      <c r="CQ12" s="675"/>
      <c r="CR12" s="640">
        <v>82190</v>
      </c>
      <c r="CS12" s="641"/>
      <c r="CT12" s="641"/>
      <c r="CU12" s="641"/>
      <c r="CV12" s="641"/>
      <c r="CW12" s="641"/>
      <c r="CX12" s="641"/>
      <c r="CY12" s="642"/>
      <c r="CZ12" s="677">
        <v>0.4</v>
      </c>
      <c r="DA12" s="677"/>
      <c r="DB12" s="677"/>
      <c r="DC12" s="677"/>
      <c r="DD12" s="646" t="s">
        <v>249</v>
      </c>
      <c r="DE12" s="641"/>
      <c r="DF12" s="641"/>
      <c r="DG12" s="641"/>
      <c r="DH12" s="641"/>
      <c r="DI12" s="641"/>
      <c r="DJ12" s="641"/>
      <c r="DK12" s="641"/>
      <c r="DL12" s="641"/>
      <c r="DM12" s="641"/>
      <c r="DN12" s="641"/>
      <c r="DO12" s="641"/>
      <c r="DP12" s="642"/>
      <c r="DQ12" s="646">
        <v>71675</v>
      </c>
      <c r="DR12" s="641"/>
      <c r="DS12" s="641"/>
      <c r="DT12" s="641"/>
      <c r="DU12" s="641"/>
      <c r="DV12" s="641"/>
      <c r="DW12" s="641"/>
      <c r="DX12" s="641"/>
      <c r="DY12" s="641"/>
      <c r="DZ12" s="641"/>
      <c r="EA12" s="641"/>
      <c r="EB12" s="641"/>
      <c r="EC12" s="684"/>
    </row>
    <row r="13" spans="2:143" ht="11.25" customHeight="1" x14ac:dyDescent="0.15">
      <c r="B13" s="637" t="s">
        <v>258</v>
      </c>
      <c r="C13" s="638"/>
      <c r="D13" s="638"/>
      <c r="E13" s="638"/>
      <c r="F13" s="638"/>
      <c r="G13" s="638"/>
      <c r="H13" s="638"/>
      <c r="I13" s="638"/>
      <c r="J13" s="638"/>
      <c r="K13" s="638"/>
      <c r="L13" s="638"/>
      <c r="M13" s="638"/>
      <c r="N13" s="638"/>
      <c r="O13" s="638"/>
      <c r="P13" s="638"/>
      <c r="Q13" s="639"/>
      <c r="R13" s="640" t="s">
        <v>249</v>
      </c>
      <c r="S13" s="641"/>
      <c r="T13" s="641"/>
      <c r="U13" s="641"/>
      <c r="V13" s="641"/>
      <c r="W13" s="641"/>
      <c r="X13" s="641"/>
      <c r="Y13" s="642"/>
      <c r="Z13" s="677" t="s">
        <v>249</v>
      </c>
      <c r="AA13" s="677"/>
      <c r="AB13" s="677"/>
      <c r="AC13" s="677"/>
      <c r="AD13" s="678" t="s">
        <v>176</v>
      </c>
      <c r="AE13" s="678"/>
      <c r="AF13" s="678"/>
      <c r="AG13" s="678"/>
      <c r="AH13" s="678"/>
      <c r="AI13" s="678"/>
      <c r="AJ13" s="678"/>
      <c r="AK13" s="678"/>
      <c r="AL13" s="643" t="s">
        <v>176</v>
      </c>
      <c r="AM13" s="644"/>
      <c r="AN13" s="644"/>
      <c r="AO13" s="679"/>
      <c r="AP13" s="637" t="s">
        <v>259</v>
      </c>
      <c r="AQ13" s="638"/>
      <c r="AR13" s="638"/>
      <c r="AS13" s="638"/>
      <c r="AT13" s="638"/>
      <c r="AU13" s="638"/>
      <c r="AV13" s="638"/>
      <c r="AW13" s="638"/>
      <c r="AX13" s="638"/>
      <c r="AY13" s="638"/>
      <c r="AZ13" s="638"/>
      <c r="BA13" s="638"/>
      <c r="BB13" s="638"/>
      <c r="BC13" s="638"/>
      <c r="BD13" s="638"/>
      <c r="BE13" s="638"/>
      <c r="BF13" s="639"/>
      <c r="BG13" s="640">
        <v>4612539</v>
      </c>
      <c r="BH13" s="641"/>
      <c r="BI13" s="641"/>
      <c r="BJ13" s="641"/>
      <c r="BK13" s="641"/>
      <c r="BL13" s="641"/>
      <c r="BM13" s="641"/>
      <c r="BN13" s="642"/>
      <c r="BO13" s="677">
        <v>51.2</v>
      </c>
      <c r="BP13" s="677"/>
      <c r="BQ13" s="677"/>
      <c r="BR13" s="677"/>
      <c r="BS13" s="646" t="s">
        <v>249</v>
      </c>
      <c r="BT13" s="641"/>
      <c r="BU13" s="641"/>
      <c r="BV13" s="641"/>
      <c r="BW13" s="641"/>
      <c r="BX13" s="641"/>
      <c r="BY13" s="641"/>
      <c r="BZ13" s="641"/>
      <c r="CA13" s="641"/>
      <c r="CB13" s="684"/>
      <c r="CD13" s="673" t="s">
        <v>260</v>
      </c>
      <c r="CE13" s="674"/>
      <c r="CF13" s="674"/>
      <c r="CG13" s="674"/>
      <c r="CH13" s="674"/>
      <c r="CI13" s="674"/>
      <c r="CJ13" s="674"/>
      <c r="CK13" s="674"/>
      <c r="CL13" s="674"/>
      <c r="CM13" s="674"/>
      <c r="CN13" s="674"/>
      <c r="CO13" s="674"/>
      <c r="CP13" s="674"/>
      <c r="CQ13" s="675"/>
      <c r="CR13" s="640">
        <v>1363623</v>
      </c>
      <c r="CS13" s="641"/>
      <c r="CT13" s="641"/>
      <c r="CU13" s="641"/>
      <c r="CV13" s="641"/>
      <c r="CW13" s="641"/>
      <c r="CX13" s="641"/>
      <c r="CY13" s="642"/>
      <c r="CZ13" s="677">
        <v>5.9</v>
      </c>
      <c r="DA13" s="677"/>
      <c r="DB13" s="677"/>
      <c r="DC13" s="677"/>
      <c r="DD13" s="646">
        <v>170108</v>
      </c>
      <c r="DE13" s="641"/>
      <c r="DF13" s="641"/>
      <c r="DG13" s="641"/>
      <c r="DH13" s="641"/>
      <c r="DI13" s="641"/>
      <c r="DJ13" s="641"/>
      <c r="DK13" s="641"/>
      <c r="DL13" s="641"/>
      <c r="DM13" s="641"/>
      <c r="DN13" s="641"/>
      <c r="DO13" s="641"/>
      <c r="DP13" s="642"/>
      <c r="DQ13" s="646">
        <v>1149684</v>
      </c>
      <c r="DR13" s="641"/>
      <c r="DS13" s="641"/>
      <c r="DT13" s="641"/>
      <c r="DU13" s="641"/>
      <c r="DV13" s="641"/>
      <c r="DW13" s="641"/>
      <c r="DX13" s="641"/>
      <c r="DY13" s="641"/>
      <c r="DZ13" s="641"/>
      <c r="EA13" s="641"/>
      <c r="EB13" s="641"/>
      <c r="EC13" s="684"/>
    </row>
    <row r="14" spans="2:143" ht="11.25" customHeight="1" x14ac:dyDescent="0.15">
      <c r="B14" s="637" t="s">
        <v>261</v>
      </c>
      <c r="C14" s="638"/>
      <c r="D14" s="638"/>
      <c r="E14" s="638"/>
      <c r="F14" s="638"/>
      <c r="G14" s="638"/>
      <c r="H14" s="638"/>
      <c r="I14" s="638"/>
      <c r="J14" s="638"/>
      <c r="K14" s="638"/>
      <c r="L14" s="638"/>
      <c r="M14" s="638"/>
      <c r="N14" s="638"/>
      <c r="O14" s="638"/>
      <c r="P14" s="638"/>
      <c r="Q14" s="639"/>
      <c r="R14" s="640">
        <v>35736</v>
      </c>
      <c r="S14" s="641"/>
      <c r="T14" s="641"/>
      <c r="U14" s="641"/>
      <c r="V14" s="641"/>
      <c r="W14" s="641"/>
      <c r="X14" s="641"/>
      <c r="Y14" s="642"/>
      <c r="Z14" s="677">
        <v>0.2</v>
      </c>
      <c r="AA14" s="677"/>
      <c r="AB14" s="677"/>
      <c r="AC14" s="677"/>
      <c r="AD14" s="678">
        <v>35736</v>
      </c>
      <c r="AE14" s="678"/>
      <c r="AF14" s="678"/>
      <c r="AG14" s="678"/>
      <c r="AH14" s="678"/>
      <c r="AI14" s="678"/>
      <c r="AJ14" s="678"/>
      <c r="AK14" s="678"/>
      <c r="AL14" s="643">
        <v>0.3</v>
      </c>
      <c r="AM14" s="644"/>
      <c r="AN14" s="644"/>
      <c r="AO14" s="679"/>
      <c r="AP14" s="637" t="s">
        <v>262</v>
      </c>
      <c r="AQ14" s="638"/>
      <c r="AR14" s="638"/>
      <c r="AS14" s="638"/>
      <c r="AT14" s="638"/>
      <c r="AU14" s="638"/>
      <c r="AV14" s="638"/>
      <c r="AW14" s="638"/>
      <c r="AX14" s="638"/>
      <c r="AY14" s="638"/>
      <c r="AZ14" s="638"/>
      <c r="BA14" s="638"/>
      <c r="BB14" s="638"/>
      <c r="BC14" s="638"/>
      <c r="BD14" s="638"/>
      <c r="BE14" s="638"/>
      <c r="BF14" s="639"/>
      <c r="BG14" s="640">
        <v>164030</v>
      </c>
      <c r="BH14" s="641"/>
      <c r="BI14" s="641"/>
      <c r="BJ14" s="641"/>
      <c r="BK14" s="641"/>
      <c r="BL14" s="641"/>
      <c r="BM14" s="641"/>
      <c r="BN14" s="642"/>
      <c r="BO14" s="677">
        <v>1.8</v>
      </c>
      <c r="BP14" s="677"/>
      <c r="BQ14" s="677"/>
      <c r="BR14" s="677"/>
      <c r="BS14" s="646" t="s">
        <v>249</v>
      </c>
      <c r="BT14" s="641"/>
      <c r="BU14" s="641"/>
      <c r="BV14" s="641"/>
      <c r="BW14" s="641"/>
      <c r="BX14" s="641"/>
      <c r="BY14" s="641"/>
      <c r="BZ14" s="641"/>
      <c r="CA14" s="641"/>
      <c r="CB14" s="684"/>
      <c r="CD14" s="673" t="s">
        <v>263</v>
      </c>
      <c r="CE14" s="674"/>
      <c r="CF14" s="674"/>
      <c r="CG14" s="674"/>
      <c r="CH14" s="674"/>
      <c r="CI14" s="674"/>
      <c r="CJ14" s="674"/>
      <c r="CK14" s="674"/>
      <c r="CL14" s="674"/>
      <c r="CM14" s="674"/>
      <c r="CN14" s="674"/>
      <c r="CO14" s="674"/>
      <c r="CP14" s="674"/>
      <c r="CQ14" s="675"/>
      <c r="CR14" s="640">
        <v>906897</v>
      </c>
      <c r="CS14" s="641"/>
      <c r="CT14" s="641"/>
      <c r="CU14" s="641"/>
      <c r="CV14" s="641"/>
      <c r="CW14" s="641"/>
      <c r="CX14" s="641"/>
      <c r="CY14" s="642"/>
      <c r="CZ14" s="677">
        <v>3.9</v>
      </c>
      <c r="DA14" s="677"/>
      <c r="DB14" s="677"/>
      <c r="DC14" s="677"/>
      <c r="DD14" s="646" t="s">
        <v>176</v>
      </c>
      <c r="DE14" s="641"/>
      <c r="DF14" s="641"/>
      <c r="DG14" s="641"/>
      <c r="DH14" s="641"/>
      <c r="DI14" s="641"/>
      <c r="DJ14" s="641"/>
      <c r="DK14" s="641"/>
      <c r="DL14" s="641"/>
      <c r="DM14" s="641"/>
      <c r="DN14" s="641"/>
      <c r="DO14" s="641"/>
      <c r="DP14" s="642"/>
      <c r="DQ14" s="646">
        <v>892880</v>
      </c>
      <c r="DR14" s="641"/>
      <c r="DS14" s="641"/>
      <c r="DT14" s="641"/>
      <c r="DU14" s="641"/>
      <c r="DV14" s="641"/>
      <c r="DW14" s="641"/>
      <c r="DX14" s="641"/>
      <c r="DY14" s="641"/>
      <c r="DZ14" s="641"/>
      <c r="EA14" s="641"/>
      <c r="EB14" s="641"/>
      <c r="EC14" s="684"/>
    </row>
    <row r="15" spans="2:143" ht="11.25" customHeight="1" x14ac:dyDescent="0.15">
      <c r="B15" s="637" t="s">
        <v>264</v>
      </c>
      <c r="C15" s="638"/>
      <c r="D15" s="638"/>
      <c r="E15" s="638"/>
      <c r="F15" s="638"/>
      <c r="G15" s="638"/>
      <c r="H15" s="638"/>
      <c r="I15" s="638"/>
      <c r="J15" s="638"/>
      <c r="K15" s="638"/>
      <c r="L15" s="638"/>
      <c r="M15" s="638"/>
      <c r="N15" s="638"/>
      <c r="O15" s="638"/>
      <c r="P15" s="638"/>
      <c r="Q15" s="639"/>
      <c r="R15" s="640" t="s">
        <v>249</v>
      </c>
      <c r="S15" s="641"/>
      <c r="T15" s="641"/>
      <c r="U15" s="641"/>
      <c r="V15" s="641"/>
      <c r="W15" s="641"/>
      <c r="X15" s="641"/>
      <c r="Y15" s="642"/>
      <c r="Z15" s="677" t="s">
        <v>177</v>
      </c>
      <c r="AA15" s="677"/>
      <c r="AB15" s="677"/>
      <c r="AC15" s="677"/>
      <c r="AD15" s="678" t="s">
        <v>176</v>
      </c>
      <c r="AE15" s="678"/>
      <c r="AF15" s="678"/>
      <c r="AG15" s="678"/>
      <c r="AH15" s="678"/>
      <c r="AI15" s="678"/>
      <c r="AJ15" s="678"/>
      <c r="AK15" s="678"/>
      <c r="AL15" s="643" t="s">
        <v>176</v>
      </c>
      <c r="AM15" s="644"/>
      <c r="AN15" s="644"/>
      <c r="AO15" s="679"/>
      <c r="AP15" s="637" t="s">
        <v>265</v>
      </c>
      <c r="AQ15" s="638"/>
      <c r="AR15" s="638"/>
      <c r="AS15" s="638"/>
      <c r="AT15" s="638"/>
      <c r="AU15" s="638"/>
      <c r="AV15" s="638"/>
      <c r="AW15" s="638"/>
      <c r="AX15" s="638"/>
      <c r="AY15" s="638"/>
      <c r="AZ15" s="638"/>
      <c r="BA15" s="638"/>
      <c r="BB15" s="638"/>
      <c r="BC15" s="638"/>
      <c r="BD15" s="638"/>
      <c r="BE15" s="638"/>
      <c r="BF15" s="639"/>
      <c r="BG15" s="640">
        <v>413418</v>
      </c>
      <c r="BH15" s="641"/>
      <c r="BI15" s="641"/>
      <c r="BJ15" s="641"/>
      <c r="BK15" s="641"/>
      <c r="BL15" s="641"/>
      <c r="BM15" s="641"/>
      <c r="BN15" s="642"/>
      <c r="BO15" s="677">
        <v>4.5999999999999996</v>
      </c>
      <c r="BP15" s="677"/>
      <c r="BQ15" s="677"/>
      <c r="BR15" s="677"/>
      <c r="BS15" s="646" t="s">
        <v>176</v>
      </c>
      <c r="BT15" s="641"/>
      <c r="BU15" s="641"/>
      <c r="BV15" s="641"/>
      <c r="BW15" s="641"/>
      <c r="BX15" s="641"/>
      <c r="BY15" s="641"/>
      <c r="BZ15" s="641"/>
      <c r="CA15" s="641"/>
      <c r="CB15" s="684"/>
      <c r="CD15" s="673" t="s">
        <v>266</v>
      </c>
      <c r="CE15" s="674"/>
      <c r="CF15" s="674"/>
      <c r="CG15" s="674"/>
      <c r="CH15" s="674"/>
      <c r="CI15" s="674"/>
      <c r="CJ15" s="674"/>
      <c r="CK15" s="674"/>
      <c r="CL15" s="674"/>
      <c r="CM15" s="674"/>
      <c r="CN15" s="674"/>
      <c r="CO15" s="674"/>
      <c r="CP15" s="674"/>
      <c r="CQ15" s="675"/>
      <c r="CR15" s="640">
        <v>2701074</v>
      </c>
      <c r="CS15" s="641"/>
      <c r="CT15" s="641"/>
      <c r="CU15" s="641"/>
      <c r="CV15" s="641"/>
      <c r="CW15" s="641"/>
      <c r="CX15" s="641"/>
      <c r="CY15" s="642"/>
      <c r="CZ15" s="677">
        <v>11.6</v>
      </c>
      <c r="DA15" s="677"/>
      <c r="DB15" s="677"/>
      <c r="DC15" s="677"/>
      <c r="DD15" s="646">
        <v>936226</v>
      </c>
      <c r="DE15" s="641"/>
      <c r="DF15" s="641"/>
      <c r="DG15" s="641"/>
      <c r="DH15" s="641"/>
      <c r="DI15" s="641"/>
      <c r="DJ15" s="641"/>
      <c r="DK15" s="641"/>
      <c r="DL15" s="641"/>
      <c r="DM15" s="641"/>
      <c r="DN15" s="641"/>
      <c r="DO15" s="641"/>
      <c r="DP15" s="642"/>
      <c r="DQ15" s="646">
        <v>1602494</v>
      </c>
      <c r="DR15" s="641"/>
      <c r="DS15" s="641"/>
      <c r="DT15" s="641"/>
      <c r="DU15" s="641"/>
      <c r="DV15" s="641"/>
      <c r="DW15" s="641"/>
      <c r="DX15" s="641"/>
      <c r="DY15" s="641"/>
      <c r="DZ15" s="641"/>
      <c r="EA15" s="641"/>
      <c r="EB15" s="641"/>
      <c r="EC15" s="684"/>
    </row>
    <row r="16" spans="2:143" ht="11.25" customHeight="1" x14ac:dyDescent="0.15">
      <c r="B16" s="637" t="s">
        <v>267</v>
      </c>
      <c r="C16" s="638"/>
      <c r="D16" s="638"/>
      <c r="E16" s="638"/>
      <c r="F16" s="638"/>
      <c r="G16" s="638"/>
      <c r="H16" s="638"/>
      <c r="I16" s="638"/>
      <c r="J16" s="638"/>
      <c r="K16" s="638"/>
      <c r="L16" s="638"/>
      <c r="M16" s="638"/>
      <c r="N16" s="638"/>
      <c r="O16" s="638"/>
      <c r="P16" s="638"/>
      <c r="Q16" s="639"/>
      <c r="R16" s="640">
        <v>11123</v>
      </c>
      <c r="S16" s="641"/>
      <c r="T16" s="641"/>
      <c r="U16" s="641"/>
      <c r="V16" s="641"/>
      <c r="W16" s="641"/>
      <c r="X16" s="641"/>
      <c r="Y16" s="642"/>
      <c r="Z16" s="677">
        <v>0</v>
      </c>
      <c r="AA16" s="677"/>
      <c r="AB16" s="677"/>
      <c r="AC16" s="677"/>
      <c r="AD16" s="678">
        <v>11123</v>
      </c>
      <c r="AE16" s="678"/>
      <c r="AF16" s="678"/>
      <c r="AG16" s="678"/>
      <c r="AH16" s="678"/>
      <c r="AI16" s="678"/>
      <c r="AJ16" s="678"/>
      <c r="AK16" s="678"/>
      <c r="AL16" s="643">
        <v>0.1</v>
      </c>
      <c r="AM16" s="644"/>
      <c r="AN16" s="644"/>
      <c r="AO16" s="679"/>
      <c r="AP16" s="637" t="s">
        <v>268</v>
      </c>
      <c r="AQ16" s="638"/>
      <c r="AR16" s="638"/>
      <c r="AS16" s="638"/>
      <c r="AT16" s="638"/>
      <c r="AU16" s="638"/>
      <c r="AV16" s="638"/>
      <c r="AW16" s="638"/>
      <c r="AX16" s="638"/>
      <c r="AY16" s="638"/>
      <c r="AZ16" s="638"/>
      <c r="BA16" s="638"/>
      <c r="BB16" s="638"/>
      <c r="BC16" s="638"/>
      <c r="BD16" s="638"/>
      <c r="BE16" s="638"/>
      <c r="BF16" s="639"/>
      <c r="BG16" s="640" t="s">
        <v>176</v>
      </c>
      <c r="BH16" s="641"/>
      <c r="BI16" s="641"/>
      <c r="BJ16" s="641"/>
      <c r="BK16" s="641"/>
      <c r="BL16" s="641"/>
      <c r="BM16" s="641"/>
      <c r="BN16" s="642"/>
      <c r="BO16" s="677" t="s">
        <v>176</v>
      </c>
      <c r="BP16" s="677"/>
      <c r="BQ16" s="677"/>
      <c r="BR16" s="677"/>
      <c r="BS16" s="646" t="s">
        <v>249</v>
      </c>
      <c r="BT16" s="641"/>
      <c r="BU16" s="641"/>
      <c r="BV16" s="641"/>
      <c r="BW16" s="641"/>
      <c r="BX16" s="641"/>
      <c r="BY16" s="641"/>
      <c r="BZ16" s="641"/>
      <c r="CA16" s="641"/>
      <c r="CB16" s="684"/>
      <c r="CD16" s="673" t="s">
        <v>269</v>
      </c>
      <c r="CE16" s="674"/>
      <c r="CF16" s="674"/>
      <c r="CG16" s="674"/>
      <c r="CH16" s="674"/>
      <c r="CI16" s="674"/>
      <c r="CJ16" s="674"/>
      <c r="CK16" s="674"/>
      <c r="CL16" s="674"/>
      <c r="CM16" s="674"/>
      <c r="CN16" s="674"/>
      <c r="CO16" s="674"/>
      <c r="CP16" s="674"/>
      <c r="CQ16" s="675"/>
      <c r="CR16" s="640">
        <v>81108</v>
      </c>
      <c r="CS16" s="641"/>
      <c r="CT16" s="641"/>
      <c r="CU16" s="641"/>
      <c r="CV16" s="641"/>
      <c r="CW16" s="641"/>
      <c r="CX16" s="641"/>
      <c r="CY16" s="642"/>
      <c r="CZ16" s="677">
        <v>0.3</v>
      </c>
      <c r="DA16" s="677"/>
      <c r="DB16" s="677"/>
      <c r="DC16" s="677"/>
      <c r="DD16" s="646" t="s">
        <v>249</v>
      </c>
      <c r="DE16" s="641"/>
      <c r="DF16" s="641"/>
      <c r="DG16" s="641"/>
      <c r="DH16" s="641"/>
      <c r="DI16" s="641"/>
      <c r="DJ16" s="641"/>
      <c r="DK16" s="641"/>
      <c r="DL16" s="641"/>
      <c r="DM16" s="641"/>
      <c r="DN16" s="641"/>
      <c r="DO16" s="641"/>
      <c r="DP16" s="642"/>
      <c r="DQ16" s="646">
        <v>11334</v>
      </c>
      <c r="DR16" s="641"/>
      <c r="DS16" s="641"/>
      <c r="DT16" s="641"/>
      <c r="DU16" s="641"/>
      <c r="DV16" s="641"/>
      <c r="DW16" s="641"/>
      <c r="DX16" s="641"/>
      <c r="DY16" s="641"/>
      <c r="DZ16" s="641"/>
      <c r="EA16" s="641"/>
      <c r="EB16" s="641"/>
      <c r="EC16" s="684"/>
    </row>
    <row r="17" spans="2:133" ht="11.25" customHeight="1" x14ac:dyDescent="0.15">
      <c r="B17" s="637" t="s">
        <v>270</v>
      </c>
      <c r="C17" s="638"/>
      <c r="D17" s="638"/>
      <c r="E17" s="638"/>
      <c r="F17" s="638"/>
      <c r="G17" s="638"/>
      <c r="H17" s="638"/>
      <c r="I17" s="638"/>
      <c r="J17" s="638"/>
      <c r="K17" s="638"/>
      <c r="L17" s="638"/>
      <c r="M17" s="638"/>
      <c r="N17" s="638"/>
      <c r="O17" s="638"/>
      <c r="P17" s="638"/>
      <c r="Q17" s="639"/>
      <c r="R17" s="640">
        <v>117010</v>
      </c>
      <c r="S17" s="641"/>
      <c r="T17" s="641"/>
      <c r="U17" s="641"/>
      <c r="V17" s="641"/>
      <c r="W17" s="641"/>
      <c r="X17" s="641"/>
      <c r="Y17" s="642"/>
      <c r="Z17" s="677">
        <v>0.5</v>
      </c>
      <c r="AA17" s="677"/>
      <c r="AB17" s="677"/>
      <c r="AC17" s="677"/>
      <c r="AD17" s="678">
        <v>117010</v>
      </c>
      <c r="AE17" s="678"/>
      <c r="AF17" s="678"/>
      <c r="AG17" s="678"/>
      <c r="AH17" s="678"/>
      <c r="AI17" s="678"/>
      <c r="AJ17" s="678"/>
      <c r="AK17" s="678"/>
      <c r="AL17" s="643">
        <v>0.9</v>
      </c>
      <c r="AM17" s="644"/>
      <c r="AN17" s="644"/>
      <c r="AO17" s="679"/>
      <c r="AP17" s="637" t="s">
        <v>271</v>
      </c>
      <c r="AQ17" s="638"/>
      <c r="AR17" s="638"/>
      <c r="AS17" s="638"/>
      <c r="AT17" s="638"/>
      <c r="AU17" s="638"/>
      <c r="AV17" s="638"/>
      <c r="AW17" s="638"/>
      <c r="AX17" s="638"/>
      <c r="AY17" s="638"/>
      <c r="AZ17" s="638"/>
      <c r="BA17" s="638"/>
      <c r="BB17" s="638"/>
      <c r="BC17" s="638"/>
      <c r="BD17" s="638"/>
      <c r="BE17" s="638"/>
      <c r="BF17" s="639"/>
      <c r="BG17" s="640" t="s">
        <v>249</v>
      </c>
      <c r="BH17" s="641"/>
      <c r="BI17" s="641"/>
      <c r="BJ17" s="641"/>
      <c r="BK17" s="641"/>
      <c r="BL17" s="641"/>
      <c r="BM17" s="641"/>
      <c r="BN17" s="642"/>
      <c r="BO17" s="677" t="s">
        <v>176</v>
      </c>
      <c r="BP17" s="677"/>
      <c r="BQ17" s="677"/>
      <c r="BR17" s="677"/>
      <c r="BS17" s="646" t="s">
        <v>249</v>
      </c>
      <c r="BT17" s="641"/>
      <c r="BU17" s="641"/>
      <c r="BV17" s="641"/>
      <c r="BW17" s="641"/>
      <c r="BX17" s="641"/>
      <c r="BY17" s="641"/>
      <c r="BZ17" s="641"/>
      <c r="CA17" s="641"/>
      <c r="CB17" s="684"/>
      <c r="CD17" s="673" t="s">
        <v>272</v>
      </c>
      <c r="CE17" s="674"/>
      <c r="CF17" s="674"/>
      <c r="CG17" s="674"/>
      <c r="CH17" s="674"/>
      <c r="CI17" s="674"/>
      <c r="CJ17" s="674"/>
      <c r="CK17" s="674"/>
      <c r="CL17" s="674"/>
      <c r="CM17" s="674"/>
      <c r="CN17" s="674"/>
      <c r="CO17" s="674"/>
      <c r="CP17" s="674"/>
      <c r="CQ17" s="675"/>
      <c r="CR17" s="640">
        <v>2553038</v>
      </c>
      <c r="CS17" s="641"/>
      <c r="CT17" s="641"/>
      <c r="CU17" s="641"/>
      <c r="CV17" s="641"/>
      <c r="CW17" s="641"/>
      <c r="CX17" s="641"/>
      <c r="CY17" s="642"/>
      <c r="CZ17" s="677">
        <v>11</v>
      </c>
      <c r="DA17" s="677"/>
      <c r="DB17" s="677"/>
      <c r="DC17" s="677"/>
      <c r="DD17" s="646" t="s">
        <v>176</v>
      </c>
      <c r="DE17" s="641"/>
      <c r="DF17" s="641"/>
      <c r="DG17" s="641"/>
      <c r="DH17" s="641"/>
      <c r="DI17" s="641"/>
      <c r="DJ17" s="641"/>
      <c r="DK17" s="641"/>
      <c r="DL17" s="641"/>
      <c r="DM17" s="641"/>
      <c r="DN17" s="641"/>
      <c r="DO17" s="641"/>
      <c r="DP17" s="642"/>
      <c r="DQ17" s="646">
        <v>2553038</v>
      </c>
      <c r="DR17" s="641"/>
      <c r="DS17" s="641"/>
      <c r="DT17" s="641"/>
      <c r="DU17" s="641"/>
      <c r="DV17" s="641"/>
      <c r="DW17" s="641"/>
      <c r="DX17" s="641"/>
      <c r="DY17" s="641"/>
      <c r="DZ17" s="641"/>
      <c r="EA17" s="641"/>
      <c r="EB17" s="641"/>
      <c r="EC17" s="684"/>
    </row>
    <row r="18" spans="2:133" ht="11.25" customHeight="1" x14ac:dyDescent="0.15">
      <c r="B18" s="637" t="s">
        <v>273</v>
      </c>
      <c r="C18" s="638"/>
      <c r="D18" s="638"/>
      <c r="E18" s="638"/>
      <c r="F18" s="638"/>
      <c r="G18" s="638"/>
      <c r="H18" s="638"/>
      <c r="I18" s="638"/>
      <c r="J18" s="638"/>
      <c r="K18" s="638"/>
      <c r="L18" s="638"/>
      <c r="M18" s="638"/>
      <c r="N18" s="638"/>
      <c r="O18" s="638"/>
      <c r="P18" s="638"/>
      <c r="Q18" s="639"/>
      <c r="R18" s="640">
        <v>43656</v>
      </c>
      <c r="S18" s="641"/>
      <c r="T18" s="641"/>
      <c r="U18" s="641"/>
      <c r="V18" s="641"/>
      <c r="W18" s="641"/>
      <c r="X18" s="641"/>
      <c r="Y18" s="642"/>
      <c r="Z18" s="677">
        <v>0.2</v>
      </c>
      <c r="AA18" s="677"/>
      <c r="AB18" s="677"/>
      <c r="AC18" s="677"/>
      <c r="AD18" s="678">
        <v>43656</v>
      </c>
      <c r="AE18" s="678"/>
      <c r="AF18" s="678"/>
      <c r="AG18" s="678"/>
      <c r="AH18" s="678"/>
      <c r="AI18" s="678"/>
      <c r="AJ18" s="678"/>
      <c r="AK18" s="678"/>
      <c r="AL18" s="643">
        <v>0.3</v>
      </c>
      <c r="AM18" s="644"/>
      <c r="AN18" s="644"/>
      <c r="AO18" s="679"/>
      <c r="AP18" s="637" t="s">
        <v>274</v>
      </c>
      <c r="AQ18" s="638"/>
      <c r="AR18" s="638"/>
      <c r="AS18" s="638"/>
      <c r="AT18" s="638"/>
      <c r="AU18" s="638"/>
      <c r="AV18" s="638"/>
      <c r="AW18" s="638"/>
      <c r="AX18" s="638"/>
      <c r="AY18" s="638"/>
      <c r="AZ18" s="638"/>
      <c r="BA18" s="638"/>
      <c r="BB18" s="638"/>
      <c r="BC18" s="638"/>
      <c r="BD18" s="638"/>
      <c r="BE18" s="638"/>
      <c r="BF18" s="639"/>
      <c r="BG18" s="640" t="s">
        <v>176</v>
      </c>
      <c r="BH18" s="641"/>
      <c r="BI18" s="641"/>
      <c r="BJ18" s="641"/>
      <c r="BK18" s="641"/>
      <c r="BL18" s="641"/>
      <c r="BM18" s="641"/>
      <c r="BN18" s="642"/>
      <c r="BO18" s="677" t="s">
        <v>249</v>
      </c>
      <c r="BP18" s="677"/>
      <c r="BQ18" s="677"/>
      <c r="BR18" s="677"/>
      <c r="BS18" s="646" t="s">
        <v>249</v>
      </c>
      <c r="BT18" s="641"/>
      <c r="BU18" s="641"/>
      <c r="BV18" s="641"/>
      <c r="BW18" s="641"/>
      <c r="BX18" s="641"/>
      <c r="BY18" s="641"/>
      <c r="BZ18" s="641"/>
      <c r="CA18" s="641"/>
      <c r="CB18" s="684"/>
      <c r="CD18" s="673" t="s">
        <v>275</v>
      </c>
      <c r="CE18" s="674"/>
      <c r="CF18" s="674"/>
      <c r="CG18" s="674"/>
      <c r="CH18" s="674"/>
      <c r="CI18" s="674"/>
      <c r="CJ18" s="674"/>
      <c r="CK18" s="674"/>
      <c r="CL18" s="674"/>
      <c r="CM18" s="674"/>
      <c r="CN18" s="674"/>
      <c r="CO18" s="674"/>
      <c r="CP18" s="674"/>
      <c r="CQ18" s="675"/>
      <c r="CR18" s="640" t="s">
        <v>249</v>
      </c>
      <c r="CS18" s="641"/>
      <c r="CT18" s="641"/>
      <c r="CU18" s="641"/>
      <c r="CV18" s="641"/>
      <c r="CW18" s="641"/>
      <c r="CX18" s="641"/>
      <c r="CY18" s="642"/>
      <c r="CZ18" s="677" t="s">
        <v>177</v>
      </c>
      <c r="DA18" s="677"/>
      <c r="DB18" s="677"/>
      <c r="DC18" s="677"/>
      <c r="DD18" s="646" t="s">
        <v>177</v>
      </c>
      <c r="DE18" s="641"/>
      <c r="DF18" s="641"/>
      <c r="DG18" s="641"/>
      <c r="DH18" s="641"/>
      <c r="DI18" s="641"/>
      <c r="DJ18" s="641"/>
      <c r="DK18" s="641"/>
      <c r="DL18" s="641"/>
      <c r="DM18" s="641"/>
      <c r="DN18" s="641"/>
      <c r="DO18" s="641"/>
      <c r="DP18" s="642"/>
      <c r="DQ18" s="646" t="s">
        <v>176</v>
      </c>
      <c r="DR18" s="641"/>
      <c r="DS18" s="641"/>
      <c r="DT18" s="641"/>
      <c r="DU18" s="641"/>
      <c r="DV18" s="641"/>
      <c r="DW18" s="641"/>
      <c r="DX18" s="641"/>
      <c r="DY18" s="641"/>
      <c r="DZ18" s="641"/>
      <c r="EA18" s="641"/>
      <c r="EB18" s="641"/>
      <c r="EC18" s="684"/>
    </row>
    <row r="19" spans="2:133" ht="11.25" customHeight="1" x14ac:dyDescent="0.15">
      <c r="B19" s="637" t="s">
        <v>276</v>
      </c>
      <c r="C19" s="638"/>
      <c r="D19" s="638"/>
      <c r="E19" s="638"/>
      <c r="F19" s="638"/>
      <c r="G19" s="638"/>
      <c r="H19" s="638"/>
      <c r="I19" s="638"/>
      <c r="J19" s="638"/>
      <c r="K19" s="638"/>
      <c r="L19" s="638"/>
      <c r="M19" s="638"/>
      <c r="N19" s="638"/>
      <c r="O19" s="638"/>
      <c r="P19" s="638"/>
      <c r="Q19" s="639"/>
      <c r="R19" s="640">
        <v>5003</v>
      </c>
      <c r="S19" s="641"/>
      <c r="T19" s="641"/>
      <c r="U19" s="641"/>
      <c r="V19" s="641"/>
      <c r="W19" s="641"/>
      <c r="X19" s="641"/>
      <c r="Y19" s="642"/>
      <c r="Z19" s="677">
        <v>0</v>
      </c>
      <c r="AA19" s="677"/>
      <c r="AB19" s="677"/>
      <c r="AC19" s="677"/>
      <c r="AD19" s="678">
        <v>5003</v>
      </c>
      <c r="AE19" s="678"/>
      <c r="AF19" s="678"/>
      <c r="AG19" s="678"/>
      <c r="AH19" s="678"/>
      <c r="AI19" s="678"/>
      <c r="AJ19" s="678"/>
      <c r="AK19" s="678"/>
      <c r="AL19" s="643">
        <v>0</v>
      </c>
      <c r="AM19" s="644"/>
      <c r="AN19" s="644"/>
      <c r="AO19" s="679"/>
      <c r="AP19" s="637" t="s">
        <v>277</v>
      </c>
      <c r="AQ19" s="638"/>
      <c r="AR19" s="638"/>
      <c r="AS19" s="638"/>
      <c r="AT19" s="638"/>
      <c r="AU19" s="638"/>
      <c r="AV19" s="638"/>
      <c r="AW19" s="638"/>
      <c r="AX19" s="638"/>
      <c r="AY19" s="638"/>
      <c r="AZ19" s="638"/>
      <c r="BA19" s="638"/>
      <c r="BB19" s="638"/>
      <c r="BC19" s="638"/>
      <c r="BD19" s="638"/>
      <c r="BE19" s="638"/>
      <c r="BF19" s="639"/>
      <c r="BG19" s="640">
        <v>710280</v>
      </c>
      <c r="BH19" s="641"/>
      <c r="BI19" s="641"/>
      <c r="BJ19" s="641"/>
      <c r="BK19" s="641"/>
      <c r="BL19" s="641"/>
      <c r="BM19" s="641"/>
      <c r="BN19" s="642"/>
      <c r="BO19" s="677">
        <v>7.9</v>
      </c>
      <c r="BP19" s="677"/>
      <c r="BQ19" s="677"/>
      <c r="BR19" s="677"/>
      <c r="BS19" s="646" t="s">
        <v>249</v>
      </c>
      <c r="BT19" s="641"/>
      <c r="BU19" s="641"/>
      <c r="BV19" s="641"/>
      <c r="BW19" s="641"/>
      <c r="BX19" s="641"/>
      <c r="BY19" s="641"/>
      <c r="BZ19" s="641"/>
      <c r="CA19" s="641"/>
      <c r="CB19" s="684"/>
      <c r="CD19" s="673" t="s">
        <v>278</v>
      </c>
      <c r="CE19" s="674"/>
      <c r="CF19" s="674"/>
      <c r="CG19" s="674"/>
      <c r="CH19" s="674"/>
      <c r="CI19" s="674"/>
      <c r="CJ19" s="674"/>
      <c r="CK19" s="674"/>
      <c r="CL19" s="674"/>
      <c r="CM19" s="674"/>
      <c r="CN19" s="674"/>
      <c r="CO19" s="674"/>
      <c r="CP19" s="674"/>
      <c r="CQ19" s="675"/>
      <c r="CR19" s="640" t="s">
        <v>176</v>
      </c>
      <c r="CS19" s="641"/>
      <c r="CT19" s="641"/>
      <c r="CU19" s="641"/>
      <c r="CV19" s="641"/>
      <c r="CW19" s="641"/>
      <c r="CX19" s="641"/>
      <c r="CY19" s="642"/>
      <c r="CZ19" s="677" t="s">
        <v>249</v>
      </c>
      <c r="DA19" s="677"/>
      <c r="DB19" s="677"/>
      <c r="DC19" s="677"/>
      <c r="DD19" s="646" t="s">
        <v>177</v>
      </c>
      <c r="DE19" s="641"/>
      <c r="DF19" s="641"/>
      <c r="DG19" s="641"/>
      <c r="DH19" s="641"/>
      <c r="DI19" s="641"/>
      <c r="DJ19" s="641"/>
      <c r="DK19" s="641"/>
      <c r="DL19" s="641"/>
      <c r="DM19" s="641"/>
      <c r="DN19" s="641"/>
      <c r="DO19" s="641"/>
      <c r="DP19" s="642"/>
      <c r="DQ19" s="646" t="s">
        <v>249</v>
      </c>
      <c r="DR19" s="641"/>
      <c r="DS19" s="641"/>
      <c r="DT19" s="641"/>
      <c r="DU19" s="641"/>
      <c r="DV19" s="641"/>
      <c r="DW19" s="641"/>
      <c r="DX19" s="641"/>
      <c r="DY19" s="641"/>
      <c r="DZ19" s="641"/>
      <c r="EA19" s="641"/>
      <c r="EB19" s="641"/>
      <c r="EC19" s="684"/>
    </row>
    <row r="20" spans="2:133" ht="11.25" customHeight="1" x14ac:dyDescent="0.15">
      <c r="B20" s="637" t="s">
        <v>279</v>
      </c>
      <c r="C20" s="638"/>
      <c r="D20" s="638"/>
      <c r="E20" s="638"/>
      <c r="F20" s="638"/>
      <c r="G20" s="638"/>
      <c r="H20" s="638"/>
      <c r="I20" s="638"/>
      <c r="J20" s="638"/>
      <c r="K20" s="638"/>
      <c r="L20" s="638"/>
      <c r="M20" s="638"/>
      <c r="N20" s="638"/>
      <c r="O20" s="638"/>
      <c r="P20" s="638"/>
      <c r="Q20" s="639"/>
      <c r="R20" s="640">
        <v>1837</v>
      </c>
      <c r="S20" s="641"/>
      <c r="T20" s="641"/>
      <c r="U20" s="641"/>
      <c r="V20" s="641"/>
      <c r="W20" s="641"/>
      <c r="X20" s="641"/>
      <c r="Y20" s="642"/>
      <c r="Z20" s="677">
        <v>0</v>
      </c>
      <c r="AA20" s="677"/>
      <c r="AB20" s="677"/>
      <c r="AC20" s="677"/>
      <c r="AD20" s="678">
        <v>1837</v>
      </c>
      <c r="AE20" s="678"/>
      <c r="AF20" s="678"/>
      <c r="AG20" s="678"/>
      <c r="AH20" s="678"/>
      <c r="AI20" s="678"/>
      <c r="AJ20" s="678"/>
      <c r="AK20" s="678"/>
      <c r="AL20" s="643">
        <v>0</v>
      </c>
      <c r="AM20" s="644"/>
      <c r="AN20" s="644"/>
      <c r="AO20" s="679"/>
      <c r="AP20" s="637" t="s">
        <v>280</v>
      </c>
      <c r="AQ20" s="638"/>
      <c r="AR20" s="638"/>
      <c r="AS20" s="638"/>
      <c r="AT20" s="638"/>
      <c r="AU20" s="638"/>
      <c r="AV20" s="638"/>
      <c r="AW20" s="638"/>
      <c r="AX20" s="638"/>
      <c r="AY20" s="638"/>
      <c r="AZ20" s="638"/>
      <c r="BA20" s="638"/>
      <c r="BB20" s="638"/>
      <c r="BC20" s="638"/>
      <c r="BD20" s="638"/>
      <c r="BE20" s="638"/>
      <c r="BF20" s="639"/>
      <c r="BG20" s="640">
        <v>710280</v>
      </c>
      <c r="BH20" s="641"/>
      <c r="BI20" s="641"/>
      <c r="BJ20" s="641"/>
      <c r="BK20" s="641"/>
      <c r="BL20" s="641"/>
      <c r="BM20" s="641"/>
      <c r="BN20" s="642"/>
      <c r="BO20" s="677">
        <v>7.9</v>
      </c>
      <c r="BP20" s="677"/>
      <c r="BQ20" s="677"/>
      <c r="BR20" s="677"/>
      <c r="BS20" s="646" t="s">
        <v>176</v>
      </c>
      <c r="BT20" s="641"/>
      <c r="BU20" s="641"/>
      <c r="BV20" s="641"/>
      <c r="BW20" s="641"/>
      <c r="BX20" s="641"/>
      <c r="BY20" s="641"/>
      <c r="BZ20" s="641"/>
      <c r="CA20" s="641"/>
      <c r="CB20" s="684"/>
      <c r="CD20" s="673" t="s">
        <v>281</v>
      </c>
      <c r="CE20" s="674"/>
      <c r="CF20" s="674"/>
      <c r="CG20" s="674"/>
      <c r="CH20" s="674"/>
      <c r="CI20" s="674"/>
      <c r="CJ20" s="674"/>
      <c r="CK20" s="674"/>
      <c r="CL20" s="674"/>
      <c r="CM20" s="674"/>
      <c r="CN20" s="674"/>
      <c r="CO20" s="674"/>
      <c r="CP20" s="674"/>
      <c r="CQ20" s="675"/>
      <c r="CR20" s="640">
        <v>23307448</v>
      </c>
      <c r="CS20" s="641"/>
      <c r="CT20" s="641"/>
      <c r="CU20" s="641"/>
      <c r="CV20" s="641"/>
      <c r="CW20" s="641"/>
      <c r="CX20" s="641"/>
      <c r="CY20" s="642"/>
      <c r="CZ20" s="677">
        <v>100</v>
      </c>
      <c r="DA20" s="677"/>
      <c r="DB20" s="677"/>
      <c r="DC20" s="677"/>
      <c r="DD20" s="646">
        <v>1253992</v>
      </c>
      <c r="DE20" s="641"/>
      <c r="DF20" s="641"/>
      <c r="DG20" s="641"/>
      <c r="DH20" s="641"/>
      <c r="DI20" s="641"/>
      <c r="DJ20" s="641"/>
      <c r="DK20" s="641"/>
      <c r="DL20" s="641"/>
      <c r="DM20" s="641"/>
      <c r="DN20" s="641"/>
      <c r="DO20" s="641"/>
      <c r="DP20" s="642"/>
      <c r="DQ20" s="646">
        <v>14595542</v>
      </c>
      <c r="DR20" s="641"/>
      <c r="DS20" s="641"/>
      <c r="DT20" s="641"/>
      <c r="DU20" s="641"/>
      <c r="DV20" s="641"/>
      <c r="DW20" s="641"/>
      <c r="DX20" s="641"/>
      <c r="DY20" s="641"/>
      <c r="DZ20" s="641"/>
      <c r="EA20" s="641"/>
      <c r="EB20" s="641"/>
      <c r="EC20" s="684"/>
    </row>
    <row r="21" spans="2:133" ht="11.25" customHeight="1" x14ac:dyDescent="0.15">
      <c r="B21" s="637" t="s">
        <v>282</v>
      </c>
      <c r="C21" s="638"/>
      <c r="D21" s="638"/>
      <c r="E21" s="638"/>
      <c r="F21" s="638"/>
      <c r="G21" s="638"/>
      <c r="H21" s="638"/>
      <c r="I21" s="638"/>
      <c r="J21" s="638"/>
      <c r="K21" s="638"/>
      <c r="L21" s="638"/>
      <c r="M21" s="638"/>
      <c r="N21" s="638"/>
      <c r="O21" s="638"/>
      <c r="P21" s="638"/>
      <c r="Q21" s="639"/>
      <c r="R21" s="640">
        <v>66514</v>
      </c>
      <c r="S21" s="641"/>
      <c r="T21" s="641"/>
      <c r="U21" s="641"/>
      <c r="V21" s="641"/>
      <c r="W21" s="641"/>
      <c r="X21" s="641"/>
      <c r="Y21" s="642"/>
      <c r="Z21" s="677">
        <v>0.3</v>
      </c>
      <c r="AA21" s="677"/>
      <c r="AB21" s="677"/>
      <c r="AC21" s="677"/>
      <c r="AD21" s="678">
        <v>66514</v>
      </c>
      <c r="AE21" s="678"/>
      <c r="AF21" s="678"/>
      <c r="AG21" s="678"/>
      <c r="AH21" s="678"/>
      <c r="AI21" s="678"/>
      <c r="AJ21" s="678"/>
      <c r="AK21" s="678"/>
      <c r="AL21" s="643">
        <v>0.5</v>
      </c>
      <c r="AM21" s="644"/>
      <c r="AN21" s="644"/>
      <c r="AO21" s="679"/>
      <c r="AP21" s="734" t="s">
        <v>283</v>
      </c>
      <c r="AQ21" s="742"/>
      <c r="AR21" s="742"/>
      <c r="AS21" s="742"/>
      <c r="AT21" s="742"/>
      <c r="AU21" s="742"/>
      <c r="AV21" s="742"/>
      <c r="AW21" s="742"/>
      <c r="AX21" s="742"/>
      <c r="AY21" s="742"/>
      <c r="AZ21" s="742"/>
      <c r="BA21" s="742"/>
      <c r="BB21" s="742"/>
      <c r="BC21" s="742"/>
      <c r="BD21" s="742"/>
      <c r="BE21" s="742"/>
      <c r="BF21" s="736"/>
      <c r="BG21" s="640" t="s">
        <v>177</v>
      </c>
      <c r="BH21" s="641"/>
      <c r="BI21" s="641"/>
      <c r="BJ21" s="641"/>
      <c r="BK21" s="641"/>
      <c r="BL21" s="641"/>
      <c r="BM21" s="641"/>
      <c r="BN21" s="642"/>
      <c r="BO21" s="677" t="s">
        <v>177</v>
      </c>
      <c r="BP21" s="677"/>
      <c r="BQ21" s="677"/>
      <c r="BR21" s="677"/>
      <c r="BS21" s="646" t="s">
        <v>176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284</v>
      </c>
      <c r="C22" s="638"/>
      <c r="D22" s="638"/>
      <c r="E22" s="638"/>
      <c r="F22" s="638"/>
      <c r="G22" s="638"/>
      <c r="H22" s="638"/>
      <c r="I22" s="638"/>
      <c r="J22" s="638"/>
      <c r="K22" s="638"/>
      <c r="L22" s="638"/>
      <c r="M22" s="638"/>
      <c r="N22" s="638"/>
      <c r="O22" s="638"/>
      <c r="P22" s="638"/>
      <c r="Q22" s="639"/>
      <c r="R22" s="640">
        <v>3256859</v>
      </c>
      <c r="S22" s="641"/>
      <c r="T22" s="641"/>
      <c r="U22" s="641"/>
      <c r="V22" s="641"/>
      <c r="W22" s="641"/>
      <c r="X22" s="641"/>
      <c r="Y22" s="642"/>
      <c r="Z22" s="677">
        <v>13.8</v>
      </c>
      <c r="AA22" s="677"/>
      <c r="AB22" s="677"/>
      <c r="AC22" s="677"/>
      <c r="AD22" s="678">
        <v>2851824</v>
      </c>
      <c r="AE22" s="678"/>
      <c r="AF22" s="678"/>
      <c r="AG22" s="678"/>
      <c r="AH22" s="678"/>
      <c r="AI22" s="678"/>
      <c r="AJ22" s="678"/>
      <c r="AK22" s="678"/>
      <c r="AL22" s="643">
        <v>22.4</v>
      </c>
      <c r="AM22" s="644"/>
      <c r="AN22" s="644"/>
      <c r="AO22" s="679"/>
      <c r="AP22" s="734" t="s">
        <v>285</v>
      </c>
      <c r="AQ22" s="742"/>
      <c r="AR22" s="742"/>
      <c r="AS22" s="742"/>
      <c r="AT22" s="742"/>
      <c r="AU22" s="742"/>
      <c r="AV22" s="742"/>
      <c r="AW22" s="742"/>
      <c r="AX22" s="742"/>
      <c r="AY22" s="742"/>
      <c r="AZ22" s="742"/>
      <c r="BA22" s="742"/>
      <c r="BB22" s="742"/>
      <c r="BC22" s="742"/>
      <c r="BD22" s="742"/>
      <c r="BE22" s="742"/>
      <c r="BF22" s="736"/>
      <c r="BG22" s="640" t="s">
        <v>176</v>
      </c>
      <c r="BH22" s="641"/>
      <c r="BI22" s="641"/>
      <c r="BJ22" s="641"/>
      <c r="BK22" s="641"/>
      <c r="BL22" s="641"/>
      <c r="BM22" s="641"/>
      <c r="BN22" s="642"/>
      <c r="BO22" s="677" t="s">
        <v>176</v>
      </c>
      <c r="BP22" s="677"/>
      <c r="BQ22" s="677"/>
      <c r="BR22" s="677"/>
      <c r="BS22" s="646" t="s">
        <v>177</v>
      </c>
      <c r="BT22" s="641"/>
      <c r="BU22" s="641"/>
      <c r="BV22" s="641"/>
      <c r="BW22" s="641"/>
      <c r="BX22" s="641"/>
      <c r="BY22" s="641"/>
      <c r="BZ22" s="641"/>
      <c r="CA22" s="641"/>
      <c r="CB22" s="684"/>
      <c r="CD22" s="744" t="s">
        <v>286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287</v>
      </c>
      <c r="C23" s="638"/>
      <c r="D23" s="638"/>
      <c r="E23" s="638"/>
      <c r="F23" s="638"/>
      <c r="G23" s="638"/>
      <c r="H23" s="638"/>
      <c r="I23" s="638"/>
      <c r="J23" s="638"/>
      <c r="K23" s="638"/>
      <c r="L23" s="638"/>
      <c r="M23" s="638"/>
      <c r="N23" s="638"/>
      <c r="O23" s="638"/>
      <c r="P23" s="638"/>
      <c r="Q23" s="639"/>
      <c r="R23" s="640">
        <v>2851824</v>
      </c>
      <c r="S23" s="641"/>
      <c r="T23" s="641"/>
      <c r="U23" s="641"/>
      <c r="V23" s="641"/>
      <c r="W23" s="641"/>
      <c r="X23" s="641"/>
      <c r="Y23" s="642"/>
      <c r="Z23" s="677">
        <v>12.1</v>
      </c>
      <c r="AA23" s="677"/>
      <c r="AB23" s="677"/>
      <c r="AC23" s="677"/>
      <c r="AD23" s="678">
        <v>2851824</v>
      </c>
      <c r="AE23" s="678"/>
      <c r="AF23" s="678"/>
      <c r="AG23" s="678"/>
      <c r="AH23" s="678"/>
      <c r="AI23" s="678"/>
      <c r="AJ23" s="678"/>
      <c r="AK23" s="678"/>
      <c r="AL23" s="643">
        <v>22.4</v>
      </c>
      <c r="AM23" s="644"/>
      <c r="AN23" s="644"/>
      <c r="AO23" s="679"/>
      <c r="AP23" s="734" t="s">
        <v>288</v>
      </c>
      <c r="AQ23" s="742"/>
      <c r="AR23" s="742"/>
      <c r="AS23" s="742"/>
      <c r="AT23" s="742"/>
      <c r="AU23" s="742"/>
      <c r="AV23" s="742"/>
      <c r="AW23" s="742"/>
      <c r="AX23" s="742"/>
      <c r="AY23" s="742"/>
      <c r="AZ23" s="742"/>
      <c r="BA23" s="742"/>
      <c r="BB23" s="742"/>
      <c r="BC23" s="742"/>
      <c r="BD23" s="742"/>
      <c r="BE23" s="742"/>
      <c r="BF23" s="736"/>
      <c r="BG23" s="640">
        <v>710280</v>
      </c>
      <c r="BH23" s="641"/>
      <c r="BI23" s="641"/>
      <c r="BJ23" s="641"/>
      <c r="BK23" s="641"/>
      <c r="BL23" s="641"/>
      <c r="BM23" s="641"/>
      <c r="BN23" s="642"/>
      <c r="BO23" s="677">
        <v>7.9</v>
      </c>
      <c r="BP23" s="677"/>
      <c r="BQ23" s="677"/>
      <c r="BR23" s="677"/>
      <c r="BS23" s="646" t="s">
        <v>176</v>
      </c>
      <c r="BT23" s="641"/>
      <c r="BU23" s="641"/>
      <c r="BV23" s="641"/>
      <c r="BW23" s="641"/>
      <c r="BX23" s="641"/>
      <c r="BY23" s="641"/>
      <c r="BZ23" s="641"/>
      <c r="CA23" s="641"/>
      <c r="CB23" s="684"/>
      <c r="CD23" s="744" t="s">
        <v>227</v>
      </c>
      <c r="CE23" s="745"/>
      <c r="CF23" s="745"/>
      <c r="CG23" s="745"/>
      <c r="CH23" s="745"/>
      <c r="CI23" s="745"/>
      <c r="CJ23" s="745"/>
      <c r="CK23" s="745"/>
      <c r="CL23" s="745"/>
      <c r="CM23" s="745"/>
      <c r="CN23" s="745"/>
      <c r="CO23" s="745"/>
      <c r="CP23" s="745"/>
      <c r="CQ23" s="746"/>
      <c r="CR23" s="744" t="s">
        <v>289</v>
      </c>
      <c r="CS23" s="745"/>
      <c r="CT23" s="745"/>
      <c r="CU23" s="745"/>
      <c r="CV23" s="745"/>
      <c r="CW23" s="745"/>
      <c r="CX23" s="745"/>
      <c r="CY23" s="746"/>
      <c r="CZ23" s="744" t="s">
        <v>290</v>
      </c>
      <c r="DA23" s="745"/>
      <c r="DB23" s="745"/>
      <c r="DC23" s="746"/>
      <c r="DD23" s="744" t="s">
        <v>291</v>
      </c>
      <c r="DE23" s="745"/>
      <c r="DF23" s="745"/>
      <c r="DG23" s="745"/>
      <c r="DH23" s="745"/>
      <c r="DI23" s="745"/>
      <c r="DJ23" s="745"/>
      <c r="DK23" s="746"/>
      <c r="DL23" s="753" t="s">
        <v>292</v>
      </c>
      <c r="DM23" s="754"/>
      <c r="DN23" s="754"/>
      <c r="DO23" s="754"/>
      <c r="DP23" s="754"/>
      <c r="DQ23" s="754"/>
      <c r="DR23" s="754"/>
      <c r="DS23" s="754"/>
      <c r="DT23" s="754"/>
      <c r="DU23" s="754"/>
      <c r="DV23" s="755"/>
      <c r="DW23" s="744" t="s">
        <v>293</v>
      </c>
      <c r="DX23" s="745"/>
      <c r="DY23" s="745"/>
      <c r="DZ23" s="745"/>
      <c r="EA23" s="745"/>
      <c r="EB23" s="745"/>
      <c r="EC23" s="746"/>
    </row>
    <row r="24" spans="2:133" ht="11.25" customHeight="1" x14ac:dyDescent="0.15">
      <c r="B24" s="637" t="s">
        <v>294</v>
      </c>
      <c r="C24" s="638"/>
      <c r="D24" s="638"/>
      <c r="E24" s="638"/>
      <c r="F24" s="638"/>
      <c r="G24" s="638"/>
      <c r="H24" s="638"/>
      <c r="I24" s="638"/>
      <c r="J24" s="638"/>
      <c r="K24" s="638"/>
      <c r="L24" s="638"/>
      <c r="M24" s="638"/>
      <c r="N24" s="638"/>
      <c r="O24" s="638"/>
      <c r="P24" s="638"/>
      <c r="Q24" s="639"/>
      <c r="R24" s="640">
        <v>405035</v>
      </c>
      <c r="S24" s="641"/>
      <c r="T24" s="641"/>
      <c r="U24" s="641"/>
      <c r="V24" s="641"/>
      <c r="W24" s="641"/>
      <c r="X24" s="641"/>
      <c r="Y24" s="642"/>
      <c r="Z24" s="677">
        <v>1.7</v>
      </c>
      <c r="AA24" s="677"/>
      <c r="AB24" s="677"/>
      <c r="AC24" s="677"/>
      <c r="AD24" s="678" t="s">
        <v>176</v>
      </c>
      <c r="AE24" s="678"/>
      <c r="AF24" s="678"/>
      <c r="AG24" s="678"/>
      <c r="AH24" s="678"/>
      <c r="AI24" s="678"/>
      <c r="AJ24" s="678"/>
      <c r="AK24" s="678"/>
      <c r="AL24" s="643" t="s">
        <v>177</v>
      </c>
      <c r="AM24" s="644"/>
      <c r="AN24" s="644"/>
      <c r="AO24" s="679"/>
      <c r="AP24" s="734" t="s">
        <v>295</v>
      </c>
      <c r="AQ24" s="742"/>
      <c r="AR24" s="742"/>
      <c r="AS24" s="742"/>
      <c r="AT24" s="742"/>
      <c r="AU24" s="742"/>
      <c r="AV24" s="742"/>
      <c r="AW24" s="742"/>
      <c r="AX24" s="742"/>
      <c r="AY24" s="742"/>
      <c r="AZ24" s="742"/>
      <c r="BA24" s="742"/>
      <c r="BB24" s="742"/>
      <c r="BC24" s="742"/>
      <c r="BD24" s="742"/>
      <c r="BE24" s="742"/>
      <c r="BF24" s="736"/>
      <c r="BG24" s="640" t="s">
        <v>176</v>
      </c>
      <c r="BH24" s="641"/>
      <c r="BI24" s="641"/>
      <c r="BJ24" s="641"/>
      <c r="BK24" s="641"/>
      <c r="BL24" s="641"/>
      <c r="BM24" s="641"/>
      <c r="BN24" s="642"/>
      <c r="BO24" s="677" t="s">
        <v>249</v>
      </c>
      <c r="BP24" s="677"/>
      <c r="BQ24" s="677"/>
      <c r="BR24" s="677"/>
      <c r="BS24" s="646" t="s">
        <v>176</v>
      </c>
      <c r="BT24" s="641"/>
      <c r="BU24" s="641"/>
      <c r="BV24" s="641"/>
      <c r="BW24" s="641"/>
      <c r="BX24" s="641"/>
      <c r="BY24" s="641"/>
      <c r="BZ24" s="641"/>
      <c r="CA24" s="641"/>
      <c r="CB24" s="684"/>
      <c r="CD24" s="698" t="s">
        <v>296</v>
      </c>
      <c r="CE24" s="699"/>
      <c r="CF24" s="699"/>
      <c r="CG24" s="699"/>
      <c r="CH24" s="699"/>
      <c r="CI24" s="699"/>
      <c r="CJ24" s="699"/>
      <c r="CK24" s="699"/>
      <c r="CL24" s="699"/>
      <c r="CM24" s="699"/>
      <c r="CN24" s="699"/>
      <c r="CO24" s="699"/>
      <c r="CP24" s="699"/>
      <c r="CQ24" s="700"/>
      <c r="CR24" s="695">
        <v>12896468</v>
      </c>
      <c r="CS24" s="696"/>
      <c r="CT24" s="696"/>
      <c r="CU24" s="696"/>
      <c r="CV24" s="696"/>
      <c r="CW24" s="696"/>
      <c r="CX24" s="696"/>
      <c r="CY24" s="739"/>
      <c r="CZ24" s="740">
        <v>55.3</v>
      </c>
      <c r="DA24" s="711"/>
      <c r="DB24" s="711"/>
      <c r="DC24" s="743"/>
      <c r="DD24" s="738">
        <v>7540681</v>
      </c>
      <c r="DE24" s="696"/>
      <c r="DF24" s="696"/>
      <c r="DG24" s="696"/>
      <c r="DH24" s="696"/>
      <c r="DI24" s="696"/>
      <c r="DJ24" s="696"/>
      <c r="DK24" s="739"/>
      <c r="DL24" s="738">
        <v>7458611</v>
      </c>
      <c r="DM24" s="696"/>
      <c r="DN24" s="696"/>
      <c r="DO24" s="696"/>
      <c r="DP24" s="696"/>
      <c r="DQ24" s="696"/>
      <c r="DR24" s="696"/>
      <c r="DS24" s="696"/>
      <c r="DT24" s="696"/>
      <c r="DU24" s="696"/>
      <c r="DV24" s="739"/>
      <c r="DW24" s="740">
        <v>54.8</v>
      </c>
      <c r="DX24" s="711"/>
      <c r="DY24" s="711"/>
      <c r="DZ24" s="711"/>
      <c r="EA24" s="711"/>
      <c r="EB24" s="711"/>
      <c r="EC24" s="741"/>
    </row>
    <row r="25" spans="2:133" ht="11.25" customHeight="1" x14ac:dyDescent="0.15">
      <c r="B25" s="637" t="s">
        <v>297</v>
      </c>
      <c r="C25" s="638"/>
      <c r="D25" s="638"/>
      <c r="E25" s="638"/>
      <c r="F25" s="638"/>
      <c r="G25" s="638"/>
      <c r="H25" s="638"/>
      <c r="I25" s="638"/>
      <c r="J25" s="638"/>
      <c r="K25" s="638"/>
      <c r="L25" s="638"/>
      <c r="M25" s="638"/>
      <c r="N25" s="638"/>
      <c r="O25" s="638"/>
      <c r="P25" s="638"/>
      <c r="Q25" s="639"/>
      <c r="R25" s="640" t="s">
        <v>249</v>
      </c>
      <c r="S25" s="641"/>
      <c r="T25" s="641"/>
      <c r="U25" s="641"/>
      <c r="V25" s="641"/>
      <c r="W25" s="641"/>
      <c r="X25" s="641"/>
      <c r="Y25" s="642"/>
      <c r="Z25" s="677" t="s">
        <v>177</v>
      </c>
      <c r="AA25" s="677"/>
      <c r="AB25" s="677"/>
      <c r="AC25" s="677"/>
      <c r="AD25" s="678" t="s">
        <v>177</v>
      </c>
      <c r="AE25" s="678"/>
      <c r="AF25" s="678"/>
      <c r="AG25" s="678"/>
      <c r="AH25" s="678"/>
      <c r="AI25" s="678"/>
      <c r="AJ25" s="678"/>
      <c r="AK25" s="678"/>
      <c r="AL25" s="643" t="s">
        <v>176</v>
      </c>
      <c r="AM25" s="644"/>
      <c r="AN25" s="644"/>
      <c r="AO25" s="679"/>
      <c r="AP25" s="734" t="s">
        <v>298</v>
      </c>
      <c r="AQ25" s="742"/>
      <c r="AR25" s="742"/>
      <c r="AS25" s="742"/>
      <c r="AT25" s="742"/>
      <c r="AU25" s="742"/>
      <c r="AV25" s="742"/>
      <c r="AW25" s="742"/>
      <c r="AX25" s="742"/>
      <c r="AY25" s="742"/>
      <c r="AZ25" s="742"/>
      <c r="BA25" s="742"/>
      <c r="BB25" s="742"/>
      <c r="BC25" s="742"/>
      <c r="BD25" s="742"/>
      <c r="BE25" s="742"/>
      <c r="BF25" s="736"/>
      <c r="BG25" s="640" t="s">
        <v>176</v>
      </c>
      <c r="BH25" s="641"/>
      <c r="BI25" s="641"/>
      <c r="BJ25" s="641"/>
      <c r="BK25" s="641"/>
      <c r="BL25" s="641"/>
      <c r="BM25" s="641"/>
      <c r="BN25" s="642"/>
      <c r="BO25" s="677" t="s">
        <v>176</v>
      </c>
      <c r="BP25" s="677"/>
      <c r="BQ25" s="677"/>
      <c r="BR25" s="677"/>
      <c r="BS25" s="646" t="s">
        <v>249</v>
      </c>
      <c r="BT25" s="641"/>
      <c r="BU25" s="641"/>
      <c r="BV25" s="641"/>
      <c r="BW25" s="641"/>
      <c r="BX25" s="641"/>
      <c r="BY25" s="641"/>
      <c r="BZ25" s="641"/>
      <c r="CA25" s="641"/>
      <c r="CB25" s="684"/>
      <c r="CD25" s="673" t="s">
        <v>299</v>
      </c>
      <c r="CE25" s="674"/>
      <c r="CF25" s="674"/>
      <c r="CG25" s="674"/>
      <c r="CH25" s="674"/>
      <c r="CI25" s="674"/>
      <c r="CJ25" s="674"/>
      <c r="CK25" s="674"/>
      <c r="CL25" s="674"/>
      <c r="CM25" s="674"/>
      <c r="CN25" s="674"/>
      <c r="CO25" s="674"/>
      <c r="CP25" s="674"/>
      <c r="CQ25" s="675"/>
      <c r="CR25" s="640">
        <v>3638172</v>
      </c>
      <c r="CS25" s="659"/>
      <c r="CT25" s="659"/>
      <c r="CU25" s="659"/>
      <c r="CV25" s="659"/>
      <c r="CW25" s="659"/>
      <c r="CX25" s="659"/>
      <c r="CY25" s="660"/>
      <c r="CZ25" s="643">
        <v>15.6</v>
      </c>
      <c r="DA25" s="661"/>
      <c r="DB25" s="661"/>
      <c r="DC25" s="662"/>
      <c r="DD25" s="646">
        <v>3225880</v>
      </c>
      <c r="DE25" s="659"/>
      <c r="DF25" s="659"/>
      <c r="DG25" s="659"/>
      <c r="DH25" s="659"/>
      <c r="DI25" s="659"/>
      <c r="DJ25" s="659"/>
      <c r="DK25" s="660"/>
      <c r="DL25" s="646">
        <v>3147480</v>
      </c>
      <c r="DM25" s="659"/>
      <c r="DN25" s="659"/>
      <c r="DO25" s="659"/>
      <c r="DP25" s="659"/>
      <c r="DQ25" s="659"/>
      <c r="DR25" s="659"/>
      <c r="DS25" s="659"/>
      <c r="DT25" s="659"/>
      <c r="DU25" s="659"/>
      <c r="DV25" s="660"/>
      <c r="DW25" s="643">
        <v>23.1</v>
      </c>
      <c r="DX25" s="661"/>
      <c r="DY25" s="661"/>
      <c r="DZ25" s="661"/>
      <c r="EA25" s="661"/>
      <c r="EB25" s="661"/>
      <c r="EC25" s="676"/>
    </row>
    <row r="26" spans="2:133" ht="11.25" customHeight="1" x14ac:dyDescent="0.15">
      <c r="B26" s="637" t="s">
        <v>300</v>
      </c>
      <c r="C26" s="638"/>
      <c r="D26" s="638"/>
      <c r="E26" s="638"/>
      <c r="F26" s="638"/>
      <c r="G26" s="638"/>
      <c r="H26" s="638"/>
      <c r="I26" s="638"/>
      <c r="J26" s="638"/>
      <c r="K26" s="638"/>
      <c r="L26" s="638"/>
      <c r="M26" s="638"/>
      <c r="N26" s="638"/>
      <c r="O26" s="638"/>
      <c r="P26" s="638"/>
      <c r="Q26" s="639"/>
      <c r="R26" s="640">
        <v>13721732</v>
      </c>
      <c r="S26" s="641"/>
      <c r="T26" s="641"/>
      <c r="U26" s="641"/>
      <c r="V26" s="641"/>
      <c r="W26" s="641"/>
      <c r="X26" s="641"/>
      <c r="Y26" s="642"/>
      <c r="Z26" s="677">
        <v>58.3</v>
      </c>
      <c r="AA26" s="677"/>
      <c r="AB26" s="677"/>
      <c r="AC26" s="677"/>
      <c r="AD26" s="678">
        <v>12606417</v>
      </c>
      <c r="AE26" s="678"/>
      <c r="AF26" s="678"/>
      <c r="AG26" s="678"/>
      <c r="AH26" s="678"/>
      <c r="AI26" s="678"/>
      <c r="AJ26" s="678"/>
      <c r="AK26" s="678"/>
      <c r="AL26" s="643">
        <v>99.2</v>
      </c>
      <c r="AM26" s="644"/>
      <c r="AN26" s="644"/>
      <c r="AO26" s="679"/>
      <c r="AP26" s="734" t="s">
        <v>301</v>
      </c>
      <c r="AQ26" s="735"/>
      <c r="AR26" s="735"/>
      <c r="AS26" s="735"/>
      <c r="AT26" s="735"/>
      <c r="AU26" s="735"/>
      <c r="AV26" s="735"/>
      <c r="AW26" s="735"/>
      <c r="AX26" s="735"/>
      <c r="AY26" s="735"/>
      <c r="AZ26" s="735"/>
      <c r="BA26" s="735"/>
      <c r="BB26" s="735"/>
      <c r="BC26" s="735"/>
      <c r="BD26" s="735"/>
      <c r="BE26" s="735"/>
      <c r="BF26" s="736"/>
      <c r="BG26" s="640" t="s">
        <v>249</v>
      </c>
      <c r="BH26" s="641"/>
      <c r="BI26" s="641"/>
      <c r="BJ26" s="641"/>
      <c r="BK26" s="641"/>
      <c r="BL26" s="641"/>
      <c r="BM26" s="641"/>
      <c r="BN26" s="642"/>
      <c r="BO26" s="677" t="s">
        <v>249</v>
      </c>
      <c r="BP26" s="677"/>
      <c r="BQ26" s="677"/>
      <c r="BR26" s="677"/>
      <c r="BS26" s="646" t="s">
        <v>176</v>
      </c>
      <c r="BT26" s="641"/>
      <c r="BU26" s="641"/>
      <c r="BV26" s="641"/>
      <c r="BW26" s="641"/>
      <c r="BX26" s="641"/>
      <c r="BY26" s="641"/>
      <c r="BZ26" s="641"/>
      <c r="CA26" s="641"/>
      <c r="CB26" s="684"/>
      <c r="CD26" s="673" t="s">
        <v>302</v>
      </c>
      <c r="CE26" s="674"/>
      <c r="CF26" s="674"/>
      <c r="CG26" s="674"/>
      <c r="CH26" s="674"/>
      <c r="CI26" s="674"/>
      <c r="CJ26" s="674"/>
      <c r="CK26" s="674"/>
      <c r="CL26" s="674"/>
      <c r="CM26" s="674"/>
      <c r="CN26" s="674"/>
      <c r="CO26" s="674"/>
      <c r="CP26" s="674"/>
      <c r="CQ26" s="675"/>
      <c r="CR26" s="640">
        <v>2635899</v>
      </c>
      <c r="CS26" s="641"/>
      <c r="CT26" s="641"/>
      <c r="CU26" s="641"/>
      <c r="CV26" s="641"/>
      <c r="CW26" s="641"/>
      <c r="CX26" s="641"/>
      <c r="CY26" s="642"/>
      <c r="CZ26" s="643">
        <v>11.3</v>
      </c>
      <c r="DA26" s="661"/>
      <c r="DB26" s="661"/>
      <c r="DC26" s="662"/>
      <c r="DD26" s="646">
        <v>2250347</v>
      </c>
      <c r="DE26" s="641"/>
      <c r="DF26" s="641"/>
      <c r="DG26" s="641"/>
      <c r="DH26" s="641"/>
      <c r="DI26" s="641"/>
      <c r="DJ26" s="641"/>
      <c r="DK26" s="642"/>
      <c r="DL26" s="646" t="s">
        <v>249</v>
      </c>
      <c r="DM26" s="641"/>
      <c r="DN26" s="641"/>
      <c r="DO26" s="641"/>
      <c r="DP26" s="641"/>
      <c r="DQ26" s="641"/>
      <c r="DR26" s="641"/>
      <c r="DS26" s="641"/>
      <c r="DT26" s="641"/>
      <c r="DU26" s="641"/>
      <c r="DV26" s="642"/>
      <c r="DW26" s="643" t="s">
        <v>249</v>
      </c>
      <c r="DX26" s="661"/>
      <c r="DY26" s="661"/>
      <c r="DZ26" s="661"/>
      <c r="EA26" s="661"/>
      <c r="EB26" s="661"/>
      <c r="EC26" s="676"/>
    </row>
    <row r="27" spans="2:133" ht="11.25" customHeight="1" x14ac:dyDescent="0.15">
      <c r="B27" s="637" t="s">
        <v>303</v>
      </c>
      <c r="C27" s="638"/>
      <c r="D27" s="638"/>
      <c r="E27" s="638"/>
      <c r="F27" s="638"/>
      <c r="G27" s="638"/>
      <c r="H27" s="638"/>
      <c r="I27" s="638"/>
      <c r="J27" s="638"/>
      <c r="K27" s="638"/>
      <c r="L27" s="638"/>
      <c r="M27" s="638"/>
      <c r="N27" s="638"/>
      <c r="O27" s="638"/>
      <c r="P27" s="638"/>
      <c r="Q27" s="639"/>
      <c r="R27" s="640">
        <v>9047</v>
      </c>
      <c r="S27" s="641"/>
      <c r="T27" s="641"/>
      <c r="U27" s="641"/>
      <c r="V27" s="641"/>
      <c r="W27" s="641"/>
      <c r="X27" s="641"/>
      <c r="Y27" s="642"/>
      <c r="Z27" s="677">
        <v>0</v>
      </c>
      <c r="AA27" s="677"/>
      <c r="AB27" s="677"/>
      <c r="AC27" s="677"/>
      <c r="AD27" s="678">
        <v>9047</v>
      </c>
      <c r="AE27" s="678"/>
      <c r="AF27" s="678"/>
      <c r="AG27" s="678"/>
      <c r="AH27" s="678"/>
      <c r="AI27" s="678"/>
      <c r="AJ27" s="678"/>
      <c r="AK27" s="678"/>
      <c r="AL27" s="643">
        <v>0.1</v>
      </c>
      <c r="AM27" s="644"/>
      <c r="AN27" s="644"/>
      <c r="AO27" s="679"/>
      <c r="AP27" s="637" t="s">
        <v>304</v>
      </c>
      <c r="AQ27" s="638"/>
      <c r="AR27" s="638"/>
      <c r="AS27" s="638"/>
      <c r="AT27" s="638"/>
      <c r="AU27" s="638"/>
      <c r="AV27" s="638"/>
      <c r="AW27" s="638"/>
      <c r="AX27" s="638"/>
      <c r="AY27" s="638"/>
      <c r="AZ27" s="638"/>
      <c r="BA27" s="638"/>
      <c r="BB27" s="638"/>
      <c r="BC27" s="638"/>
      <c r="BD27" s="638"/>
      <c r="BE27" s="638"/>
      <c r="BF27" s="639"/>
      <c r="BG27" s="640">
        <v>9008722</v>
      </c>
      <c r="BH27" s="641"/>
      <c r="BI27" s="641"/>
      <c r="BJ27" s="641"/>
      <c r="BK27" s="641"/>
      <c r="BL27" s="641"/>
      <c r="BM27" s="641"/>
      <c r="BN27" s="642"/>
      <c r="BO27" s="677">
        <v>100</v>
      </c>
      <c r="BP27" s="677"/>
      <c r="BQ27" s="677"/>
      <c r="BR27" s="677"/>
      <c r="BS27" s="646">
        <v>77648</v>
      </c>
      <c r="BT27" s="641"/>
      <c r="BU27" s="641"/>
      <c r="BV27" s="641"/>
      <c r="BW27" s="641"/>
      <c r="BX27" s="641"/>
      <c r="BY27" s="641"/>
      <c r="BZ27" s="641"/>
      <c r="CA27" s="641"/>
      <c r="CB27" s="684"/>
      <c r="CD27" s="673" t="s">
        <v>305</v>
      </c>
      <c r="CE27" s="674"/>
      <c r="CF27" s="674"/>
      <c r="CG27" s="674"/>
      <c r="CH27" s="674"/>
      <c r="CI27" s="674"/>
      <c r="CJ27" s="674"/>
      <c r="CK27" s="674"/>
      <c r="CL27" s="674"/>
      <c r="CM27" s="674"/>
      <c r="CN27" s="674"/>
      <c r="CO27" s="674"/>
      <c r="CP27" s="674"/>
      <c r="CQ27" s="675"/>
      <c r="CR27" s="640">
        <v>6705258</v>
      </c>
      <c r="CS27" s="659"/>
      <c r="CT27" s="659"/>
      <c r="CU27" s="659"/>
      <c r="CV27" s="659"/>
      <c r="CW27" s="659"/>
      <c r="CX27" s="659"/>
      <c r="CY27" s="660"/>
      <c r="CZ27" s="643">
        <v>28.8</v>
      </c>
      <c r="DA27" s="661"/>
      <c r="DB27" s="661"/>
      <c r="DC27" s="662"/>
      <c r="DD27" s="646">
        <v>1761763</v>
      </c>
      <c r="DE27" s="659"/>
      <c r="DF27" s="659"/>
      <c r="DG27" s="659"/>
      <c r="DH27" s="659"/>
      <c r="DI27" s="659"/>
      <c r="DJ27" s="659"/>
      <c r="DK27" s="660"/>
      <c r="DL27" s="646">
        <v>1758093</v>
      </c>
      <c r="DM27" s="659"/>
      <c r="DN27" s="659"/>
      <c r="DO27" s="659"/>
      <c r="DP27" s="659"/>
      <c r="DQ27" s="659"/>
      <c r="DR27" s="659"/>
      <c r="DS27" s="659"/>
      <c r="DT27" s="659"/>
      <c r="DU27" s="659"/>
      <c r="DV27" s="660"/>
      <c r="DW27" s="643">
        <v>12.9</v>
      </c>
      <c r="DX27" s="661"/>
      <c r="DY27" s="661"/>
      <c r="DZ27" s="661"/>
      <c r="EA27" s="661"/>
      <c r="EB27" s="661"/>
      <c r="EC27" s="676"/>
    </row>
    <row r="28" spans="2:133" ht="11.25" customHeight="1" x14ac:dyDescent="0.15">
      <c r="B28" s="637" t="s">
        <v>306</v>
      </c>
      <c r="C28" s="638"/>
      <c r="D28" s="638"/>
      <c r="E28" s="638"/>
      <c r="F28" s="638"/>
      <c r="G28" s="638"/>
      <c r="H28" s="638"/>
      <c r="I28" s="638"/>
      <c r="J28" s="638"/>
      <c r="K28" s="638"/>
      <c r="L28" s="638"/>
      <c r="M28" s="638"/>
      <c r="N28" s="638"/>
      <c r="O28" s="638"/>
      <c r="P28" s="638"/>
      <c r="Q28" s="639"/>
      <c r="R28" s="640">
        <v>76392</v>
      </c>
      <c r="S28" s="641"/>
      <c r="T28" s="641"/>
      <c r="U28" s="641"/>
      <c r="V28" s="641"/>
      <c r="W28" s="641"/>
      <c r="X28" s="641"/>
      <c r="Y28" s="642"/>
      <c r="Z28" s="677">
        <v>0.3</v>
      </c>
      <c r="AA28" s="677"/>
      <c r="AB28" s="677"/>
      <c r="AC28" s="677"/>
      <c r="AD28" s="678" t="s">
        <v>177</v>
      </c>
      <c r="AE28" s="678"/>
      <c r="AF28" s="678"/>
      <c r="AG28" s="678"/>
      <c r="AH28" s="678"/>
      <c r="AI28" s="678"/>
      <c r="AJ28" s="678"/>
      <c r="AK28" s="678"/>
      <c r="AL28" s="643" t="s">
        <v>177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307</v>
      </c>
      <c r="CE28" s="674"/>
      <c r="CF28" s="674"/>
      <c r="CG28" s="674"/>
      <c r="CH28" s="674"/>
      <c r="CI28" s="674"/>
      <c r="CJ28" s="674"/>
      <c r="CK28" s="674"/>
      <c r="CL28" s="674"/>
      <c r="CM28" s="674"/>
      <c r="CN28" s="674"/>
      <c r="CO28" s="674"/>
      <c r="CP28" s="674"/>
      <c r="CQ28" s="675"/>
      <c r="CR28" s="640">
        <v>2553038</v>
      </c>
      <c r="CS28" s="641"/>
      <c r="CT28" s="641"/>
      <c r="CU28" s="641"/>
      <c r="CV28" s="641"/>
      <c r="CW28" s="641"/>
      <c r="CX28" s="641"/>
      <c r="CY28" s="642"/>
      <c r="CZ28" s="643">
        <v>11</v>
      </c>
      <c r="DA28" s="661"/>
      <c r="DB28" s="661"/>
      <c r="DC28" s="662"/>
      <c r="DD28" s="646">
        <v>2553038</v>
      </c>
      <c r="DE28" s="641"/>
      <c r="DF28" s="641"/>
      <c r="DG28" s="641"/>
      <c r="DH28" s="641"/>
      <c r="DI28" s="641"/>
      <c r="DJ28" s="641"/>
      <c r="DK28" s="642"/>
      <c r="DL28" s="646">
        <v>2553038</v>
      </c>
      <c r="DM28" s="641"/>
      <c r="DN28" s="641"/>
      <c r="DO28" s="641"/>
      <c r="DP28" s="641"/>
      <c r="DQ28" s="641"/>
      <c r="DR28" s="641"/>
      <c r="DS28" s="641"/>
      <c r="DT28" s="641"/>
      <c r="DU28" s="641"/>
      <c r="DV28" s="642"/>
      <c r="DW28" s="643">
        <v>18.8</v>
      </c>
      <c r="DX28" s="661"/>
      <c r="DY28" s="661"/>
      <c r="DZ28" s="661"/>
      <c r="EA28" s="661"/>
      <c r="EB28" s="661"/>
      <c r="EC28" s="676"/>
    </row>
    <row r="29" spans="2:133" ht="11.25" customHeight="1" x14ac:dyDescent="0.15">
      <c r="B29" s="637" t="s">
        <v>308</v>
      </c>
      <c r="C29" s="638"/>
      <c r="D29" s="638"/>
      <c r="E29" s="638"/>
      <c r="F29" s="638"/>
      <c r="G29" s="638"/>
      <c r="H29" s="638"/>
      <c r="I29" s="638"/>
      <c r="J29" s="638"/>
      <c r="K29" s="638"/>
      <c r="L29" s="638"/>
      <c r="M29" s="638"/>
      <c r="N29" s="638"/>
      <c r="O29" s="638"/>
      <c r="P29" s="638"/>
      <c r="Q29" s="639"/>
      <c r="R29" s="640">
        <v>206530</v>
      </c>
      <c r="S29" s="641"/>
      <c r="T29" s="641"/>
      <c r="U29" s="641"/>
      <c r="V29" s="641"/>
      <c r="W29" s="641"/>
      <c r="X29" s="641"/>
      <c r="Y29" s="642"/>
      <c r="Z29" s="677">
        <v>0.9</v>
      </c>
      <c r="AA29" s="677"/>
      <c r="AB29" s="677"/>
      <c r="AC29" s="677"/>
      <c r="AD29" s="678">
        <v>86265</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309</v>
      </c>
      <c r="CE29" s="729"/>
      <c r="CF29" s="673" t="s">
        <v>310</v>
      </c>
      <c r="CG29" s="674"/>
      <c r="CH29" s="674"/>
      <c r="CI29" s="674"/>
      <c r="CJ29" s="674"/>
      <c r="CK29" s="674"/>
      <c r="CL29" s="674"/>
      <c r="CM29" s="674"/>
      <c r="CN29" s="674"/>
      <c r="CO29" s="674"/>
      <c r="CP29" s="674"/>
      <c r="CQ29" s="675"/>
      <c r="CR29" s="640">
        <v>2552067</v>
      </c>
      <c r="CS29" s="659"/>
      <c r="CT29" s="659"/>
      <c r="CU29" s="659"/>
      <c r="CV29" s="659"/>
      <c r="CW29" s="659"/>
      <c r="CX29" s="659"/>
      <c r="CY29" s="660"/>
      <c r="CZ29" s="643">
        <v>10.9</v>
      </c>
      <c r="DA29" s="661"/>
      <c r="DB29" s="661"/>
      <c r="DC29" s="662"/>
      <c r="DD29" s="646">
        <v>2552067</v>
      </c>
      <c r="DE29" s="659"/>
      <c r="DF29" s="659"/>
      <c r="DG29" s="659"/>
      <c r="DH29" s="659"/>
      <c r="DI29" s="659"/>
      <c r="DJ29" s="659"/>
      <c r="DK29" s="660"/>
      <c r="DL29" s="646">
        <v>2552067</v>
      </c>
      <c r="DM29" s="659"/>
      <c r="DN29" s="659"/>
      <c r="DO29" s="659"/>
      <c r="DP29" s="659"/>
      <c r="DQ29" s="659"/>
      <c r="DR29" s="659"/>
      <c r="DS29" s="659"/>
      <c r="DT29" s="659"/>
      <c r="DU29" s="659"/>
      <c r="DV29" s="660"/>
      <c r="DW29" s="643">
        <v>18.8</v>
      </c>
      <c r="DX29" s="661"/>
      <c r="DY29" s="661"/>
      <c r="DZ29" s="661"/>
      <c r="EA29" s="661"/>
      <c r="EB29" s="661"/>
      <c r="EC29" s="676"/>
    </row>
    <row r="30" spans="2:133" ht="11.25" customHeight="1" x14ac:dyDescent="0.15">
      <c r="B30" s="637" t="s">
        <v>311</v>
      </c>
      <c r="C30" s="638"/>
      <c r="D30" s="638"/>
      <c r="E30" s="638"/>
      <c r="F30" s="638"/>
      <c r="G30" s="638"/>
      <c r="H30" s="638"/>
      <c r="I30" s="638"/>
      <c r="J30" s="638"/>
      <c r="K30" s="638"/>
      <c r="L30" s="638"/>
      <c r="M30" s="638"/>
      <c r="N30" s="638"/>
      <c r="O30" s="638"/>
      <c r="P30" s="638"/>
      <c r="Q30" s="639"/>
      <c r="R30" s="640">
        <v>140790</v>
      </c>
      <c r="S30" s="641"/>
      <c r="T30" s="641"/>
      <c r="U30" s="641"/>
      <c r="V30" s="641"/>
      <c r="W30" s="641"/>
      <c r="X30" s="641"/>
      <c r="Y30" s="642"/>
      <c r="Z30" s="677">
        <v>0.6</v>
      </c>
      <c r="AA30" s="677"/>
      <c r="AB30" s="677"/>
      <c r="AC30" s="677"/>
      <c r="AD30" s="678" t="s">
        <v>249</v>
      </c>
      <c r="AE30" s="678"/>
      <c r="AF30" s="678"/>
      <c r="AG30" s="678"/>
      <c r="AH30" s="678"/>
      <c r="AI30" s="678"/>
      <c r="AJ30" s="678"/>
      <c r="AK30" s="678"/>
      <c r="AL30" s="643" t="s">
        <v>176</v>
      </c>
      <c r="AM30" s="644"/>
      <c r="AN30" s="644"/>
      <c r="AO30" s="679"/>
      <c r="AP30" s="701" t="s">
        <v>227</v>
      </c>
      <c r="AQ30" s="702"/>
      <c r="AR30" s="702"/>
      <c r="AS30" s="702"/>
      <c r="AT30" s="702"/>
      <c r="AU30" s="702"/>
      <c r="AV30" s="702"/>
      <c r="AW30" s="702"/>
      <c r="AX30" s="702"/>
      <c r="AY30" s="702"/>
      <c r="AZ30" s="702"/>
      <c r="BA30" s="702"/>
      <c r="BB30" s="702"/>
      <c r="BC30" s="702"/>
      <c r="BD30" s="702"/>
      <c r="BE30" s="702"/>
      <c r="BF30" s="703"/>
      <c r="BG30" s="701" t="s">
        <v>312</v>
      </c>
      <c r="BH30" s="726"/>
      <c r="BI30" s="726"/>
      <c r="BJ30" s="726"/>
      <c r="BK30" s="726"/>
      <c r="BL30" s="726"/>
      <c r="BM30" s="726"/>
      <c r="BN30" s="726"/>
      <c r="BO30" s="726"/>
      <c r="BP30" s="726"/>
      <c r="BQ30" s="727"/>
      <c r="BR30" s="701" t="s">
        <v>313</v>
      </c>
      <c r="BS30" s="726"/>
      <c r="BT30" s="726"/>
      <c r="BU30" s="726"/>
      <c r="BV30" s="726"/>
      <c r="BW30" s="726"/>
      <c r="BX30" s="726"/>
      <c r="BY30" s="726"/>
      <c r="BZ30" s="726"/>
      <c r="CA30" s="726"/>
      <c r="CB30" s="727"/>
      <c r="CD30" s="730"/>
      <c r="CE30" s="731"/>
      <c r="CF30" s="673" t="s">
        <v>314</v>
      </c>
      <c r="CG30" s="674"/>
      <c r="CH30" s="674"/>
      <c r="CI30" s="674"/>
      <c r="CJ30" s="674"/>
      <c r="CK30" s="674"/>
      <c r="CL30" s="674"/>
      <c r="CM30" s="674"/>
      <c r="CN30" s="674"/>
      <c r="CO30" s="674"/>
      <c r="CP30" s="674"/>
      <c r="CQ30" s="675"/>
      <c r="CR30" s="640">
        <v>2278539</v>
      </c>
      <c r="CS30" s="641"/>
      <c r="CT30" s="641"/>
      <c r="CU30" s="641"/>
      <c r="CV30" s="641"/>
      <c r="CW30" s="641"/>
      <c r="CX30" s="641"/>
      <c r="CY30" s="642"/>
      <c r="CZ30" s="643">
        <v>9.8000000000000007</v>
      </c>
      <c r="DA30" s="661"/>
      <c r="DB30" s="661"/>
      <c r="DC30" s="662"/>
      <c r="DD30" s="646">
        <v>2278539</v>
      </c>
      <c r="DE30" s="641"/>
      <c r="DF30" s="641"/>
      <c r="DG30" s="641"/>
      <c r="DH30" s="641"/>
      <c r="DI30" s="641"/>
      <c r="DJ30" s="641"/>
      <c r="DK30" s="642"/>
      <c r="DL30" s="646">
        <v>2278539</v>
      </c>
      <c r="DM30" s="641"/>
      <c r="DN30" s="641"/>
      <c r="DO30" s="641"/>
      <c r="DP30" s="641"/>
      <c r="DQ30" s="641"/>
      <c r="DR30" s="641"/>
      <c r="DS30" s="641"/>
      <c r="DT30" s="641"/>
      <c r="DU30" s="641"/>
      <c r="DV30" s="642"/>
      <c r="DW30" s="643">
        <v>16.7</v>
      </c>
      <c r="DX30" s="661"/>
      <c r="DY30" s="661"/>
      <c r="DZ30" s="661"/>
      <c r="EA30" s="661"/>
      <c r="EB30" s="661"/>
      <c r="EC30" s="676"/>
    </row>
    <row r="31" spans="2:133" ht="11.25" customHeight="1" x14ac:dyDescent="0.15">
      <c r="B31" s="637" t="s">
        <v>315</v>
      </c>
      <c r="C31" s="638"/>
      <c r="D31" s="638"/>
      <c r="E31" s="638"/>
      <c r="F31" s="638"/>
      <c r="G31" s="638"/>
      <c r="H31" s="638"/>
      <c r="I31" s="638"/>
      <c r="J31" s="638"/>
      <c r="K31" s="638"/>
      <c r="L31" s="638"/>
      <c r="M31" s="638"/>
      <c r="N31" s="638"/>
      <c r="O31" s="638"/>
      <c r="P31" s="638"/>
      <c r="Q31" s="639"/>
      <c r="R31" s="640">
        <v>4433624</v>
      </c>
      <c r="S31" s="641"/>
      <c r="T31" s="641"/>
      <c r="U31" s="641"/>
      <c r="V31" s="641"/>
      <c r="W31" s="641"/>
      <c r="X31" s="641"/>
      <c r="Y31" s="642"/>
      <c r="Z31" s="677">
        <v>18.8</v>
      </c>
      <c r="AA31" s="677"/>
      <c r="AB31" s="677"/>
      <c r="AC31" s="677"/>
      <c r="AD31" s="678" t="s">
        <v>177</v>
      </c>
      <c r="AE31" s="678"/>
      <c r="AF31" s="678"/>
      <c r="AG31" s="678"/>
      <c r="AH31" s="678"/>
      <c r="AI31" s="678"/>
      <c r="AJ31" s="678"/>
      <c r="AK31" s="678"/>
      <c r="AL31" s="643" t="s">
        <v>249</v>
      </c>
      <c r="AM31" s="644"/>
      <c r="AN31" s="644"/>
      <c r="AO31" s="679"/>
      <c r="AP31" s="714" t="s">
        <v>316</v>
      </c>
      <c r="AQ31" s="715"/>
      <c r="AR31" s="715"/>
      <c r="AS31" s="715"/>
      <c r="AT31" s="720" t="s">
        <v>317</v>
      </c>
      <c r="AU31" s="231"/>
      <c r="AV31" s="231"/>
      <c r="AW31" s="231"/>
      <c r="AX31" s="706" t="s">
        <v>189</v>
      </c>
      <c r="AY31" s="707"/>
      <c r="AZ31" s="707"/>
      <c r="BA31" s="707"/>
      <c r="BB31" s="707"/>
      <c r="BC31" s="707"/>
      <c r="BD31" s="707"/>
      <c r="BE31" s="707"/>
      <c r="BF31" s="708"/>
      <c r="BG31" s="709">
        <v>99.2</v>
      </c>
      <c r="BH31" s="710"/>
      <c r="BI31" s="710"/>
      <c r="BJ31" s="710"/>
      <c r="BK31" s="710"/>
      <c r="BL31" s="710"/>
      <c r="BM31" s="711">
        <v>96.5</v>
      </c>
      <c r="BN31" s="710"/>
      <c r="BO31" s="710"/>
      <c r="BP31" s="710"/>
      <c r="BQ31" s="712"/>
      <c r="BR31" s="709">
        <v>98.9</v>
      </c>
      <c r="BS31" s="710"/>
      <c r="BT31" s="710"/>
      <c r="BU31" s="710"/>
      <c r="BV31" s="710"/>
      <c r="BW31" s="710"/>
      <c r="BX31" s="711">
        <v>95.9</v>
      </c>
      <c r="BY31" s="710"/>
      <c r="BZ31" s="710"/>
      <c r="CA31" s="710"/>
      <c r="CB31" s="712"/>
      <c r="CD31" s="730"/>
      <c r="CE31" s="731"/>
      <c r="CF31" s="673" t="s">
        <v>318</v>
      </c>
      <c r="CG31" s="674"/>
      <c r="CH31" s="674"/>
      <c r="CI31" s="674"/>
      <c r="CJ31" s="674"/>
      <c r="CK31" s="674"/>
      <c r="CL31" s="674"/>
      <c r="CM31" s="674"/>
      <c r="CN31" s="674"/>
      <c r="CO31" s="674"/>
      <c r="CP31" s="674"/>
      <c r="CQ31" s="675"/>
      <c r="CR31" s="640">
        <v>273528</v>
      </c>
      <c r="CS31" s="659"/>
      <c r="CT31" s="659"/>
      <c r="CU31" s="659"/>
      <c r="CV31" s="659"/>
      <c r="CW31" s="659"/>
      <c r="CX31" s="659"/>
      <c r="CY31" s="660"/>
      <c r="CZ31" s="643">
        <v>1.2</v>
      </c>
      <c r="DA31" s="661"/>
      <c r="DB31" s="661"/>
      <c r="DC31" s="662"/>
      <c r="DD31" s="646">
        <v>273528</v>
      </c>
      <c r="DE31" s="659"/>
      <c r="DF31" s="659"/>
      <c r="DG31" s="659"/>
      <c r="DH31" s="659"/>
      <c r="DI31" s="659"/>
      <c r="DJ31" s="659"/>
      <c r="DK31" s="660"/>
      <c r="DL31" s="646">
        <v>273528</v>
      </c>
      <c r="DM31" s="659"/>
      <c r="DN31" s="659"/>
      <c r="DO31" s="659"/>
      <c r="DP31" s="659"/>
      <c r="DQ31" s="659"/>
      <c r="DR31" s="659"/>
      <c r="DS31" s="659"/>
      <c r="DT31" s="659"/>
      <c r="DU31" s="659"/>
      <c r="DV31" s="660"/>
      <c r="DW31" s="643">
        <v>2</v>
      </c>
      <c r="DX31" s="661"/>
      <c r="DY31" s="661"/>
      <c r="DZ31" s="661"/>
      <c r="EA31" s="661"/>
      <c r="EB31" s="661"/>
      <c r="EC31" s="676"/>
    </row>
    <row r="32" spans="2:133" ht="11.25" customHeight="1" x14ac:dyDescent="0.15">
      <c r="B32" s="723" t="s">
        <v>319</v>
      </c>
      <c r="C32" s="724"/>
      <c r="D32" s="724"/>
      <c r="E32" s="724"/>
      <c r="F32" s="724"/>
      <c r="G32" s="724"/>
      <c r="H32" s="724"/>
      <c r="I32" s="724"/>
      <c r="J32" s="724"/>
      <c r="K32" s="724"/>
      <c r="L32" s="724"/>
      <c r="M32" s="724"/>
      <c r="N32" s="724"/>
      <c r="O32" s="724"/>
      <c r="P32" s="724"/>
      <c r="Q32" s="725"/>
      <c r="R32" s="640" t="s">
        <v>176</v>
      </c>
      <c r="S32" s="641"/>
      <c r="T32" s="641"/>
      <c r="U32" s="641"/>
      <c r="V32" s="641"/>
      <c r="W32" s="641"/>
      <c r="X32" s="641"/>
      <c r="Y32" s="642"/>
      <c r="Z32" s="677" t="s">
        <v>177</v>
      </c>
      <c r="AA32" s="677"/>
      <c r="AB32" s="677"/>
      <c r="AC32" s="677"/>
      <c r="AD32" s="678" t="s">
        <v>176</v>
      </c>
      <c r="AE32" s="678"/>
      <c r="AF32" s="678"/>
      <c r="AG32" s="678"/>
      <c r="AH32" s="678"/>
      <c r="AI32" s="678"/>
      <c r="AJ32" s="678"/>
      <c r="AK32" s="678"/>
      <c r="AL32" s="643" t="s">
        <v>176</v>
      </c>
      <c r="AM32" s="644"/>
      <c r="AN32" s="644"/>
      <c r="AO32" s="679"/>
      <c r="AP32" s="716"/>
      <c r="AQ32" s="717"/>
      <c r="AR32" s="717"/>
      <c r="AS32" s="717"/>
      <c r="AT32" s="721"/>
      <c r="AU32" s="230" t="s">
        <v>320</v>
      </c>
      <c r="AV32" s="230"/>
      <c r="AW32" s="230"/>
      <c r="AX32" s="637" t="s">
        <v>321</v>
      </c>
      <c r="AY32" s="638"/>
      <c r="AZ32" s="638"/>
      <c r="BA32" s="638"/>
      <c r="BB32" s="638"/>
      <c r="BC32" s="638"/>
      <c r="BD32" s="638"/>
      <c r="BE32" s="638"/>
      <c r="BF32" s="639"/>
      <c r="BG32" s="713">
        <v>98.9</v>
      </c>
      <c r="BH32" s="659"/>
      <c r="BI32" s="659"/>
      <c r="BJ32" s="659"/>
      <c r="BK32" s="659"/>
      <c r="BL32" s="659"/>
      <c r="BM32" s="644">
        <v>97.1</v>
      </c>
      <c r="BN32" s="705"/>
      <c r="BO32" s="705"/>
      <c r="BP32" s="705"/>
      <c r="BQ32" s="683"/>
      <c r="BR32" s="713">
        <v>98.7</v>
      </c>
      <c r="BS32" s="659"/>
      <c r="BT32" s="659"/>
      <c r="BU32" s="659"/>
      <c r="BV32" s="659"/>
      <c r="BW32" s="659"/>
      <c r="BX32" s="644">
        <v>96.4</v>
      </c>
      <c r="BY32" s="705"/>
      <c r="BZ32" s="705"/>
      <c r="CA32" s="705"/>
      <c r="CB32" s="683"/>
      <c r="CD32" s="732"/>
      <c r="CE32" s="733"/>
      <c r="CF32" s="673" t="s">
        <v>322</v>
      </c>
      <c r="CG32" s="674"/>
      <c r="CH32" s="674"/>
      <c r="CI32" s="674"/>
      <c r="CJ32" s="674"/>
      <c r="CK32" s="674"/>
      <c r="CL32" s="674"/>
      <c r="CM32" s="674"/>
      <c r="CN32" s="674"/>
      <c r="CO32" s="674"/>
      <c r="CP32" s="674"/>
      <c r="CQ32" s="675"/>
      <c r="CR32" s="640">
        <v>971</v>
      </c>
      <c r="CS32" s="641"/>
      <c r="CT32" s="641"/>
      <c r="CU32" s="641"/>
      <c r="CV32" s="641"/>
      <c r="CW32" s="641"/>
      <c r="CX32" s="641"/>
      <c r="CY32" s="642"/>
      <c r="CZ32" s="643">
        <v>0</v>
      </c>
      <c r="DA32" s="661"/>
      <c r="DB32" s="661"/>
      <c r="DC32" s="662"/>
      <c r="DD32" s="646">
        <v>971</v>
      </c>
      <c r="DE32" s="641"/>
      <c r="DF32" s="641"/>
      <c r="DG32" s="641"/>
      <c r="DH32" s="641"/>
      <c r="DI32" s="641"/>
      <c r="DJ32" s="641"/>
      <c r="DK32" s="642"/>
      <c r="DL32" s="646">
        <v>971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323</v>
      </c>
      <c r="C33" s="638"/>
      <c r="D33" s="638"/>
      <c r="E33" s="638"/>
      <c r="F33" s="638"/>
      <c r="G33" s="638"/>
      <c r="H33" s="638"/>
      <c r="I33" s="638"/>
      <c r="J33" s="638"/>
      <c r="K33" s="638"/>
      <c r="L33" s="638"/>
      <c r="M33" s="638"/>
      <c r="N33" s="638"/>
      <c r="O33" s="638"/>
      <c r="P33" s="638"/>
      <c r="Q33" s="639"/>
      <c r="R33" s="640">
        <v>2021427</v>
      </c>
      <c r="S33" s="641"/>
      <c r="T33" s="641"/>
      <c r="U33" s="641"/>
      <c r="V33" s="641"/>
      <c r="W33" s="641"/>
      <c r="X33" s="641"/>
      <c r="Y33" s="642"/>
      <c r="Z33" s="677">
        <v>8.6</v>
      </c>
      <c r="AA33" s="677"/>
      <c r="AB33" s="677"/>
      <c r="AC33" s="677"/>
      <c r="AD33" s="678" t="s">
        <v>249</v>
      </c>
      <c r="AE33" s="678"/>
      <c r="AF33" s="678"/>
      <c r="AG33" s="678"/>
      <c r="AH33" s="678"/>
      <c r="AI33" s="678"/>
      <c r="AJ33" s="678"/>
      <c r="AK33" s="678"/>
      <c r="AL33" s="643" t="s">
        <v>176</v>
      </c>
      <c r="AM33" s="644"/>
      <c r="AN33" s="644"/>
      <c r="AO33" s="679"/>
      <c r="AP33" s="718"/>
      <c r="AQ33" s="719"/>
      <c r="AR33" s="719"/>
      <c r="AS33" s="719"/>
      <c r="AT33" s="722"/>
      <c r="AU33" s="232"/>
      <c r="AV33" s="232"/>
      <c r="AW33" s="232"/>
      <c r="AX33" s="621" t="s">
        <v>324</v>
      </c>
      <c r="AY33" s="622"/>
      <c r="AZ33" s="622"/>
      <c r="BA33" s="622"/>
      <c r="BB33" s="622"/>
      <c r="BC33" s="622"/>
      <c r="BD33" s="622"/>
      <c r="BE33" s="622"/>
      <c r="BF33" s="623"/>
      <c r="BG33" s="704">
        <v>99.2</v>
      </c>
      <c r="BH33" s="625"/>
      <c r="BI33" s="625"/>
      <c r="BJ33" s="625"/>
      <c r="BK33" s="625"/>
      <c r="BL33" s="625"/>
      <c r="BM33" s="668">
        <v>95.9</v>
      </c>
      <c r="BN33" s="625"/>
      <c r="BO33" s="625"/>
      <c r="BP33" s="625"/>
      <c r="BQ33" s="689"/>
      <c r="BR33" s="704">
        <v>98.9</v>
      </c>
      <c r="BS33" s="625"/>
      <c r="BT33" s="625"/>
      <c r="BU33" s="625"/>
      <c r="BV33" s="625"/>
      <c r="BW33" s="625"/>
      <c r="BX33" s="668">
        <v>95.4</v>
      </c>
      <c r="BY33" s="625"/>
      <c r="BZ33" s="625"/>
      <c r="CA33" s="625"/>
      <c r="CB33" s="689"/>
      <c r="CD33" s="673" t="s">
        <v>325</v>
      </c>
      <c r="CE33" s="674"/>
      <c r="CF33" s="674"/>
      <c r="CG33" s="674"/>
      <c r="CH33" s="674"/>
      <c r="CI33" s="674"/>
      <c r="CJ33" s="674"/>
      <c r="CK33" s="674"/>
      <c r="CL33" s="674"/>
      <c r="CM33" s="674"/>
      <c r="CN33" s="674"/>
      <c r="CO33" s="674"/>
      <c r="CP33" s="674"/>
      <c r="CQ33" s="675"/>
      <c r="CR33" s="640">
        <v>9075880</v>
      </c>
      <c r="CS33" s="659"/>
      <c r="CT33" s="659"/>
      <c r="CU33" s="659"/>
      <c r="CV33" s="659"/>
      <c r="CW33" s="659"/>
      <c r="CX33" s="659"/>
      <c r="CY33" s="660"/>
      <c r="CZ33" s="643">
        <v>38.9</v>
      </c>
      <c r="DA33" s="661"/>
      <c r="DB33" s="661"/>
      <c r="DC33" s="662"/>
      <c r="DD33" s="646">
        <v>6915446</v>
      </c>
      <c r="DE33" s="659"/>
      <c r="DF33" s="659"/>
      <c r="DG33" s="659"/>
      <c r="DH33" s="659"/>
      <c r="DI33" s="659"/>
      <c r="DJ33" s="659"/>
      <c r="DK33" s="660"/>
      <c r="DL33" s="646">
        <v>5830192</v>
      </c>
      <c r="DM33" s="659"/>
      <c r="DN33" s="659"/>
      <c r="DO33" s="659"/>
      <c r="DP33" s="659"/>
      <c r="DQ33" s="659"/>
      <c r="DR33" s="659"/>
      <c r="DS33" s="659"/>
      <c r="DT33" s="659"/>
      <c r="DU33" s="659"/>
      <c r="DV33" s="660"/>
      <c r="DW33" s="643">
        <v>42.8</v>
      </c>
      <c r="DX33" s="661"/>
      <c r="DY33" s="661"/>
      <c r="DZ33" s="661"/>
      <c r="EA33" s="661"/>
      <c r="EB33" s="661"/>
      <c r="EC33" s="676"/>
    </row>
    <row r="34" spans="2:133" ht="11.25" customHeight="1" x14ac:dyDescent="0.15">
      <c r="B34" s="637" t="s">
        <v>326</v>
      </c>
      <c r="C34" s="638"/>
      <c r="D34" s="638"/>
      <c r="E34" s="638"/>
      <c r="F34" s="638"/>
      <c r="G34" s="638"/>
      <c r="H34" s="638"/>
      <c r="I34" s="638"/>
      <c r="J34" s="638"/>
      <c r="K34" s="638"/>
      <c r="L34" s="638"/>
      <c r="M34" s="638"/>
      <c r="N34" s="638"/>
      <c r="O34" s="638"/>
      <c r="P34" s="638"/>
      <c r="Q34" s="639"/>
      <c r="R34" s="640">
        <v>34381</v>
      </c>
      <c r="S34" s="641"/>
      <c r="T34" s="641"/>
      <c r="U34" s="641"/>
      <c r="V34" s="641"/>
      <c r="W34" s="641"/>
      <c r="X34" s="641"/>
      <c r="Y34" s="642"/>
      <c r="Z34" s="677">
        <v>0.1</v>
      </c>
      <c r="AA34" s="677"/>
      <c r="AB34" s="677"/>
      <c r="AC34" s="677"/>
      <c r="AD34" s="678">
        <v>10588</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327</v>
      </c>
      <c r="CE34" s="674"/>
      <c r="CF34" s="674"/>
      <c r="CG34" s="674"/>
      <c r="CH34" s="674"/>
      <c r="CI34" s="674"/>
      <c r="CJ34" s="674"/>
      <c r="CK34" s="674"/>
      <c r="CL34" s="674"/>
      <c r="CM34" s="674"/>
      <c r="CN34" s="674"/>
      <c r="CO34" s="674"/>
      <c r="CP34" s="674"/>
      <c r="CQ34" s="675"/>
      <c r="CR34" s="640">
        <v>2669963</v>
      </c>
      <c r="CS34" s="641"/>
      <c r="CT34" s="641"/>
      <c r="CU34" s="641"/>
      <c r="CV34" s="641"/>
      <c r="CW34" s="641"/>
      <c r="CX34" s="641"/>
      <c r="CY34" s="642"/>
      <c r="CZ34" s="643">
        <v>11.5</v>
      </c>
      <c r="DA34" s="661"/>
      <c r="DB34" s="661"/>
      <c r="DC34" s="662"/>
      <c r="DD34" s="646">
        <v>1890022</v>
      </c>
      <c r="DE34" s="641"/>
      <c r="DF34" s="641"/>
      <c r="DG34" s="641"/>
      <c r="DH34" s="641"/>
      <c r="DI34" s="641"/>
      <c r="DJ34" s="641"/>
      <c r="DK34" s="642"/>
      <c r="DL34" s="646">
        <v>1758301</v>
      </c>
      <c r="DM34" s="641"/>
      <c r="DN34" s="641"/>
      <c r="DO34" s="641"/>
      <c r="DP34" s="641"/>
      <c r="DQ34" s="641"/>
      <c r="DR34" s="641"/>
      <c r="DS34" s="641"/>
      <c r="DT34" s="641"/>
      <c r="DU34" s="641"/>
      <c r="DV34" s="642"/>
      <c r="DW34" s="643">
        <v>12.9</v>
      </c>
      <c r="DX34" s="661"/>
      <c r="DY34" s="661"/>
      <c r="DZ34" s="661"/>
      <c r="EA34" s="661"/>
      <c r="EB34" s="661"/>
      <c r="EC34" s="676"/>
    </row>
    <row r="35" spans="2:133" ht="11.25" customHeight="1" x14ac:dyDescent="0.15">
      <c r="B35" s="637" t="s">
        <v>328</v>
      </c>
      <c r="C35" s="638"/>
      <c r="D35" s="638"/>
      <c r="E35" s="638"/>
      <c r="F35" s="638"/>
      <c r="G35" s="638"/>
      <c r="H35" s="638"/>
      <c r="I35" s="638"/>
      <c r="J35" s="638"/>
      <c r="K35" s="638"/>
      <c r="L35" s="638"/>
      <c r="M35" s="638"/>
      <c r="N35" s="638"/>
      <c r="O35" s="638"/>
      <c r="P35" s="638"/>
      <c r="Q35" s="639"/>
      <c r="R35" s="640">
        <v>486900</v>
      </c>
      <c r="S35" s="641"/>
      <c r="T35" s="641"/>
      <c r="U35" s="641"/>
      <c r="V35" s="641"/>
      <c r="W35" s="641"/>
      <c r="X35" s="641"/>
      <c r="Y35" s="642"/>
      <c r="Z35" s="677">
        <v>2.1</v>
      </c>
      <c r="AA35" s="677"/>
      <c r="AB35" s="677"/>
      <c r="AC35" s="677"/>
      <c r="AD35" s="678" t="s">
        <v>177</v>
      </c>
      <c r="AE35" s="678"/>
      <c r="AF35" s="678"/>
      <c r="AG35" s="678"/>
      <c r="AH35" s="678"/>
      <c r="AI35" s="678"/>
      <c r="AJ35" s="678"/>
      <c r="AK35" s="678"/>
      <c r="AL35" s="643" t="s">
        <v>176</v>
      </c>
      <c r="AM35" s="644"/>
      <c r="AN35" s="644"/>
      <c r="AO35" s="679"/>
      <c r="AP35" s="235"/>
      <c r="AQ35" s="701" t="s">
        <v>329</v>
      </c>
      <c r="AR35" s="702"/>
      <c r="AS35" s="702"/>
      <c r="AT35" s="702"/>
      <c r="AU35" s="702"/>
      <c r="AV35" s="702"/>
      <c r="AW35" s="702"/>
      <c r="AX35" s="702"/>
      <c r="AY35" s="702"/>
      <c r="AZ35" s="702"/>
      <c r="BA35" s="702"/>
      <c r="BB35" s="702"/>
      <c r="BC35" s="702"/>
      <c r="BD35" s="702"/>
      <c r="BE35" s="702"/>
      <c r="BF35" s="703"/>
      <c r="BG35" s="701" t="s">
        <v>330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331</v>
      </c>
      <c r="CE35" s="674"/>
      <c r="CF35" s="674"/>
      <c r="CG35" s="674"/>
      <c r="CH35" s="674"/>
      <c r="CI35" s="674"/>
      <c r="CJ35" s="674"/>
      <c r="CK35" s="674"/>
      <c r="CL35" s="674"/>
      <c r="CM35" s="674"/>
      <c r="CN35" s="674"/>
      <c r="CO35" s="674"/>
      <c r="CP35" s="674"/>
      <c r="CQ35" s="675"/>
      <c r="CR35" s="640">
        <v>147208</v>
      </c>
      <c r="CS35" s="659"/>
      <c r="CT35" s="659"/>
      <c r="CU35" s="659"/>
      <c r="CV35" s="659"/>
      <c r="CW35" s="659"/>
      <c r="CX35" s="659"/>
      <c r="CY35" s="660"/>
      <c r="CZ35" s="643">
        <v>0.6</v>
      </c>
      <c r="DA35" s="661"/>
      <c r="DB35" s="661"/>
      <c r="DC35" s="662"/>
      <c r="DD35" s="646">
        <v>121573</v>
      </c>
      <c r="DE35" s="659"/>
      <c r="DF35" s="659"/>
      <c r="DG35" s="659"/>
      <c r="DH35" s="659"/>
      <c r="DI35" s="659"/>
      <c r="DJ35" s="659"/>
      <c r="DK35" s="660"/>
      <c r="DL35" s="646">
        <v>121573</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15">
      <c r="B36" s="637" t="s">
        <v>332</v>
      </c>
      <c r="C36" s="638"/>
      <c r="D36" s="638"/>
      <c r="E36" s="638"/>
      <c r="F36" s="638"/>
      <c r="G36" s="638"/>
      <c r="H36" s="638"/>
      <c r="I36" s="638"/>
      <c r="J36" s="638"/>
      <c r="K36" s="638"/>
      <c r="L36" s="638"/>
      <c r="M36" s="638"/>
      <c r="N36" s="638"/>
      <c r="O36" s="638"/>
      <c r="P36" s="638"/>
      <c r="Q36" s="639"/>
      <c r="R36" s="640">
        <v>222194</v>
      </c>
      <c r="S36" s="641"/>
      <c r="T36" s="641"/>
      <c r="U36" s="641"/>
      <c r="V36" s="641"/>
      <c r="W36" s="641"/>
      <c r="X36" s="641"/>
      <c r="Y36" s="642"/>
      <c r="Z36" s="677">
        <v>0.9</v>
      </c>
      <c r="AA36" s="677"/>
      <c r="AB36" s="677"/>
      <c r="AC36" s="677"/>
      <c r="AD36" s="678" t="s">
        <v>176</v>
      </c>
      <c r="AE36" s="678"/>
      <c r="AF36" s="678"/>
      <c r="AG36" s="678"/>
      <c r="AH36" s="678"/>
      <c r="AI36" s="678"/>
      <c r="AJ36" s="678"/>
      <c r="AK36" s="678"/>
      <c r="AL36" s="643" t="s">
        <v>176</v>
      </c>
      <c r="AM36" s="644"/>
      <c r="AN36" s="644"/>
      <c r="AO36" s="679"/>
      <c r="AP36" s="235"/>
      <c r="AQ36" s="692" t="s">
        <v>333</v>
      </c>
      <c r="AR36" s="693"/>
      <c r="AS36" s="693"/>
      <c r="AT36" s="693"/>
      <c r="AU36" s="693"/>
      <c r="AV36" s="693"/>
      <c r="AW36" s="693"/>
      <c r="AX36" s="693"/>
      <c r="AY36" s="694"/>
      <c r="AZ36" s="695">
        <v>3312245</v>
      </c>
      <c r="BA36" s="696"/>
      <c r="BB36" s="696"/>
      <c r="BC36" s="696"/>
      <c r="BD36" s="696"/>
      <c r="BE36" s="696"/>
      <c r="BF36" s="697"/>
      <c r="BG36" s="698" t="s">
        <v>334</v>
      </c>
      <c r="BH36" s="699"/>
      <c r="BI36" s="699"/>
      <c r="BJ36" s="699"/>
      <c r="BK36" s="699"/>
      <c r="BL36" s="699"/>
      <c r="BM36" s="699"/>
      <c r="BN36" s="699"/>
      <c r="BO36" s="699"/>
      <c r="BP36" s="699"/>
      <c r="BQ36" s="699"/>
      <c r="BR36" s="699"/>
      <c r="BS36" s="699"/>
      <c r="BT36" s="699"/>
      <c r="BU36" s="700"/>
      <c r="BV36" s="695">
        <v>99991</v>
      </c>
      <c r="BW36" s="696"/>
      <c r="BX36" s="696"/>
      <c r="BY36" s="696"/>
      <c r="BZ36" s="696"/>
      <c r="CA36" s="696"/>
      <c r="CB36" s="697"/>
      <c r="CD36" s="673" t="s">
        <v>335</v>
      </c>
      <c r="CE36" s="674"/>
      <c r="CF36" s="674"/>
      <c r="CG36" s="674"/>
      <c r="CH36" s="674"/>
      <c r="CI36" s="674"/>
      <c r="CJ36" s="674"/>
      <c r="CK36" s="674"/>
      <c r="CL36" s="674"/>
      <c r="CM36" s="674"/>
      <c r="CN36" s="674"/>
      <c r="CO36" s="674"/>
      <c r="CP36" s="674"/>
      <c r="CQ36" s="675"/>
      <c r="CR36" s="640">
        <v>2152434</v>
      </c>
      <c r="CS36" s="641"/>
      <c r="CT36" s="641"/>
      <c r="CU36" s="641"/>
      <c r="CV36" s="641"/>
      <c r="CW36" s="641"/>
      <c r="CX36" s="641"/>
      <c r="CY36" s="642"/>
      <c r="CZ36" s="643">
        <v>9.1999999999999993</v>
      </c>
      <c r="DA36" s="661"/>
      <c r="DB36" s="661"/>
      <c r="DC36" s="662"/>
      <c r="DD36" s="646">
        <v>1925383</v>
      </c>
      <c r="DE36" s="641"/>
      <c r="DF36" s="641"/>
      <c r="DG36" s="641"/>
      <c r="DH36" s="641"/>
      <c r="DI36" s="641"/>
      <c r="DJ36" s="641"/>
      <c r="DK36" s="642"/>
      <c r="DL36" s="646">
        <v>1587056</v>
      </c>
      <c r="DM36" s="641"/>
      <c r="DN36" s="641"/>
      <c r="DO36" s="641"/>
      <c r="DP36" s="641"/>
      <c r="DQ36" s="641"/>
      <c r="DR36" s="641"/>
      <c r="DS36" s="641"/>
      <c r="DT36" s="641"/>
      <c r="DU36" s="641"/>
      <c r="DV36" s="642"/>
      <c r="DW36" s="643">
        <v>11.7</v>
      </c>
      <c r="DX36" s="661"/>
      <c r="DY36" s="661"/>
      <c r="DZ36" s="661"/>
      <c r="EA36" s="661"/>
      <c r="EB36" s="661"/>
      <c r="EC36" s="676"/>
    </row>
    <row r="37" spans="2:133" ht="11.25" customHeight="1" x14ac:dyDescent="0.15">
      <c r="B37" s="637" t="s">
        <v>336</v>
      </c>
      <c r="C37" s="638"/>
      <c r="D37" s="638"/>
      <c r="E37" s="638"/>
      <c r="F37" s="638"/>
      <c r="G37" s="638"/>
      <c r="H37" s="638"/>
      <c r="I37" s="638"/>
      <c r="J37" s="638"/>
      <c r="K37" s="638"/>
      <c r="L37" s="638"/>
      <c r="M37" s="638"/>
      <c r="N37" s="638"/>
      <c r="O37" s="638"/>
      <c r="P37" s="638"/>
      <c r="Q37" s="639"/>
      <c r="R37" s="640">
        <v>58084</v>
      </c>
      <c r="S37" s="641"/>
      <c r="T37" s="641"/>
      <c r="U37" s="641"/>
      <c r="V37" s="641"/>
      <c r="W37" s="641"/>
      <c r="X37" s="641"/>
      <c r="Y37" s="642"/>
      <c r="Z37" s="677">
        <v>0.2</v>
      </c>
      <c r="AA37" s="677"/>
      <c r="AB37" s="677"/>
      <c r="AC37" s="677"/>
      <c r="AD37" s="678" t="s">
        <v>177</v>
      </c>
      <c r="AE37" s="678"/>
      <c r="AF37" s="678"/>
      <c r="AG37" s="678"/>
      <c r="AH37" s="678"/>
      <c r="AI37" s="678"/>
      <c r="AJ37" s="678"/>
      <c r="AK37" s="678"/>
      <c r="AL37" s="643" t="s">
        <v>249</v>
      </c>
      <c r="AM37" s="644"/>
      <c r="AN37" s="644"/>
      <c r="AO37" s="679"/>
      <c r="AQ37" s="680" t="s">
        <v>337</v>
      </c>
      <c r="AR37" s="681"/>
      <c r="AS37" s="681"/>
      <c r="AT37" s="681"/>
      <c r="AU37" s="681"/>
      <c r="AV37" s="681"/>
      <c r="AW37" s="681"/>
      <c r="AX37" s="681"/>
      <c r="AY37" s="682"/>
      <c r="AZ37" s="640">
        <v>765765</v>
      </c>
      <c r="BA37" s="641"/>
      <c r="BB37" s="641"/>
      <c r="BC37" s="641"/>
      <c r="BD37" s="659"/>
      <c r="BE37" s="659"/>
      <c r="BF37" s="683"/>
      <c r="BG37" s="673" t="s">
        <v>338</v>
      </c>
      <c r="BH37" s="674"/>
      <c r="BI37" s="674"/>
      <c r="BJ37" s="674"/>
      <c r="BK37" s="674"/>
      <c r="BL37" s="674"/>
      <c r="BM37" s="674"/>
      <c r="BN37" s="674"/>
      <c r="BO37" s="674"/>
      <c r="BP37" s="674"/>
      <c r="BQ37" s="674"/>
      <c r="BR37" s="674"/>
      <c r="BS37" s="674"/>
      <c r="BT37" s="674"/>
      <c r="BU37" s="675"/>
      <c r="BV37" s="640">
        <v>41083</v>
      </c>
      <c r="BW37" s="641"/>
      <c r="BX37" s="641"/>
      <c r="BY37" s="641"/>
      <c r="BZ37" s="641"/>
      <c r="CA37" s="641"/>
      <c r="CB37" s="684"/>
      <c r="CD37" s="673" t="s">
        <v>339</v>
      </c>
      <c r="CE37" s="674"/>
      <c r="CF37" s="674"/>
      <c r="CG37" s="674"/>
      <c r="CH37" s="674"/>
      <c r="CI37" s="674"/>
      <c r="CJ37" s="674"/>
      <c r="CK37" s="674"/>
      <c r="CL37" s="674"/>
      <c r="CM37" s="674"/>
      <c r="CN37" s="674"/>
      <c r="CO37" s="674"/>
      <c r="CP37" s="674"/>
      <c r="CQ37" s="675"/>
      <c r="CR37" s="640">
        <v>1314509</v>
      </c>
      <c r="CS37" s="659"/>
      <c r="CT37" s="659"/>
      <c r="CU37" s="659"/>
      <c r="CV37" s="659"/>
      <c r="CW37" s="659"/>
      <c r="CX37" s="659"/>
      <c r="CY37" s="660"/>
      <c r="CZ37" s="643">
        <v>5.6</v>
      </c>
      <c r="DA37" s="661"/>
      <c r="DB37" s="661"/>
      <c r="DC37" s="662"/>
      <c r="DD37" s="646">
        <v>1312303</v>
      </c>
      <c r="DE37" s="659"/>
      <c r="DF37" s="659"/>
      <c r="DG37" s="659"/>
      <c r="DH37" s="659"/>
      <c r="DI37" s="659"/>
      <c r="DJ37" s="659"/>
      <c r="DK37" s="660"/>
      <c r="DL37" s="646">
        <v>1203165</v>
      </c>
      <c r="DM37" s="659"/>
      <c r="DN37" s="659"/>
      <c r="DO37" s="659"/>
      <c r="DP37" s="659"/>
      <c r="DQ37" s="659"/>
      <c r="DR37" s="659"/>
      <c r="DS37" s="659"/>
      <c r="DT37" s="659"/>
      <c r="DU37" s="659"/>
      <c r="DV37" s="660"/>
      <c r="DW37" s="643">
        <v>8.8000000000000007</v>
      </c>
      <c r="DX37" s="661"/>
      <c r="DY37" s="661"/>
      <c r="DZ37" s="661"/>
      <c r="EA37" s="661"/>
      <c r="EB37" s="661"/>
      <c r="EC37" s="676"/>
    </row>
    <row r="38" spans="2:133" ht="11.25" customHeight="1" x14ac:dyDescent="0.15">
      <c r="B38" s="637" t="s">
        <v>340</v>
      </c>
      <c r="C38" s="638"/>
      <c r="D38" s="638"/>
      <c r="E38" s="638"/>
      <c r="F38" s="638"/>
      <c r="G38" s="638"/>
      <c r="H38" s="638"/>
      <c r="I38" s="638"/>
      <c r="J38" s="638"/>
      <c r="K38" s="638"/>
      <c r="L38" s="638"/>
      <c r="M38" s="638"/>
      <c r="N38" s="638"/>
      <c r="O38" s="638"/>
      <c r="P38" s="638"/>
      <c r="Q38" s="639"/>
      <c r="R38" s="640">
        <v>327773</v>
      </c>
      <c r="S38" s="641"/>
      <c r="T38" s="641"/>
      <c r="U38" s="641"/>
      <c r="V38" s="641"/>
      <c r="W38" s="641"/>
      <c r="X38" s="641"/>
      <c r="Y38" s="642"/>
      <c r="Z38" s="677">
        <v>1.4</v>
      </c>
      <c r="AA38" s="677"/>
      <c r="AB38" s="677"/>
      <c r="AC38" s="677"/>
      <c r="AD38" s="678">
        <v>1</v>
      </c>
      <c r="AE38" s="678"/>
      <c r="AF38" s="678"/>
      <c r="AG38" s="678"/>
      <c r="AH38" s="678"/>
      <c r="AI38" s="678"/>
      <c r="AJ38" s="678"/>
      <c r="AK38" s="678"/>
      <c r="AL38" s="643">
        <v>0</v>
      </c>
      <c r="AM38" s="644"/>
      <c r="AN38" s="644"/>
      <c r="AO38" s="679"/>
      <c r="AQ38" s="680" t="s">
        <v>341</v>
      </c>
      <c r="AR38" s="681"/>
      <c r="AS38" s="681"/>
      <c r="AT38" s="681"/>
      <c r="AU38" s="681"/>
      <c r="AV38" s="681"/>
      <c r="AW38" s="681"/>
      <c r="AX38" s="681"/>
      <c r="AY38" s="682"/>
      <c r="AZ38" s="640">
        <v>16368</v>
      </c>
      <c r="BA38" s="641"/>
      <c r="BB38" s="641"/>
      <c r="BC38" s="641"/>
      <c r="BD38" s="659"/>
      <c r="BE38" s="659"/>
      <c r="BF38" s="683"/>
      <c r="BG38" s="673" t="s">
        <v>342</v>
      </c>
      <c r="BH38" s="674"/>
      <c r="BI38" s="674"/>
      <c r="BJ38" s="674"/>
      <c r="BK38" s="674"/>
      <c r="BL38" s="674"/>
      <c r="BM38" s="674"/>
      <c r="BN38" s="674"/>
      <c r="BO38" s="674"/>
      <c r="BP38" s="674"/>
      <c r="BQ38" s="674"/>
      <c r="BR38" s="674"/>
      <c r="BS38" s="674"/>
      <c r="BT38" s="674"/>
      <c r="BU38" s="675"/>
      <c r="BV38" s="640">
        <v>8919</v>
      </c>
      <c r="BW38" s="641"/>
      <c r="BX38" s="641"/>
      <c r="BY38" s="641"/>
      <c r="BZ38" s="641"/>
      <c r="CA38" s="641"/>
      <c r="CB38" s="684"/>
      <c r="CD38" s="673" t="s">
        <v>343</v>
      </c>
      <c r="CE38" s="674"/>
      <c r="CF38" s="674"/>
      <c r="CG38" s="674"/>
      <c r="CH38" s="674"/>
      <c r="CI38" s="674"/>
      <c r="CJ38" s="674"/>
      <c r="CK38" s="674"/>
      <c r="CL38" s="674"/>
      <c r="CM38" s="674"/>
      <c r="CN38" s="674"/>
      <c r="CO38" s="674"/>
      <c r="CP38" s="674"/>
      <c r="CQ38" s="675"/>
      <c r="CR38" s="640">
        <v>3295877</v>
      </c>
      <c r="CS38" s="641"/>
      <c r="CT38" s="641"/>
      <c r="CU38" s="641"/>
      <c r="CV38" s="641"/>
      <c r="CW38" s="641"/>
      <c r="CX38" s="641"/>
      <c r="CY38" s="642"/>
      <c r="CZ38" s="643">
        <v>14.1</v>
      </c>
      <c r="DA38" s="661"/>
      <c r="DB38" s="661"/>
      <c r="DC38" s="662"/>
      <c r="DD38" s="646">
        <v>2655390</v>
      </c>
      <c r="DE38" s="641"/>
      <c r="DF38" s="641"/>
      <c r="DG38" s="641"/>
      <c r="DH38" s="641"/>
      <c r="DI38" s="641"/>
      <c r="DJ38" s="641"/>
      <c r="DK38" s="642"/>
      <c r="DL38" s="646">
        <v>2363262</v>
      </c>
      <c r="DM38" s="641"/>
      <c r="DN38" s="641"/>
      <c r="DO38" s="641"/>
      <c r="DP38" s="641"/>
      <c r="DQ38" s="641"/>
      <c r="DR38" s="641"/>
      <c r="DS38" s="641"/>
      <c r="DT38" s="641"/>
      <c r="DU38" s="641"/>
      <c r="DV38" s="642"/>
      <c r="DW38" s="643">
        <v>17.399999999999999</v>
      </c>
      <c r="DX38" s="661"/>
      <c r="DY38" s="661"/>
      <c r="DZ38" s="661"/>
      <c r="EA38" s="661"/>
      <c r="EB38" s="661"/>
      <c r="EC38" s="676"/>
    </row>
    <row r="39" spans="2:133" ht="11.25" customHeight="1" x14ac:dyDescent="0.15">
      <c r="B39" s="637" t="s">
        <v>344</v>
      </c>
      <c r="C39" s="638"/>
      <c r="D39" s="638"/>
      <c r="E39" s="638"/>
      <c r="F39" s="638"/>
      <c r="G39" s="638"/>
      <c r="H39" s="638"/>
      <c r="I39" s="638"/>
      <c r="J39" s="638"/>
      <c r="K39" s="638"/>
      <c r="L39" s="638"/>
      <c r="M39" s="638"/>
      <c r="N39" s="638"/>
      <c r="O39" s="638"/>
      <c r="P39" s="638"/>
      <c r="Q39" s="639"/>
      <c r="R39" s="640">
        <v>1799488</v>
      </c>
      <c r="S39" s="641"/>
      <c r="T39" s="641"/>
      <c r="U39" s="641"/>
      <c r="V39" s="641"/>
      <c r="W39" s="641"/>
      <c r="X39" s="641"/>
      <c r="Y39" s="642"/>
      <c r="Z39" s="677">
        <v>7.6</v>
      </c>
      <c r="AA39" s="677"/>
      <c r="AB39" s="677"/>
      <c r="AC39" s="677"/>
      <c r="AD39" s="678" t="s">
        <v>176</v>
      </c>
      <c r="AE39" s="678"/>
      <c r="AF39" s="678"/>
      <c r="AG39" s="678"/>
      <c r="AH39" s="678"/>
      <c r="AI39" s="678"/>
      <c r="AJ39" s="678"/>
      <c r="AK39" s="678"/>
      <c r="AL39" s="643" t="s">
        <v>176</v>
      </c>
      <c r="AM39" s="644"/>
      <c r="AN39" s="644"/>
      <c r="AO39" s="679"/>
      <c r="AQ39" s="680" t="s">
        <v>345</v>
      </c>
      <c r="AR39" s="681"/>
      <c r="AS39" s="681"/>
      <c r="AT39" s="681"/>
      <c r="AU39" s="681"/>
      <c r="AV39" s="681"/>
      <c r="AW39" s="681"/>
      <c r="AX39" s="681"/>
      <c r="AY39" s="682"/>
      <c r="AZ39" s="640" t="s">
        <v>249</v>
      </c>
      <c r="BA39" s="641"/>
      <c r="BB39" s="641"/>
      <c r="BC39" s="641"/>
      <c r="BD39" s="659"/>
      <c r="BE39" s="659"/>
      <c r="BF39" s="683"/>
      <c r="BG39" s="673" t="s">
        <v>346</v>
      </c>
      <c r="BH39" s="674"/>
      <c r="BI39" s="674"/>
      <c r="BJ39" s="674"/>
      <c r="BK39" s="674"/>
      <c r="BL39" s="674"/>
      <c r="BM39" s="674"/>
      <c r="BN39" s="674"/>
      <c r="BO39" s="674"/>
      <c r="BP39" s="674"/>
      <c r="BQ39" s="674"/>
      <c r="BR39" s="674"/>
      <c r="BS39" s="674"/>
      <c r="BT39" s="674"/>
      <c r="BU39" s="675"/>
      <c r="BV39" s="640">
        <v>17615</v>
      </c>
      <c r="BW39" s="641"/>
      <c r="BX39" s="641"/>
      <c r="BY39" s="641"/>
      <c r="BZ39" s="641"/>
      <c r="CA39" s="641"/>
      <c r="CB39" s="684"/>
      <c r="CD39" s="673" t="s">
        <v>347</v>
      </c>
      <c r="CE39" s="674"/>
      <c r="CF39" s="674"/>
      <c r="CG39" s="674"/>
      <c r="CH39" s="674"/>
      <c r="CI39" s="674"/>
      <c r="CJ39" s="674"/>
      <c r="CK39" s="674"/>
      <c r="CL39" s="674"/>
      <c r="CM39" s="674"/>
      <c r="CN39" s="674"/>
      <c r="CO39" s="674"/>
      <c r="CP39" s="674"/>
      <c r="CQ39" s="675"/>
      <c r="CR39" s="640">
        <v>798825</v>
      </c>
      <c r="CS39" s="659"/>
      <c r="CT39" s="659"/>
      <c r="CU39" s="659"/>
      <c r="CV39" s="659"/>
      <c r="CW39" s="659"/>
      <c r="CX39" s="659"/>
      <c r="CY39" s="660"/>
      <c r="CZ39" s="643">
        <v>3.4</v>
      </c>
      <c r="DA39" s="661"/>
      <c r="DB39" s="661"/>
      <c r="DC39" s="662"/>
      <c r="DD39" s="646">
        <v>311505</v>
      </c>
      <c r="DE39" s="659"/>
      <c r="DF39" s="659"/>
      <c r="DG39" s="659"/>
      <c r="DH39" s="659"/>
      <c r="DI39" s="659"/>
      <c r="DJ39" s="659"/>
      <c r="DK39" s="660"/>
      <c r="DL39" s="646" t="s">
        <v>177</v>
      </c>
      <c r="DM39" s="659"/>
      <c r="DN39" s="659"/>
      <c r="DO39" s="659"/>
      <c r="DP39" s="659"/>
      <c r="DQ39" s="659"/>
      <c r="DR39" s="659"/>
      <c r="DS39" s="659"/>
      <c r="DT39" s="659"/>
      <c r="DU39" s="659"/>
      <c r="DV39" s="660"/>
      <c r="DW39" s="643" t="s">
        <v>176</v>
      </c>
      <c r="DX39" s="661"/>
      <c r="DY39" s="661"/>
      <c r="DZ39" s="661"/>
      <c r="EA39" s="661"/>
      <c r="EB39" s="661"/>
      <c r="EC39" s="676"/>
    </row>
    <row r="40" spans="2:133" ht="11.25" customHeight="1" x14ac:dyDescent="0.15">
      <c r="B40" s="637" t="s">
        <v>348</v>
      </c>
      <c r="C40" s="638"/>
      <c r="D40" s="638"/>
      <c r="E40" s="638"/>
      <c r="F40" s="638"/>
      <c r="G40" s="638"/>
      <c r="H40" s="638"/>
      <c r="I40" s="638"/>
      <c r="J40" s="638"/>
      <c r="K40" s="638"/>
      <c r="L40" s="638"/>
      <c r="M40" s="638"/>
      <c r="N40" s="638"/>
      <c r="O40" s="638"/>
      <c r="P40" s="638"/>
      <c r="Q40" s="639"/>
      <c r="R40" s="640" t="s">
        <v>249</v>
      </c>
      <c r="S40" s="641"/>
      <c r="T40" s="641"/>
      <c r="U40" s="641"/>
      <c r="V40" s="641"/>
      <c r="W40" s="641"/>
      <c r="X40" s="641"/>
      <c r="Y40" s="642"/>
      <c r="Z40" s="677" t="s">
        <v>249</v>
      </c>
      <c r="AA40" s="677"/>
      <c r="AB40" s="677"/>
      <c r="AC40" s="677"/>
      <c r="AD40" s="678" t="s">
        <v>249</v>
      </c>
      <c r="AE40" s="678"/>
      <c r="AF40" s="678"/>
      <c r="AG40" s="678"/>
      <c r="AH40" s="678"/>
      <c r="AI40" s="678"/>
      <c r="AJ40" s="678"/>
      <c r="AK40" s="678"/>
      <c r="AL40" s="643" t="s">
        <v>177</v>
      </c>
      <c r="AM40" s="644"/>
      <c r="AN40" s="644"/>
      <c r="AO40" s="679"/>
      <c r="AQ40" s="680" t="s">
        <v>349</v>
      </c>
      <c r="AR40" s="681"/>
      <c r="AS40" s="681"/>
      <c r="AT40" s="681"/>
      <c r="AU40" s="681"/>
      <c r="AV40" s="681"/>
      <c r="AW40" s="681"/>
      <c r="AX40" s="681"/>
      <c r="AY40" s="682"/>
      <c r="AZ40" s="640" t="s">
        <v>249</v>
      </c>
      <c r="BA40" s="641"/>
      <c r="BB40" s="641"/>
      <c r="BC40" s="641"/>
      <c r="BD40" s="659"/>
      <c r="BE40" s="659"/>
      <c r="BF40" s="683"/>
      <c r="BG40" s="685" t="s">
        <v>350</v>
      </c>
      <c r="BH40" s="686"/>
      <c r="BI40" s="686"/>
      <c r="BJ40" s="686"/>
      <c r="BK40" s="686"/>
      <c r="BL40" s="236"/>
      <c r="BM40" s="674" t="s">
        <v>351</v>
      </c>
      <c r="BN40" s="674"/>
      <c r="BO40" s="674"/>
      <c r="BP40" s="674"/>
      <c r="BQ40" s="674"/>
      <c r="BR40" s="674"/>
      <c r="BS40" s="674"/>
      <c r="BT40" s="674"/>
      <c r="BU40" s="675"/>
      <c r="BV40" s="640">
        <v>80</v>
      </c>
      <c r="BW40" s="641"/>
      <c r="BX40" s="641"/>
      <c r="BY40" s="641"/>
      <c r="BZ40" s="641"/>
      <c r="CA40" s="641"/>
      <c r="CB40" s="684"/>
      <c r="CD40" s="673" t="s">
        <v>352</v>
      </c>
      <c r="CE40" s="674"/>
      <c r="CF40" s="674"/>
      <c r="CG40" s="674"/>
      <c r="CH40" s="674"/>
      <c r="CI40" s="674"/>
      <c r="CJ40" s="674"/>
      <c r="CK40" s="674"/>
      <c r="CL40" s="674"/>
      <c r="CM40" s="674"/>
      <c r="CN40" s="674"/>
      <c r="CO40" s="674"/>
      <c r="CP40" s="674"/>
      <c r="CQ40" s="675"/>
      <c r="CR40" s="640">
        <v>11573</v>
      </c>
      <c r="CS40" s="641"/>
      <c r="CT40" s="641"/>
      <c r="CU40" s="641"/>
      <c r="CV40" s="641"/>
      <c r="CW40" s="641"/>
      <c r="CX40" s="641"/>
      <c r="CY40" s="642"/>
      <c r="CZ40" s="643">
        <v>0</v>
      </c>
      <c r="DA40" s="661"/>
      <c r="DB40" s="661"/>
      <c r="DC40" s="662"/>
      <c r="DD40" s="646">
        <v>11573</v>
      </c>
      <c r="DE40" s="641"/>
      <c r="DF40" s="641"/>
      <c r="DG40" s="641"/>
      <c r="DH40" s="641"/>
      <c r="DI40" s="641"/>
      <c r="DJ40" s="641"/>
      <c r="DK40" s="642"/>
      <c r="DL40" s="646" t="s">
        <v>249</v>
      </c>
      <c r="DM40" s="641"/>
      <c r="DN40" s="641"/>
      <c r="DO40" s="641"/>
      <c r="DP40" s="641"/>
      <c r="DQ40" s="641"/>
      <c r="DR40" s="641"/>
      <c r="DS40" s="641"/>
      <c r="DT40" s="641"/>
      <c r="DU40" s="641"/>
      <c r="DV40" s="642"/>
      <c r="DW40" s="643" t="s">
        <v>177</v>
      </c>
      <c r="DX40" s="661"/>
      <c r="DY40" s="661"/>
      <c r="DZ40" s="661"/>
      <c r="EA40" s="661"/>
      <c r="EB40" s="661"/>
      <c r="EC40" s="676"/>
    </row>
    <row r="41" spans="2:133" ht="11.25" customHeight="1" x14ac:dyDescent="0.15">
      <c r="B41" s="637" t="s">
        <v>353</v>
      </c>
      <c r="C41" s="638"/>
      <c r="D41" s="638"/>
      <c r="E41" s="638"/>
      <c r="F41" s="638"/>
      <c r="G41" s="638"/>
      <c r="H41" s="638"/>
      <c r="I41" s="638"/>
      <c r="J41" s="638"/>
      <c r="K41" s="638"/>
      <c r="L41" s="638"/>
      <c r="M41" s="638"/>
      <c r="N41" s="638"/>
      <c r="O41" s="638"/>
      <c r="P41" s="638"/>
      <c r="Q41" s="639"/>
      <c r="R41" s="640">
        <v>898588</v>
      </c>
      <c r="S41" s="641"/>
      <c r="T41" s="641"/>
      <c r="U41" s="641"/>
      <c r="V41" s="641"/>
      <c r="W41" s="641"/>
      <c r="X41" s="641"/>
      <c r="Y41" s="642"/>
      <c r="Z41" s="677">
        <v>3.8</v>
      </c>
      <c r="AA41" s="677"/>
      <c r="AB41" s="677"/>
      <c r="AC41" s="677"/>
      <c r="AD41" s="678" t="s">
        <v>249</v>
      </c>
      <c r="AE41" s="678"/>
      <c r="AF41" s="678"/>
      <c r="AG41" s="678"/>
      <c r="AH41" s="678"/>
      <c r="AI41" s="678"/>
      <c r="AJ41" s="678"/>
      <c r="AK41" s="678"/>
      <c r="AL41" s="643" t="s">
        <v>176</v>
      </c>
      <c r="AM41" s="644"/>
      <c r="AN41" s="644"/>
      <c r="AO41" s="679"/>
      <c r="AQ41" s="680" t="s">
        <v>354</v>
      </c>
      <c r="AR41" s="681"/>
      <c r="AS41" s="681"/>
      <c r="AT41" s="681"/>
      <c r="AU41" s="681"/>
      <c r="AV41" s="681"/>
      <c r="AW41" s="681"/>
      <c r="AX41" s="681"/>
      <c r="AY41" s="682"/>
      <c r="AZ41" s="640">
        <v>844064</v>
      </c>
      <c r="BA41" s="641"/>
      <c r="BB41" s="641"/>
      <c r="BC41" s="641"/>
      <c r="BD41" s="659"/>
      <c r="BE41" s="659"/>
      <c r="BF41" s="683"/>
      <c r="BG41" s="685"/>
      <c r="BH41" s="686"/>
      <c r="BI41" s="686"/>
      <c r="BJ41" s="686"/>
      <c r="BK41" s="686"/>
      <c r="BL41" s="236"/>
      <c r="BM41" s="674" t="s">
        <v>355</v>
      </c>
      <c r="BN41" s="674"/>
      <c r="BO41" s="674"/>
      <c r="BP41" s="674"/>
      <c r="BQ41" s="674"/>
      <c r="BR41" s="674"/>
      <c r="BS41" s="674"/>
      <c r="BT41" s="674"/>
      <c r="BU41" s="675"/>
      <c r="BV41" s="640" t="s">
        <v>176</v>
      </c>
      <c r="BW41" s="641"/>
      <c r="BX41" s="641"/>
      <c r="BY41" s="641"/>
      <c r="BZ41" s="641"/>
      <c r="CA41" s="641"/>
      <c r="CB41" s="684"/>
      <c r="CD41" s="673" t="s">
        <v>356</v>
      </c>
      <c r="CE41" s="674"/>
      <c r="CF41" s="674"/>
      <c r="CG41" s="674"/>
      <c r="CH41" s="674"/>
      <c r="CI41" s="674"/>
      <c r="CJ41" s="674"/>
      <c r="CK41" s="674"/>
      <c r="CL41" s="674"/>
      <c r="CM41" s="674"/>
      <c r="CN41" s="674"/>
      <c r="CO41" s="674"/>
      <c r="CP41" s="674"/>
      <c r="CQ41" s="675"/>
      <c r="CR41" s="640" t="s">
        <v>177</v>
      </c>
      <c r="CS41" s="659"/>
      <c r="CT41" s="659"/>
      <c r="CU41" s="659"/>
      <c r="CV41" s="659"/>
      <c r="CW41" s="659"/>
      <c r="CX41" s="659"/>
      <c r="CY41" s="660"/>
      <c r="CZ41" s="643" t="s">
        <v>176</v>
      </c>
      <c r="DA41" s="661"/>
      <c r="DB41" s="661"/>
      <c r="DC41" s="662"/>
      <c r="DD41" s="646" t="s">
        <v>176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357</v>
      </c>
      <c r="C42" s="622"/>
      <c r="D42" s="622"/>
      <c r="E42" s="622"/>
      <c r="F42" s="622"/>
      <c r="G42" s="622"/>
      <c r="H42" s="622"/>
      <c r="I42" s="622"/>
      <c r="J42" s="622"/>
      <c r="K42" s="622"/>
      <c r="L42" s="622"/>
      <c r="M42" s="622"/>
      <c r="N42" s="622"/>
      <c r="O42" s="622"/>
      <c r="P42" s="622"/>
      <c r="Q42" s="623"/>
      <c r="R42" s="624">
        <v>23538362</v>
      </c>
      <c r="S42" s="663"/>
      <c r="T42" s="663"/>
      <c r="U42" s="663"/>
      <c r="V42" s="663"/>
      <c r="W42" s="663"/>
      <c r="X42" s="663"/>
      <c r="Y42" s="665"/>
      <c r="Z42" s="666">
        <v>100</v>
      </c>
      <c r="AA42" s="666"/>
      <c r="AB42" s="666"/>
      <c r="AC42" s="666"/>
      <c r="AD42" s="667">
        <v>12712318</v>
      </c>
      <c r="AE42" s="667"/>
      <c r="AF42" s="667"/>
      <c r="AG42" s="667"/>
      <c r="AH42" s="667"/>
      <c r="AI42" s="667"/>
      <c r="AJ42" s="667"/>
      <c r="AK42" s="667"/>
      <c r="AL42" s="627">
        <v>100</v>
      </c>
      <c r="AM42" s="668"/>
      <c r="AN42" s="668"/>
      <c r="AO42" s="669"/>
      <c r="AQ42" s="670" t="s">
        <v>358</v>
      </c>
      <c r="AR42" s="671"/>
      <c r="AS42" s="671"/>
      <c r="AT42" s="671"/>
      <c r="AU42" s="671"/>
      <c r="AV42" s="671"/>
      <c r="AW42" s="671"/>
      <c r="AX42" s="671"/>
      <c r="AY42" s="672"/>
      <c r="AZ42" s="624">
        <v>1686048</v>
      </c>
      <c r="BA42" s="663"/>
      <c r="BB42" s="663"/>
      <c r="BC42" s="663"/>
      <c r="BD42" s="625"/>
      <c r="BE42" s="625"/>
      <c r="BF42" s="689"/>
      <c r="BG42" s="687"/>
      <c r="BH42" s="688"/>
      <c r="BI42" s="688"/>
      <c r="BJ42" s="688"/>
      <c r="BK42" s="688"/>
      <c r="BL42" s="237"/>
      <c r="BM42" s="690" t="s">
        <v>359</v>
      </c>
      <c r="BN42" s="690"/>
      <c r="BO42" s="690"/>
      <c r="BP42" s="690"/>
      <c r="BQ42" s="690"/>
      <c r="BR42" s="690"/>
      <c r="BS42" s="690"/>
      <c r="BT42" s="690"/>
      <c r="BU42" s="691"/>
      <c r="BV42" s="624">
        <v>283</v>
      </c>
      <c r="BW42" s="663"/>
      <c r="BX42" s="663"/>
      <c r="BY42" s="663"/>
      <c r="BZ42" s="663"/>
      <c r="CA42" s="663"/>
      <c r="CB42" s="664"/>
      <c r="CD42" s="637" t="s">
        <v>360</v>
      </c>
      <c r="CE42" s="638"/>
      <c r="CF42" s="638"/>
      <c r="CG42" s="638"/>
      <c r="CH42" s="638"/>
      <c r="CI42" s="638"/>
      <c r="CJ42" s="638"/>
      <c r="CK42" s="638"/>
      <c r="CL42" s="638"/>
      <c r="CM42" s="638"/>
      <c r="CN42" s="638"/>
      <c r="CO42" s="638"/>
      <c r="CP42" s="638"/>
      <c r="CQ42" s="639"/>
      <c r="CR42" s="640">
        <v>1335100</v>
      </c>
      <c r="CS42" s="641"/>
      <c r="CT42" s="641"/>
      <c r="CU42" s="641"/>
      <c r="CV42" s="641"/>
      <c r="CW42" s="641"/>
      <c r="CX42" s="641"/>
      <c r="CY42" s="642"/>
      <c r="CZ42" s="643">
        <v>5.7</v>
      </c>
      <c r="DA42" s="644"/>
      <c r="DB42" s="644"/>
      <c r="DC42" s="645"/>
      <c r="DD42" s="646">
        <v>139415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361</v>
      </c>
      <c r="CE43" s="638"/>
      <c r="CF43" s="638"/>
      <c r="CG43" s="638"/>
      <c r="CH43" s="638"/>
      <c r="CI43" s="638"/>
      <c r="CJ43" s="638"/>
      <c r="CK43" s="638"/>
      <c r="CL43" s="638"/>
      <c r="CM43" s="638"/>
      <c r="CN43" s="638"/>
      <c r="CO43" s="638"/>
      <c r="CP43" s="638"/>
      <c r="CQ43" s="639"/>
      <c r="CR43" s="640">
        <v>50940</v>
      </c>
      <c r="CS43" s="659"/>
      <c r="CT43" s="659"/>
      <c r="CU43" s="659"/>
      <c r="CV43" s="659"/>
      <c r="CW43" s="659"/>
      <c r="CX43" s="659"/>
      <c r="CY43" s="660"/>
      <c r="CZ43" s="643">
        <v>0.2</v>
      </c>
      <c r="DA43" s="661"/>
      <c r="DB43" s="661"/>
      <c r="DC43" s="662"/>
      <c r="DD43" s="646">
        <v>50940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309</v>
      </c>
      <c r="CE44" s="654"/>
      <c r="CF44" s="637" t="s">
        <v>362</v>
      </c>
      <c r="CG44" s="638"/>
      <c r="CH44" s="638"/>
      <c r="CI44" s="638"/>
      <c r="CJ44" s="638"/>
      <c r="CK44" s="638"/>
      <c r="CL44" s="638"/>
      <c r="CM44" s="638"/>
      <c r="CN44" s="638"/>
      <c r="CO44" s="638"/>
      <c r="CP44" s="638"/>
      <c r="CQ44" s="639"/>
      <c r="CR44" s="640">
        <v>1253992</v>
      </c>
      <c r="CS44" s="641"/>
      <c r="CT44" s="641"/>
      <c r="CU44" s="641"/>
      <c r="CV44" s="641"/>
      <c r="CW44" s="641"/>
      <c r="CX44" s="641"/>
      <c r="CY44" s="642"/>
      <c r="CZ44" s="643">
        <v>5.4</v>
      </c>
      <c r="DA44" s="644"/>
      <c r="DB44" s="644"/>
      <c r="DC44" s="645"/>
      <c r="DD44" s="646">
        <v>128081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363</v>
      </c>
      <c r="CG45" s="638"/>
      <c r="CH45" s="638"/>
      <c r="CI45" s="638"/>
      <c r="CJ45" s="638"/>
      <c r="CK45" s="638"/>
      <c r="CL45" s="638"/>
      <c r="CM45" s="638"/>
      <c r="CN45" s="638"/>
      <c r="CO45" s="638"/>
      <c r="CP45" s="638"/>
      <c r="CQ45" s="639"/>
      <c r="CR45" s="640">
        <v>633726</v>
      </c>
      <c r="CS45" s="659"/>
      <c r="CT45" s="659"/>
      <c r="CU45" s="659"/>
      <c r="CV45" s="659"/>
      <c r="CW45" s="659"/>
      <c r="CX45" s="659"/>
      <c r="CY45" s="660"/>
      <c r="CZ45" s="643">
        <v>2.7</v>
      </c>
      <c r="DA45" s="661"/>
      <c r="DB45" s="661"/>
      <c r="DC45" s="662"/>
      <c r="DD45" s="646">
        <v>8237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365</v>
      </c>
      <c r="CG46" s="638"/>
      <c r="CH46" s="638"/>
      <c r="CI46" s="638"/>
      <c r="CJ46" s="638"/>
      <c r="CK46" s="638"/>
      <c r="CL46" s="638"/>
      <c r="CM46" s="638"/>
      <c r="CN46" s="638"/>
      <c r="CO46" s="638"/>
      <c r="CP46" s="638"/>
      <c r="CQ46" s="639"/>
      <c r="CR46" s="640">
        <v>606044</v>
      </c>
      <c r="CS46" s="641"/>
      <c r="CT46" s="641"/>
      <c r="CU46" s="641"/>
      <c r="CV46" s="641"/>
      <c r="CW46" s="641"/>
      <c r="CX46" s="641"/>
      <c r="CY46" s="642"/>
      <c r="CZ46" s="643">
        <v>2.6</v>
      </c>
      <c r="DA46" s="644"/>
      <c r="DB46" s="644"/>
      <c r="DC46" s="645"/>
      <c r="DD46" s="646">
        <v>115281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367</v>
      </c>
      <c r="CG47" s="638"/>
      <c r="CH47" s="638"/>
      <c r="CI47" s="638"/>
      <c r="CJ47" s="638"/>
      <c r="CK47" s="638"/>
      <c r="CL47" s="638"/>
      <c r="CM47" s="638"/>
      <c r="CN47" s="638"/>
      <c r="CO47" s="638"/>
      <c r="CP47" s="638"/>
      <c r="CQ47" s="639"/>
      <c r="CR47" s="640">
        <v>81108</v>
      </c>
      <c r="CS47" s="659"/>
      <c r="CT47" s="659"/>
      <c r="CU47" s="659"/>
      <c r="CV47" s="659"/>
      <c r="CW47" s="659"/>
      <c r="CX47" s="659"/>
      <c r="CY47" s="660"/>
      <c r="CZ47" s="643">
        <v>0.3</v>
      </c>
      <c r="DA47" s="661"/>
      <c r="DB47" s="661"/>
      <c r="DC47" s="662"/>
      <c r="DD47" s="646">
        <v>11334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368</v>
      </c>
      <c r="CD48" s="657"/>
      <c r="CE48" s="658"/>
      <c r="CF48" s="637" t="s">
        <v>369</v>
      </c>
      <c r="CG48" s="638"/>
      <c r="CH48" s="638"/>
      <c r="CI48" s="638"/>
      <c r="CJ48" s="638"/>
      <c r="CK48" s="638"/>
      <c r="CL48" s="638"/>
      <c r="CM48" s="638"/>
      <c r="CN48" s="638"/>
      <c r="CO48" s="638"/>
      <c r="CP48" s="638"/>
      <c r="CQ48" s="639"/>
      <c r="CR48" s="640" t="s">
        <v>249</v>
      </c>
      <c r="CS48" s="641"/>
      <c r="CT48" s="641"/>
      <c r="CU48" s="641"/>
      <c r="CV48" s="641"/>
      <c r="CW48" s="641"/>
      <c r="CX48" s="641"/>
      <c r="CY48" s="642"/>
      <c r="CZ48" s="643" t="s">
        <v>176</v>
      </c>
      <c r="DA48" s="644"/>
      <c r="DB48" s="644"/>
      <c r="DC48" s="645"/>
      <c r="DD48" s="646" t="s">
        <v>249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370</v>
      </c>
      <c r="CE49" s="622"/>
      <c r="CF49" s="622"/>
      <c r="CG49" s="622"/>
      <c r="CH49" s="622"/>
      <c r="CI49" s="622"/>
      <c r="CJ49" s="622"/>
      <c r="CK49" s="622"/>
      <c r="CL49" s="622"/>
      <c r="CM49" s="622"/>
      <c r="CN49" s="622"/>
      <c r="CO49" s="622"/>
      <c r="CP49" s="622"/>
      <c r="CQ49" s="623"/>
      <c r="CR49" s="624">
        <v>23307448</v>
      </c>
      <c r="CS49" s="625"/>
      <c r="CT49" s="625"/>
      <c r="CU49" s="625"/>
      <c r="CV49" s="625"/>
      <c r="CW49" s="625"/>
      <c r="CX49" s="625"/>
      <c r="CY49" s="626"/>
      <c r="CZ49" s="627">
        <v>100</v>
      </c>
      <c r="DA49" s="628"/>
      <c r="DB49" s="628"/>
      <c r="DC49" s="629"/>
      <c r="DD49" s="630">
        <v>14595542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Hg+BCZDnHnLe0tQjG3uqSjY3pBgyaiu+YezwxF6H1sKdg57eByPbybHEKUWDkbGbBRV61XV/7RZdRikFrfrKTg==" saltValue="XW8lVcMmE/xYsTfVYzbzi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372</v>
      </c>
      <c r="DK2" s="1167"/>
      <c r="DL2" s="1167"/>
      <c r="DM2" s="1167"/>
      <c r="DN2" s="1167"/>
      <c r="DO2" s="1168"/>
      <c r="DP2" s="250"/>
      <c r="DQ2" s="1166" t="s">
        <v>373</v>
      </c>
      <c r="DR2" s="1167"/>
      <c r="DS2" s="1167"/>
      <c r="DT2" s="1167"/>
      <c r="DU2" s="1167"/>
      <c r="DV2" s="1167"/>
      <c r="DW2" s="1167"/>
      <c r="DX2" s="1167"/>
      <c r="DY2" s="1167"/>
      <c r="DZ2" s="116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9" t="s">
        <v>374</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1" t="s">
        <v>376</v>
      </c>
      <c r="B5" s="1052"/>
      <c r="C5" s="1052"/>
      <c r="D5" s="1052"/>
      <c r="E5" s="1052"/>
      <c r="F5" s="1052"/>
      <c r="G5" s="1052"/>
      <c r="H5" s="1052"/>
      <c r="I5" s="1052"/>
      <c r="J5" s="1052"/>
      <c r="K5" s="1052"/>
      <c r="L5" s="1052"/>
      <c r="M5" s="1052"/>
      <c r="N5" s="1052"/>
      <c r="O5" s="1052"/>
      <c r="P5" s="1053"/>
      <c r="Q5" s="1057" t="s">
        <v>377</v>
      </c>
      <c r="R5" s="1058"/>
      <c r="S5" s="1058"/>
      <c r="T5" s="1058"/>
      <c r="U5" s="1059"/>
      <c r="V5" s="1057" t="s">
        <v>378</v>
      </c>
      <c r="W5" s="1058"/>
      <c r="X5" s="1058"/>
      <c r="Y5" s="1058"/>
      <c r="Z5" s="1059"/>
      <c r="AA5" s="1057" t="s">
        <v>379</v>
      </c>
      <c r="AB5" s="1058"/>
      <c r="AC5" s="1058"/>
      <c r="AD5" s="1058"/>
      <c r="AE5" s="1058"/>
      <c r="AF5" s="1169" t="s">
        <v>380</v>
      </c>
      <c r="AG5" s="1058"/>
      <c r="AH5" s="1058"/>
      <c r="AI5" s="1058"/>
      <c r="AJ5" s="1073"/>
      <c r="AK5" s="1058" t="s">
        <v>381</v>
      </c>
      <c r="AL5" s="1058"/>
      <c r="AM5" s="1058"/>
      <c r="AN5" s="1058"/>
      <c r="AO5" s="1059"/>
      <c r="AP5" s="1057" t="s">
        <v>382</v>
      </c>
      <c r="AQ5" s="1058"/>
      <c r="AR5" s="1058"/>
      <c r="AS5" s="1058"/>
      <c r="AT5" s="1059"/>
      <c r="AU5" s="1057" t="s">
        <v>383</v>
      </c>
      <c r="AV5" s="1058"/>
      <c r="AW5" s="1058"/>
      <c r="AX5" s="1058"/>
      <c r="AY5" s="1073"/>
      <c r="AZ5" s="257"/>
      <c r="BA5" s="257"/>
      <c r="BB5" s="257"/>
      <c r="BC5" s="257"/>
      <c r="BD5" s="257"/>
      <c r="BE5" s="258"/>
      <c r="BF5" s="258"/>
      <c r="BG5" s="258"/>
      <c r="BH5" s="258"/>
      <c r="BI5" s="258"/>
      <c r="BJ5" s="258"/>
      <c r="BK5" s="258"/>
      <c r="BL5" s="258"/>
      <c r="BM5" s="258"/>
      <c r="BN5" s="258"/>
      <c r="BO5" s="258"/>
      <c r="BP5" s="258"/>
      <c r="BQ5" s="1051" t="s">
        <v>384</v>
      </c>
      <c r="BR5" s="1052"/>
      <c r="BS5" s="1052"/>
      <c r="BT5" s="1052"/>
      <c r="BU5" s="1052"/>
      <c r="BV5" s="1052"/>
      <c r="BW5" s="1052"/>
      <c r="BX5" s="1052"/>
      <c r="BY5" s="1052"/>
      <c r="BZ5" s="1052"/>
      <c r="CA5" s="1052"/>
      <c r="CB5" s="1052"/>
      <c r="CC5" s="1052"/>
      <c r="CD5" s="1052"/>
      <c r="CE5" s="1052"/>
      <c r="CF5" s="1052"/>
      <c r="CG5" s="1053"/>
      <c r="CH5" s="1057" t="s">
        <v>385</v>
      </c>
      <c r="CI5" s="1058"/>
      <c r="CJ5" s="1058"/>
      <c r="CK5" s="1058"/>
      <c r="CL5" s="1059"/>
      <c r="CM5" s="1057" t="s">
        <v>386</v>
      </c>
      <c r="CN5" s="1058"/>
      <c r="CO5" s="1058"/>
      <c r="CP5" s="1058"/>
      <c r="CQ5" s="1059"/>
      <c r="CR5" s="1057" t="s">
        <v>387</v>
      </c>
      <c r="CS5" s="1058"/>
      <c r="CT5" s="1058"/>
      <c r="CU5" s="1058"/>
      <c r="CV5" s="1059"/>
      <c r="CW5" s="1057" t="s">
        <v>388</v>
      </c>
      <c r="CX5" s="1058"/>
      <c r="CY5" s="1058"/>
      <c r="CZ5" s="1058"/>
      <c r="DA5" s="1059"/>
      <c r="DB5" s="1057" t="s">
        <v>389</v>
      </c>
      <c r="DC5" s="1058"/>
      <c r="DD5" s="1058"/>
      <c r="DE5" s="1058"/>
      <c r="DF5" s="1059"/>
      <c r="DG5" s="1154" t="s">
        <v>390</v>
      </c>
      <c r="DH5" s="1155"/>
      <c r="DI5" s="1155"/>
      <c r="DJ5" s="1155"/>
      <c r="DK5" s="1156"/>
      <c r="DL5" s="1154" t="s">
        <v>391</v>
      </c>
      <c r="DM5" s="1155"/>
      <c r="DN5" s="1155"/>
      <c r="DO5" s="1155"/>
      <c r="DP5" s="1156"/>
      <c r="DQ5" s="1057" t="s">
        <v>392</v>
      </c>
      <c r="DR5" s="1058"/>
      <c r="DS5" s="1058"/>
      <c r="DT5" s="1058"/>
      <c r="DU5" s="1059"/>
      <c r="DV5" s="1057" t="s">
        <v>383</v>
      </c>
      <c r="DW5" s="1058"/>
      <c r="DX5" s="1058"/>
      <c r="DY5" s="1058"/>
      <c r="DZ5" s="1073"/>
      <c r="EA5" s="255"/>
    </row>
    <row r="6" spans="1:131" s="256"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53"/>
      <c r="BA6" s="253"/>
      <c r="BB6" s="253"/>
      <c r="BC6" s="253"/>
      <c r="BD6" s="253"/>
      <c r="BE6" s="254"/>
      <c r="BF6" s="254"/>
      <c r="BG6" s="254"/>
      <c r="BH6" s="254"/>
      <c r="BI6" s="254"/>
      <c r="BJ6" s="254"/>
      <c r="BK6" s="254"/>
      <c r="BL6" s="254"/>
      <c r="BM6" s="254"/>
      <c r="BN6" s="254"/>
      <c r="BO6" s="254"/>
      <c r="BP6" s="254"/>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55"/>
    </row>
    <row r="7" spans="1:131" s="256" customFormat="1" ht="26.25" customHeight="1" thickTop="1" x14ac:dyDescent="0.15">
      <c r="A7" s="259">
        <v>1</v>
      </c>
      <c r="B7" s="1106" t="s">
        <v>393</v>
      </c>
      <c r="C7" s="1107"/>
      <c r="D7" s="1107"/>
      <c r="E7" s="1107"/>
      <c r="F7" s="1107"/>
      <c r="G7" s="1107"/>
      <c r="H7" s="1107"/>
      <c r="I7" s="1107"/>
      <c r="J7" s="1107"/>
      <c r="K7" s="1107"/>
      <c r="L7" s="1107"/>
      <c r="M7" s="1107"/>
      <c r="N7" s="1107"/>
      <c r="O7" s="1107"/>
      <c r="P7" s="1108"/>
      <c r="Q7" s="1160">
        <v>24829</v>
      </c>
      <c r="R7" s="1161"/>
      <c r="S7" s="1161"/>
      <c r="T7" s="1161"/>
      <c r="U7" s="1161"/>
      <c r="V7" s="1161">
        <v>24598</v>
      </c>
      <c r="W7" s="1161"/>
      <c r="X7" s="1161"/>
      <c r="Y7" s="1161"/>
      <c r="Z7" s="1161"/>
      <c r="AA7" s="1161">
        <v>231</v>
      </c>
      <c r="AB7" s="1161"/>
      <c r="AC7" s="1161"/>
      <c r="AD7" s="1161"/>
      <c r="AE7" s="1162"/>
      <c r="AF7" s="1163">
        <v>207</v>
      </c>
      <c r="AG7" s="1164"/>
      <c r="AH7" s="1164"/>
      <c r="AI7" s="1164"/>
      <c r="AJ7" s="1165"/>
      <c r="AK7" s="1147">
        <v>223</v>
      </c>
      <c r="AL7" s="1148"/>
      <c r="AM7" s="1148"/>
      <c r="AN7" s="1148"/>
      <c r="AO7" s="1148"/>
      <c r="AP7" s="1148">
        <v>27151</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c r="BT7" s="1152"/>
      <c r="BU7" s="1152"/>
      <c r="BV7" s="1152"/>
      <c r="BW7" s="1152"/>
      <c r="BX7" s="1152"/>
      <c r="BY7" s="1152"/>
      <c r="BZ7" s="1152"/>
      <c r="CA7" s="1152"/>
      <c r="CB7" s="1152"/>
      <c r="CC7" s="1152"/>
      <c r="CD7" s="1152"/>
      <c r="CE7" s="1152"/>
      <c r="CF7" s="1152"/>
      <c r="CG7" s="1153"/>
      <c r="CH7" s="1144"/>
      <c r="CI7" s="1145"/>
      <c r="CJ7" s="1145"/>
      <c r="CK7" s="1145"/>
      <c r="CL7" s="1146"/>
      <c r="CM7" s="1144"/>
      <c r="CN7" s="1145"/>
      <c r="CO7" s="1145"/>
      <c r="CP7" s="1145"/>
      <c r="CQ7" s="1146"/>
      <c r="CR7" s="1144"/>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55"/>
    </row>
    <row r="8" spans="1:131" s="256" customFormat="1" ht="26.25" customHeight="1" x14ac:dyDescent="0.15">
      <c r="A8" s="262">
        <v>2</v>
      </c>
      <c r="B8" s="1093" t="s">
        <v>394</v>
      </c>
      <c r="C8" s="1094"/>
      <c r="D8" s="1094"/>
      <c r="E8" s="1094"/>
      <c r="F8" s="1094"/>
      <c r="G8" s="1094"/>
      <c r="H8" s="1094"/>
      <c r="I8" s="1094"/>
      <c r="J8" s="1094"/>
      <c r="K8" s="1094"/>
      <c r="L8" s="1094"/>
      <c r="M8" s="1094"/>
      <c r="N8" s="1094"/>
      <c r="O8" s="1094"/>
      <c r="P8" s="1095"/>
      <c r="Q8" s="1099">
        <v>413</v>
      </c>
      <c r="R8" s="1100"/>
      <c r="S8" s="1100"/>
      <c r="T8" s="1100"/>
      <c r="U8" s="1100"/>
      <c r="V8" s="1100">
        <v>413</v>
      </c>
      <c r="W8" s="1100"/>
      <c r="X8" s="1100"/>
      <c r="Y8" s="1100"/>
      <c r="Z8" s="1100"/>
      <c r="AA8" s="1100" t="s">
        <v>515</v>
      </c>
      <c r="AB8" s="1100"/>
      <c r="AC8" s="1100"/>
      <c r="AD8" s="1100"/>
      <c r="AE8" s="1101"/>
      <c r="AF8" s="1075" t="s">
        <v>395</v>
      </c>
      <c r="AG8" s="1076"/>
      <c r="AH8" s="1076"/>
      <c r="AI8" s="1076"/>
      <c r="AJ8" s="1077"/>
      <c r="AK8" s="1142">
        <v>201</v>
      </c>
      <c r="AL8" s="1143"/>
      <c r="AM8" s="1143"/>
      <c r="AN8" s="1143"/>
      <c r="AO8" s="1143"/>
      <c r="AP8" s="1143">
        <v>1820</v>
      </c>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55"/>
    </row>
    <row r="9" spans="1:131" s="256" customFormat="1" ht="26.25" customHeight="1" x14ac:dyDescent="0.15">
      <c r="A9" s="262">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55"/>
    </row>
    <row r="10" spans="1:131" s="256" customFormat="1" ht="26.25" customHeight="1" x14ac:dyDescent="0.15">
      <c r="A10" s="262">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55"/>
    </row>
    <row r="11" spans="1:131" s="256" customFormat="1" ht="26.25" customHeight="1" x14ac:dyDescent="0.15">
      <c r="A11" s="262">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5"/>
    </row>
    <row r="12" spans="1:131" s="256" customFormat="1" ht="26.25" customHeight="1" x14ac:dyDescent="0.15">
      <c r="A12" s="262">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5"/>
    </row>
    <row r="13" spans="1:131" s="256" customFormat="1" ht="26.25" customHeight="1" x14ac:dyDescent="0.15">
      <c r="A13" s="262">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5"/>
    </row>
    <row r="14" spans="1:131" s="256" customFormat="1" ht="26.25" customHeight="1" x14ac:dyDescent="0.15">
      <c r="A14" s="262">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5"/>
    </row>
    <row r="15" spans="1:131" s="256" customFormat="1" ht="26.25" customHeight="1" x14ac:dyDescent="0.15">
      <c r="A15" s="262">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5"/>
    </row>
    <row r="16" spans="1:131" s="256" customFormat="1" ht="26.25" customHeight="1" x14ac:dyDescent="0.15">
      <c r="A16" s="262">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5"/>
    </row>
    <row r="17" spans="1:131" s="256" customFormat="1" ht="26.25" customHeight="1" x14ac:dyDescent="0.15">
      <c r="A17" s="262">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5"/>
    </row>
    <row r="18" spans="1:131" s="256" customFormat="1" ht="26.25" customHeight="1" x14ac:dyDescent="0.15">
      <c r="A18" s="262">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5"/>
    </row>
    <row r="19" spans="1:131" s="256" customFormat="1" ht="26.25" customHeight="1" x14ac:dyDescent="0.15">
      <c r="A19" s="262">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5"/>
    </row>
    <row r="20" spans="1:131" s="256" customFormat="1" ht="26.25" customHeight="1" x14ac:dyDescent="0.15">
      <c r="A20" s="262">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5"/>
    </row>
    <row r="21" spans="1:131" s="256" customFormat="1" ht="26.25" customHeight="1" thickBot="1" x14ac:dyDescent="0.2">
      <c r="A21" s="262">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5"/>
    </row>
    <row r="22" spans="1:131" s="256" customFormat="1" ht="26.25" customHeight="1" x14ac:dyDescent="0.15">
      <c r="A22" s="262">
        <v>16</v>
      </c>
      <c r="B22" s="1093"/>
      <c r="C22" s="1094"/>
      <c r="D22" s="1094"/>
      <c r="E22" s="1094"/>
      <c r="F22" s="1094"/>
      <c r="G22" s="1094"/>
      <c r="H22" s="1094"/>
      <c r="I22" s="1094"/>
      <c r="J22" s="1094"/>
      <c r="K22" s="1094"/>
      <c r="L22" s="1094"/>
      <c r="M22" s="1094"/>
      <c r="N22" s="1094"/>
      <c r="O22" s="1094"/>
      <c r="P22" s="1095"/>
      <c r="Q22" s="1137"/>
      <c r="R22" s="1138"/>
      <c r="S22" s="1138"/>
      <c r="T22" s="1138"/>
      <c r="U22" s="1138"/>
      <c r="V22" s="1138"/>
      <c r="W22" s="1138"/>
      <c r="X22" s="1138"/>
      <c r="Y22" s="1138"/>
      <c r="Z22" s="1138"/>
      <c r="AA22" s="1138"/>
      <c r="AB22" s="1138"/>
      <c r="AC22" s="1138"/>
      <c r="AD22" s="1138"/>
      <c r="AE22" s="1139"/>
      <c r="AF22" s="1075"/>
      <c r="AG22" s="1076"/>
      <c r="AH22" s="1076"/>
      <c r="AI22" s="1076"/>
      <c r="AJ22" s="1077"/>
      <c r="AK22" s="1133"/>
      <c r="AL22" s="1134"/>
      <c r="AM22" s="1134"/>
      <c r="AN22" s="1134"/>
      <c r="AO22" s="1134"/>
      <c r="AP22" s="1134"/>
      <c r="AQ22" s="1134"/>
      <c r="AR22" s="1134"/>
      <c r="AS22" s="1134"/>
      <c r="AT22" s="1134"/>
      <c r="AU22" s="1135"/>
      <c r="AV22" s="1135"/>
      <c r="AW22" s="1135"/>
      <c r="AX22" s="1135"/>
      <c r="AY22" s="1136"/>
      <c r="AZ22" s="1091" t="s">
        <v>396</v>
      </c>
      <c r="BA22" s="1091"/>
      <c r="BB22" s="1091"/>
      <c r="BC22" s="1091"/>
      <c r="BD22" s="1092"/>
      <c r="BE22" s="254"/>
      <c r="BF22" s="254"/>
      <c r="BG22" s="254"/>
      <c r="BH22" s="254"/>
      <c r="BI22" s="254"/>
      <c r="BJ22" s="254"/>
      <c r="BK22" s="254"/>
      <c r="BL22" s="254"/>
      <c r="BM22" s="254"/>
      <c r="BN22" s="254"/>
      <c r="BO22" s="254"/>
      <c r="BP22" s="254"/>
      <c r="BQ22" s="263">
        <v>16</v>
      </c>
      <c r="BR22" s="264"/>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5"/>
    </row>
    <row r="23" spans="1:131" s="256" customFormat="1" ht="26.25" customHeight="1" thickBot="1" x14ac:dyDescent="0.2">
      <c r="A23" s="265" t="s">
        <v>397</v>
      </c>
      <c r="B23" s="999" t="s">
        <v>398</v>
      </c>
      <c r="C23" s="1000"/>
      <c r="D23" s="1000"/>
      <c r="E23" s="1000"/>
      <c r="F23" s="1000"/>
      <c r="G23" s="1000"/>
      <c r="H23" s="1000"/>
      <c r="I23" s="1000"/>
      <c r="J23" s="1000"/>
      <c r="K23" s="1000"/>
      <c r="L23" s="1000"/>
      <c r="M23" s="1000"/>
      <c r="N23" s="1000"/>
      <c r="O23" s="1000"/>
      <c r="P23" s="1001"/>
      <c r="Q23" s="1124">
        <v>25041</v>
      </c>
      <c r="R23" s="1125"/>
      <c r="S23" s="1125"/>
      <c r="T23" s="1125"/>
      <c r="U23" s="1125"/>
      <c r="V23" s="1125">
        <v>24810</v>
      </c>
      <c r="W23" s="1125"/>
      <c r="X23" s="1125"/>
      <c r="Y23" s="1125"/>
      <c r="Z23" s="1125"/>
      <c r="AA23" s="1125">
        <v>231</v>
      </c>
      <c r="AB23" s="1125"/>
      <c r="AC23" s="1125"/>
      <c r="AD23" s="1125"/>
      <c r="AE23" s="1126"/>
      <c r="AF23" s="1127">
        <v>207</v>
      </c>
      <c r="AG23" s="1125"/>
      <c r="AH23" s="1125"/>
      <c r="AI23" s="1125"/>
      <c r="AJ23" s="1128"/>
      <c r="AK23" s="1129"/>
      <c r="AL23" s="1130"/>
      <c r="AM23" s="1130"/>
      <c r="AN23" s="1130"/>
      <c r="AO23" s="1130"/>
      <c r="AP23" s="1125">
        <v>28971</v>
      </c>
      <c r="AQ23" s="1125"/>
      <c r="AR23" s="1125"/>
      <c r="AS23" s="1125"/>
      <c r="AT23" s="1125"/>
      <c r="AU23" s="1131"/>
      <c r="AV23" s="1131"/>
      <c r="AW23" s="1131"/>
      <c r="AX23" s="1131"/>
      <c r="AY23" s="1132"/>
      <c r="AZ23" s="1121" t="s">
        <v>399</v>
      </c>
      <c r="BA23" s="1122"/>
      <c r="BB23" s="1122"/>
      <c r="BC23" s="1122"/>
      <c r="BD23" s="1123"/>
      <c r="BE23" s="254"/>
      <c r="BF23" s="254"/>
      <c r="BG23" s="254"/>
      <c r="BH23" s="254"/>
      <c r="BI23" s="254"/>
      <c r="BJ23" s="254"/>
      <c r="BK23" s="254"/>
      <c r="BL23" s="254"/>
      <c r="BM23" s="254"/>
      <c r="BN23" s="254"/>
      <c r="BO23" s="254"/>
      <c r="BP23" s="254"/>
      <c r="BQ23" s="263">
        <v>17</v>
      </c>
      <c r="BR23" s="264"/>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5"/>
    </row>
    <row r="24" spans="1:131" s="256" customFormat="1" ht="26.25" customHeight="1" x14ac:dyDescent="0.15">
      <c r="A24" s="1120" t="s">
        <v>400</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5"/>
    </row>
    <row r="25" spans="1:131" s="248" customFormat="1" ht="26.25" customHeight="1" thickBot="1" x14ac:dyDescent="0.2">
      <c r="A25" s="1119" t="s">
        <v>401</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7"/>
    </row>
    <row r="26" spans="1:131" s="248" customFormat="1" ht="26.25" customHeight="1" x14ac:dyDescent="0.15">
      <c r="A26" s="1051" t="s">
        <v>376</v>
      </c>
      <c r="B26" s="1052"/>
      <c r="C26" s="1052"/>
      <c r="D26" s="1052"/>
      <c r="E26" s="1052"/>
      <c r="F26" s="1052"/>
      <c r="G26" s="1052"/>
      <c r="H26" s="1052"/>
      <c r="I26" s="1052"/>
      <c r="J26" s="1052"/>
      <c r="K26" s="1052"/>
      <c r="L26" s="1052"/>
      <c r="M26" s="1052"/>
      <c r="N26" s="1052"/>
      <c r="O26" s="1052"/>
      <c r="P26" s="1053"/>
      <c r="Q26" s="1057" t="s">
        <v>402</v>
      </c>
      <c r="R26" s="1058"/>
      <c r="S26" s="1058"/>
      <c r="T26" s="1058"/>
      <c r="U26" s="1059"/>
      <c r="V26" s="1057" t="s">
        <v>403</v>
      </c>
      <c r="W26" s="1058"/>
      <c r="X26" s="1058"/>
      <c r="Y26" s="1058"/>
      <c r="Z26" s="1059"/>
      <c r="AA26" s="1057" t="s">
        <v>404</v>
      </c>
      <c r="AB26" s="1058"/>
      <c r="AC26" s="1058"/>
      <c r="AD26" s="1058"/>
      <c r="AE26" s="1058"/>
      <c r="AF26" s="1115" t="s">
        <v>405</v>
      </c>
      <c r="AG26" s="1064"/>
      <c r="AH26" s="1064"/>
      <c r="AI26" s="1064"/>
      <c r="AJ26" s="1116"/>
      <c r="AK26" s="1058" t="s">
        <v>406</v>
      </c>
      <c r="AL26" s="1058"/>
      <c r="AM26" s="1058"/>
      <c r="AN26" s="1058"/>
      <c r="AO26" s="1059"/>
      <c r="AP26" s="1057" t="s">
        <v>407</v>
      </c>
      <c r="AQ26" s="1058"/>
      <c r="AR26" s="1058"/>
      <c r="AS26" s="1058"/>
      <c r="AT26" s="1059"/>
      <c r="AU26" s="1057" t="s">
        <v>408</v>
      </c>
      <c r="AV26" s="1058"/>
      <c r="AW26" s="1058"/>
      <c r="AX26" s="1058"/>
      <c r="AY26" s="1059"/>
      <c r="AZ26" s="1057" t="s">
        <v>409</v>
      </c>
      <c r="BA26" s="1058"/>
      <c r="BB26" s="1058"/>
      <c r="BC26" s="1058"/>
      <c r="BD26" s="1059"/>
      <c r="BE26" s="1057" t="s">
        <v>383</v>
      </c>
      <c r="BF26" s="1058"/>
      <c r="BG26" s="1058"/>
      <c r="BH26" s="1058"/>
      <c r="BI26" s="1073"/>
      <c r="BJ26" s="253"/>
      <c r="BK26" s="253"/>
      <c r="BL26" s="253"/>
      <c r="BM26" s="253"/>
      <c r="BN26" s="253"/>
      <c r="BO26" s="266"/>
      <c r="BP26" s="266"/>
      <c r="BQ26" s="263">
        <v>20</v>
      </c>
      <c r="BR26" s="264"/>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7"/>
    </row>
    <row r="27" spans="1:131" s="248"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3"/>
      <c r="BK27" s="253"/>
      <c r="BL27" s="253"/>
      <c r="BM27" s="253"/>
      <c r="BN27" s="253"/>
      <c r="BO27" s="266"/>
      <c r="BP27" s="266"/>
      <c r="BQ27" s="263">
        <v>21</v>
      </c>
      <c r="BR27" s="264"/>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7"/>
    </row>
    <row r="28" spans="1:131" s="248" customFormat="1" ht="26.25" customHeight="1" thickTop="1" x14ac:dyDescent="0.15">
      <c r="A28" s="267">
        <v>1</v>
      </c>
      <c r="B28" s="1106" t="s">
        <v>410</v>
      </c>
      <c r="C28" s="1107"/>
      <c r="D28" s="1107"/>
      <c r="E28" s="1107"/>
      <c r="F28" s="1107"/>
      <c r="G28" s="1107"/>
      <c r="H28" s="1107"/>
      <c r="I28" s="1107"/>
      <c r="J28" s="1107"/>
      <c r="K28" s="1107"/>
      <c r="L28" s="1107"/>
      <c r="M28" s="1107"/>
      <c r="N28" s="1107"/>
      <c r="O28" s="1107"/>
      <c r="P28" s="1108"/>
      <c r="Q28" s="1109">
        <v>7512</v>
      </c>
      <c r="R28" s="1110"/>
      <c r="S28" s="1110"/>
      <c r="T28" s="1110"/>
      <c r="U28" s="1110"/>
      <c r="V28" s="1110">
        <v>7412</v>
      </c>
      <c r="W28" s="1110"/>
      <c r="X28" s="1110"/>
      <c r="Y28" s="1110"/>
      <c r="Z28" s="1110"/>
      <c r="AA28" s="1110">
        <v>100</v>
      </c>
      <c r="AB28" s="1110"/>
      <c r="AC28" s="1110"/>
      <c r="AD28" s="1110"/>
      <c r="AE28" s="1111"/>
      <c r="AF28" s="1112">
        <v>100</v>
      </c>
      <c r="AG28" s="1110"/>
      <c r="AH28" s="1110"/>
      <c r="AI28" s="1110"/>
      <c r="AJ28" s="1113"/>
      <c r="AK28" s="1114">
        <v>844</v>
      </c>
      <c r="AL28" s="1102"/>
      <c r="AM28" s="1102"/>
      <c r="AN28" s="1102"/>
      <c r="AO28" s="1102"/>
      <c r="AP28" s="1102" t="s">
        <v>515</v>
      </c>
      <c r="AQ28" s="1102"/>
      <c r="AR28" s="1102"/>
      <c r="AS28" s="1102"/>
      <c r="AT28" s="1102"/>
      <c r="AU28" s="1102" t="s">
        <v>515</v>
      </c>
      <c r="AV28" s="1102"/>
      <c r="AW28" s="1102"/>
      <c r="AX28" s="1102"/>
      <c r="AY28" s="1102"/>
      <c r="AZ28" s="1103" t="s">
        <v>515</v>
      </c>
      <c r="BA28" s="1103"/>
      <c r="BB28" s="1103"/>
      <c r="BC28" s="1103"/>
      <c r="BD28" s="1103"/>
      <c r="BE28" s="1104"/>
      <c r="BF28" s="1104"/>
      <c r="BG28" s="1104"/>
      <c r="BH28" s="1104"/>
      <c r="BI28" s="1105"/>
      <c r="BJ28" s="253"/>
      <c r="BK28" s="253"/>
      <c r="BL28" s="253"/>
      <c r="BM28" s="253"/>
      <c r="BN28" s="253"/>
      <c r="BO28" s="266"/>
      <c r="BP28" s="266"/>
      <c r="BQ28" s="263">
        <v>22</v>
      </c>
      <c r="BR28" s="264"/>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7"/>
    </row>
    <row r="29" spans="1:131" s="248" customFormat="1" ht="26.25" customHeight="1" x14ac:dyDescent="0.15">
      <c r="A29" s="267">
        <v>2</v>
      </c>
      <c r="B29" s="1093" t="s">
        <v>411</v>
      </c>
      <c r="C29" s="1094"/>
      <c r="D29" s="1094"/>
      <c r="E29" s="1094"/>
      <c r="F29" s="1094"/>
      <c r="G29" s="1094"/>
      <c r="H29" s="1094"/>
      <c r="I29" s="1094"/>
      <c r="J29" s="1094"/>
      <c r="K29" s="1094"/>
      <c r="L29" s="1094"/>
      <c r="M29" s="1094"/>
      <c r="N29" s="1094"/>
      <c r="O29" s="1094"/>
      <c r="P29" s="1095"/>
      <c r="Q29" s="1099">
        <v>5518</v>
      </c>
      <c r="R29" s="1100"/>
      <c r="S29" s="1100"/>
      <c r="T29" s="1100"/>
      <c r="U29" s="1100"/>
      <c r="V29" s="1100">
        <v>5317</v>
      </c>
      <c r="W29" s="1100"/>
      <c r="X29" s="1100"/>
      <c r="Y29" s="1100"/>
      <c r="Z29" s="1100"/>
      <c r="AA29" s="1100">
        <v>201</v>
      </c>
      <c r="AB29" s="1100"/>
      <c r="AC29" s="1100"/>
      <c r="AD29" s="1100"/>
      <c r="AE29" s="1101"/>
      <c r="AF29" s="1075">
        <v>201</v>
      </c>
      <c r="AG29" s="1076"/>
      <c r="AH29" s="1076"/>
      <c r="AI29" s="1076"/>
      <c r="AJ29" s="1077"/>
      <c r="AK29" s="1035">
        <v>924</v>
      </c>
      <c r="AL29" s="1026"/>
      <c r="AM29" s="1026"/>
      <c r="AN29" s="1026"/>
      <c r="AO29" s="1026"/>
      <c r="AP29" s="1026" t="s">
        <v>515</v>
      </c>
      <c r="AQ29" s="1026"/>
      <c r="AR29" s="1026"/>
      <c r="AS29" s="1026"/>
      <c r="AT29" s="1026"/>
      <c r="AU29" s="1026" t="s">
        <v>515</v>
      </c>
      <c r="AV29" s="1026"/>
      <c r="AW29" s="1026"/>
      <c r="AX29" s="1026"/>
      <c r="AY29" s="1026"/>
      <c r="AZ29" s="1098" t="s">
        <v>515</v>
      </c>
      <c r="BA29" s="1098"/>
      <c r="BB29" s="1098"/>
      <c r="BC29" s="1098"/>
      <c r="BD29" s="1098"/>
      <c r="BE29" s="1088"/>
      <c r="BF29" s="1088"/>
      <c r="BG29" s="1088"/>
      <c r="BH29" s="1088"/>
      <c r="BI29" s="1089"/>
      <c r="BJ29" s="253"/>
      <c r="BK29" s="253"/>
      <c r="BL29" s="253"/>
      <c r="BM29" s="253"/>
      <c r="BN29" s="253"/>
      <c r="BO29" s="266"/>
      <c r="BP29" s="266"/>
      <c r="BQ29" s="263">
        <v>23</v>
      </c>
      <c r="BR29" s="264"/>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7"/>
    </row>
    <row r="30" spans="1:131" s="248" customFormat="1" ht="26.25" customHeight="1" x14ac:dyDescent="0.15">
      <c r="A30" s="267">
        <v>3</v>
      </c>
      <c r="B30" s="1093" t="s">
        <v>412</v>
      </c>
      <c r="C30" s="1094"/>
      <c r="D30" s="1094"/>
      <c r="E30" s="1094"/>
      <c r="F30" s="1094"/>
      <c r="G30" s="1094"/>
      <c r="H30" s="1094"/>
      <c r="I30" s="1094"/>
      <c r="J30" s="1094"/>
      <c r="K30" s="1094"/>
      <c r="L30" s="1094"/>
      <c r="M30" s="1094"/>
      <c r="N30" s="1094"/>
      <c r="O30" s="1094"/>
      <c r="P30" s="1095"/>
      <c r="Q30" s="1099">
        <v>839</v>
      </c>
      <c r="R30" s="1100"/>
      <c r="S30" s="1100"/>
      <c r="T30" s="1100"/>
      <c r="U30" s="1100"/>
      <c r="V30" s="1100">
        <v>826</v>
      </c>
      <c r="W30" s="1100"/>
      <c r="X30" s="1100"/>
      <c r="Y30" s="1100"/>
      <c r="Z30" s="1100"/>
      <c r="AA30" s="1100">
        <v>13</v>
      </c>
      <c r="AB30" s="1100"/>
      <c r="AC30" s="1100"/>
      <c r="AD30" s="1100"/>
      <c r="AE30" s="1101"/>
      <c r="AF30" s="1075">
        <v>13</v>
      </c>
      <c r="AG30" s="1076"/>
      <c r="AH30" s="1076"/>
      <c r="AI30" s="1076"/>
      <c r="AJ30" s="1077"/>
      <c r="AK30" s="1035">
        <v>184</v>
      </c>
      <c r="AL30" s="1026"/>
      <c r="AM30" s="1026"/>
      <c r="AN30" s="1026"/>
      <c r="AO30" s="1026"/>
      <c r="AP30" s="1026" t="s">
        <v>515</v>
      </c>
      <c r="AQ30" s="1026"/>
      <c r="AR30" s="1026"/>
      <c r="AS30" s="1026"/>
      <c r="AT30" s="1026"/>
      <c r="AU30" s="1026" t="s">
        <v>515</v>
      </c>
      <c r="AV30" s="1026"/>
      <c r="AW30" s="1026"/>
      <c r="AX30" s="1026"/>
      <c r="AY30" s="1026"/>
      <c r="AZ30" s="1098" t="s">
        <v>515</v>
      </c>
      <c r="BA30" s="1098"/>
      <c r="BB30" s="1098"/>
      <c r="BC30" s="1098"/>
      <c r="BD30" s="1098"/>
      <c r="BE30" s="1088"/>
      <c r="BF30" s="1088"/>
      <c r="BG30" s="1088"/>
      <c r="BH30" s="1088"/>
      <c r="BI30" s="1089"/>
      <c r="BJ30" s="253"/>
      <c r="BK30" s="253"/>
      <c r="BL30" s="253"/>
      <c r="BM30" s="253"/>
      <c r="BN30" s="253"/>
      <c r="BO30" s="266"/>
      <c r="BP30" s="266"/>
      <c r="BQ30" s="263">
        <v>24</v>
      </c>
      <c r="BR30" s="264"/>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7"/>
    </row>
    <row r="31" spans="1:131" s="248" customFormat="1" ht="26.25" customHeight="1" x14ac:dyDescent="0.15">
      <c r="A31" s="267">
        <v>4</v>
      </c>
      <c r="B31" s="1093" t="s">
        <v>413</v>
      </c>
      <c r="C31" s="1094"/>
      <c r="D31" s="1094"/>
      <c r="E31" s="1094"/>
      <c r="F31" s="1094"/>
      <c r="G31" s="1094"/>
      <c r="H31" s="1094"/>
      <c r="I31" s="1094"/>
      <c r="J31" s="1094"/>
      <c r="K31" s="1094"/>
      <c r="L31" s="1094"/>
      <c r="M31" s="1094"/>
      <c r="N31" s="1094"/>
      <c r="O31" s="1094"/>
      <c r="P31" s="1095"/>
      <c r="Q31" s="1099">
        <v>1991</v>
      </c>
      <c r="R31" s="1100"/>
      <c r="S31" s="1100"/>
      <c r="T31" s="1100"/>
      <c r="U31" s="1100"/>
      <c r="V31" s="1100">
        <v>1904</v>
      </c>
      <c r="W31" s="1100"/>
      <c r="X31" s="1100"/>
      <c r="Y31" s="1100"/>
      <c r="Z31" s="1100"/>
      <c r="AA31" s="1100">
        <v>87</v>
      </c>
      <c r="AB31" s="1100"/>
      <c r="AC31" s="1100"/>
      <c r="AD31" s="1100"/>
      <c r="AE31" s="1101"/>
      <c r="AF31" s="1075">
        <v>87</v>
      </c>
      <c r="AG31" s="1076"/>
      <c r="AH31" s="1076"/>
      <c r="AI31" s="1076"/>
      <c r="AJ31" s="1077"/>
      <c r="AK31" s="1035">
        <v>766</v>
      </c>
      <c r="AL31" s="1026"/>
      <c r="AM31" s="1026"/>
      <c r="AN31" s="1026"/>
      <c r="AO31" s="1026"/>
      <c r="AP31" s="1026">
        <v>9501</v>
      </c>
      <c r="AQ31" s="1026"/>
      <c r="AR31" s="1026"/>
      <c r="AS31" s="1026"/>
      <c r="AT31" s="1026"/>
      <c r="AU31" s="1026">
        <v>5197</v>
      </c>
      <c r="AV31" s="1026"/>
      <c r="AW31" s="1026"/>
      <c r="AX31" s="1026"/>
      <c r="AY31" s="1026"/>
      <c r="AZ31" s="1098" t="s">
        <v>515</v>
      </c>
      <c r="BA31" s="1098"/>
      <c r="BB31" s="1098"/>
      <c r="BC31" s="1098"/>
      <c r="BD31" s="1098"/>
      <c r="BE31" s="1088" t="s">
        <v>414</v>
      </c>
      <c r="BF31" s="1088"/>
      <c r="BG31" s="1088"/>
      <c r="BH31" s="1088"/>
      <c r="BI31" s="1089"/>
      <c r="BJ31" s="253"/>
      <c r="BK31" s="253"/>
      <c r="BL31" s="253"/>
      <c r="BM31" s="253"/>
      <c r="BN31" s="253"/>
      <c r="BO31" s="266"/>
      <c r="BP31" s="266"/>
      <c r="BQ31" s="263">
        <v>25</v>
      </c>
      <c r="BR31" s="264"/>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7"/>
    </row>
    <row r="32" spans="1:131" s="248" customFormat="1" ht="26.25" customHeight="1" x14ac:dyDescent="0.15">
      <c r="A32" s="267">
        <v>5</v>
      </c>
      <c r="B32" s="1093"/>
      <c r="C32" s="1094"/>
      <c r="D32" s="1094"/>
      <c r="E32" s="1094"/>
      <c r="F32" s="1094"/>
      <c r="G32" s="1094"/>
      <c r="H32" s="1094"/>
      <c r="I32" s="1094"/>
      <c r="J32" s="1094"/>
      <c r="K32" s="1094"/>
      <c r="L32" s="1094"/>
      <c r="M32" s="1094"/>
      <c r="N32" s="1094"/>
      <c r="O32" s="1094"/>
      <c r="P32" s="1095"/>
      <c r="Q32" s="1099"/>
      <c r="R32" s="1100"/>
      <c r="S32" s="1100"/>
      <c r="T32" s="1100"/>
      <c r="U32" s="1100"/>
      <c r="V32" s="1100"/>
      <c r="W32" s="1100"/>
      <c r="X32" s="1100"/>
      <c r="Y32" s="1100"/>
      <c r="Z32" s="1100"/>
      <c r="AA32" s="1100"/>
      <c r="AB32" s="1100"/>
      <c r="AC32" s="1100"/>
      <c r="AD32" s="1100"/>
      <c r="AE32" s="1101"/>
      <c r="AF32" s="1075"/>
      <c r="AG32" s="1076"/>
      <c r="AH32" s="1076"/>
      <c r="AI32" s="1076"/>
      <c r="AJ32" s="1077"/>
      <c r="AK32" s="1035"/>
      <c r="AL32" s="1026"/>
      <c r="AM32" s="1026"/>
      <c r="AN32" s="1026"/>
      <c r="AO32" s="1026"/>
      <c r="AP32" s="1026"/>
      <c r="AQ32" s="1026"/>
      <c r="AR32" s="1026"/>
      <c r="AS32" s="1026"/>
      <c r="AT32" s="1026"/>
      <c r="AU32" s="1026"/>
      <c r="AV32" s="1026"/>
      <c r="AW32" s="1026"/>
      <c r="AX32" s="1026"/>
      <c r="AY32" s="1026"/>
      <c r="AZ32" s="1098"/>
      <c r="BA32" s="1098"/>
      <c r="BB32" s="1098"/>
      <c r="BC32" s="1098"/>
      <c r="BD32" s="1098"/>
      <c r="BE32" s="1088"/>
      <c r="BF32" s="1088"/>
      <c r="BG32" s="1088"/>
      <c r="BH32" s="1088"/>
      <c r="BI32" s="1089"/>
      <c r="BJ32" s="253"/>
      <c r="BK32" s="253"/>
      <c r="BL32" s="253"/>
      <c r="BM32" s="253"/>
      <c r="BN32" s="253"/>
      <c r="BO32" s="266"/>
      <c r="BP32" s="266"/>
      <c r="BQ32" s="263">
        <v>26</v>
      </c>
      <c r="BR32" s="264"/>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7"/>
    </row>
    <row r="33" spans="1:131" s="248" customFormat="1" ht="26.25" customHeight="1" x14ac:dyDescent="0.15">
      <c r="A33" s="267">
        <v>6</v>
      </c>
      <c r="B33" s="1093"/>
      <c r="C33" s="1094"/>
      <c r="D33" s="1094"/>
      <c r="E33" s="1094"/>
      <c r="F33" s="1094"/>
      <c r="G33" s="1094"/>
      <c r="H33" s="1094"/>
      <c r="I33" s="1094"/>
      <c r="J33" s="1094"/>
      <c r="K33" s="1094"/>
      <c r="L33" s="1094"/>
      <c r="M33" s="1094"/>
      <c r="N33" s="1094"/>
      <c r="O33" s="1094"/>
      <c r="P33" s="1095"/>
      <c r="Q33" s="1099"/>
      <c r="R33" s="1100"/>
      <c r="S33" s="1100"/>
      <c r="T33" s="1100"/>
      <c r="U33" s="1100"/>
      <c r="V33" s="1100"/>
      <c r="W33" s="1100"/>
      <c r="X33" s="1100"/>
      <c r="Y33" s="1100"/>
      <c r="Z33" s="1100"/>
      <c r="AA33" s="1100"/>
      <c r="AB33" s="1100"/>
      <c r="AC33" s="1100"/>
      <c r="AD33" s="1100"/>
      <c r="AE33" s="1101"/>
      <c r="AF33" s="1075"/>
      <c r="AG33" s="1076"/>
      <c r="AH33" s="1076"/>
      <c r="AI33" s="1076"/>
      <c r="AJ33" s="1077"/>
      <c r="AK33" s="1035"/>
      <c r="AL33" s="1026"/>
      <c r="AM33" s="1026"/>
      <c r="AN33" s="1026"/>
      <c r="AO33" s="1026"/>
      <c r="AP33" s="1026"/>
      <c r="AQ33" s="1026"/>
      <c r="AR33" s="1026"/>
      <c r="AS33" s="1026"/>
      <c r="AT33" s="1026"/>
      <c r="AU33" s="1026"/>
      <c r="AV33" s="1026"/>
      <c r="AW33" s="1026"/>
      <c r="AX33" s="1026"/>
      <c r="AY33" s="1026"/>
      <c r="AZ33" s="1098"/>
      <c r="BA33" s="1098"/>
      <c r="BB33" s="1098"/>
      <c r="BC33" s="1098"/>
      <c r="BD33" s="1098"/>
      <c r="BE33" s="1088"/>
      <c r="BF33" s="1088"/>
      <c r="BG33" s="1088"/>
      <c r="BH33" s="1088"/>
      <c r="BI33" s="1089"/>
      <c r="BJ33" s="253"/>
      <c r="BK33" s="253"/>
      <c r="BL33" s="253"/>
      <c r="BM33" s="253"/>
      <c r="BN33" s="253"/>
      <c r="BO33" s="266"/>
      <c r="BP33" s="266"/>
      <c r="BQ33" s="263">
        <v>27</v>
      </c>
      <c r="BR33" s="264"/>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7"/>
    </row>
    <row r="34" spans="1:131" s="248" customFormat="1" ht="26.25" customHeight="1" x14ac:dyDescent="0.15">
      <c r="A34" s="267">
        <v>7</v>
      </c>
      <c r="B34" s="1093"/>
      <c r="C34" s="1094"/>
      <c r="D34" s="1094"/>
      <c r="E34" s="1094"/>
      <c r="F34" s="1094"/>
      <c r="G34" s="1094"/>
      <c r="H34" s="1094"/>
      <c r="I34" s="1094"/>
      <c r="J34" s="1094"/>
      <c r="K34" s="1094"/>
      <c r="L34" s="1094"/>
      <c r="M34" s="1094"/>
      <c r="N34" s="1094"/>
      <c r="O34" s="1094"/>
      <c r="P34" s="1095"/>
      <c r="Q34" s="1099"/>
      <c r="R34" s="1100"/>
      <c r="S34" s="1100"/>
      <c r="T34" s="1100"/>
      <c r="U34" s="1100"/>
      <c r="V34" s="1100"/>
      <c r="W34" s="1100"/>
      <c r="X34" s="1100"/>
      <c r="Y34" s="1100"/>
      <c r="Z34" s="1100"/>
      <c r="AA34" s="1100"/>
      <c r="AB34" s="1100"/>
      <c r="AC34" s="1100"/>
      <c r="AD34" s="1100"/>
      <c r="AE34" s="1101"/>
      <c r="AF34" s="1075"/>
      <c r="AG34" s="1076"/>
      <c r="AH34" s="1076"/>
      <c r="AI34" s="1076"/>
      <c r="AJ34" s="1077"/>
      <c r="AK34" s="1035"/>
      <c r="AL34" s="1026"/>
      <c r="AM34" s="1026"/>
      <c r="AN34" s="1026"/>
      <c r="AO34" s="1026"/>
      <c r="AP34" s="1026"/>
      <c r="AQ34" s="1026"/>
      <c r="AR34" s="1026"/>
      <c r="AS34" s="1026"/>
      <c r="AT34" s="1026"/>
      <c r="AU34" s="1026"/>
      <c r="AV34" s="1026"/>
      <c r="AW34" s="1026"/>
      <c r="AX34" s="1026"/>
      <c r="AY34" s="1026"/>
      <c r="AZ34" s="1098"/>
      <c r="BA34" s="1098"/>
      <c r="BB34" s="1098"/>
      <c r="BC34" s="1098"/>
      <c r="BD34" s="1098"/>
      <c r="BE34" s="1088"/>
      <c r="BF34" s="1088"/>
      <c r="BG34" s="1088"/>
      <c r="BH34" s="1088"/>
      <c r="BI34" s="1089"/>
      <c r="BJ34" s="253"/>
      <c r="BK34" s="253"/>
      <c r="BL34" s="253"/>
      <c r="BM34" s="253"/>
      <c r="BN34" s="253"/>
      <c r="BO34" s="266"/>
      <c r="BP34" s="266"/>
      <c r="BQ34" s="263">
        <v>28</v>
      </c>
      <c r="BR34" s="264"/>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7"/>
    </row>
    <row r="35" spans="1:131" s="248" customFormat="1" ht="26.25" customHeight="1" x14ac:dyDescent="0.15">
      <c r="A35" s="267">
        <v>8</v>
      </c>
      <c r="B35" s="1093"/>
      <c r="C35" s="1094"/>
      <c r="D35" s="1094"/>
      <c r="E35" s="1094"/>
      <c r="F35" s="1094"/>
      <c r="G35" s="1094"/>
      <c r="H35" s="1094"/>
      <c r="I35" s="1094"/>
      <c r="J35" s="1094"/>
      <c r="K35" s="1094"/>
      <c r="L35" s="1094"/>
      <c r="M35" s="1094"/>
      <c r="N35" s="1094"/>
      <c r="O35" s="1094"/>
      <c r="P35" s="1095"/>
      <c r="Q35" s="1099"/>
      <c r="R35" s="1100"/>
      <c r="S35" s="1100"/>
      <c r="T35" s="1100"/>
      <c r="U35" s="1100"/>
      <c r="V35" s="1100"/>
      <c r="W35" s="1100"/>
      <c r="X35" s="1100"/>
      <c r="Y35" s="1100"/>
      <c r="Z35" s="1100"/>
      <c r="AA35" s="1100"/>
      <c r="AB35" s="1100"/>
      <c r="AC35" s="1100"/>
      <c r="AD35" s="1100"/>
      <c r="AE35" s="1101"/>
      <c r="AF35" s="1075"/>
      <c r="AG35" s="1076"/>
      <c r="AH35" s="1076"/>
      <c r="AI35" s="1076"/>
      <c r="AJ35" s="1077"/>
      <c r="AK35" s="1035"/>
      <c r="AL35" s="1026"/>
      <c r="AM35" s="1026"/>
      <c r="AN35" s="1026"/>
      <c r="AO35" s="1026"/>
      <c r="AP35" s="1026"/>
      <c r="AQ35" s="1026"/>
      <c r="AR35" s="1026"/>
      <c r="AS35" s="1026"/>
      <c r="AT35" s="1026"/>
      <c r="AU35" s="1026"/>
      <c r="AV35" s="1026"/>
      <c r="AW35" s="1026"/>
      <c r="AX35" s="1026"/>
      <c r="AY35" s="1026"/>
      <c r="AZ35" s="1098"/>
      <c r="BA35" s="1098"/>
      <c r="BB35" s="1098"/>
      <c r="BC35" s="1098"/>
      <c r="BD35" s="1098"/>
      <c r="BE35" s="1088"/>
      <c r="BF35" s="1088"/>
      <c r="BG35" s="1088"/>
      <c r="BH35" s="1088"/>
      <c r="BI35" s="1089"/>
      <c r="BJ35" s="253"/>
      <c r="BK35" s="253"/>
      <c r="BL35" s="253"/>
      <c r="BM35" s="253"/>
      <c r="BN35" s="253"/>
      <c r="BO35" s="266"/>
      <c r="BP35" s="266"/>
      <c r="BQ35" s="263">
        <v>29</v>
      </c>
      <c r="BR35" s="264"/>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7"/>
    </row>
    <row r="36" spans="1:131" s="248" customFormat="1" ht="26.25" customHeight="1" x14ac:dyDescent="0.15">
      <c r="A36" s="267">
        <v>9</v>
      </c>
      <c r="B36" s="1093"/>
      <c r="C36" s="1094"/>
      <c r="D36" s="1094"/>
      <c r="E36" s="1094"/>
      <c r="F36" s="1094"/>
      <c r="G36" s="1094"/>
      <c r="H36" s="1094"/>
      <c r="I36" s="1094"/>
      <c r="J36" s="1094"/>
      <c r="K36" s="1094"/>
      <c r="L36" s="1094"/>
      <c r="M36" s="1094"/>
      <c r="N36" s="1094"/>
      <c r="O36" s="1094"/>
      <c r="P36" s="1095"/>
      <c r="Q36" s="1099"/>
      <c r="R36" s="1100"/>
      <c r="S36" s="1100"/>
      <c r="T36" s="1100"/>
      <c r="U36" s="1100"/>
      <c r="V36" s="1100"/>
      <c r="W36" s="1100"/>
      <c r="X36" s="1100"/>
      <c r="Y36" s="1100"/>
      <c r="Z36" s="1100"/>
      <c r="AA36" s="1100"/>
      <c r="AB36" s="1100"/>
      <c r="AC36" s="1100"/>
      <c r="AD36" s="1100"/>
      <c r="AE36" s="1101"/>
      <c r="AF36" s="1075"/>
      <c r="AG36" s="1076"/>
      <c r="AH36" s="1076"/>
      <c r="AI36" s="1076"/>
      <c r="AJ36" s="1077"/>
      <c r="AK36" s="1035"/>
      <c r="AL36" s="1026"/>
      <c r="AM36" s="1026"/>
      <c r="AN36" s="1026"/>
      <c r="AO36" s="1026"/>
      <c r="AP36" s="1026"/>
      <c r="AQ36" s="1026"/>
      <c r="AR36" s="1026"/>
      <c r="AS36" s="1026"/>
      <c r="AT36" s="1026"/>
      <c r="AU36" s="1026"/>
      <c r="AV36" s="1026"/>
      <c r="AW36" s="1026"/>
      <c r="AX36" s="1026"/>
      <c r="AY36" s="1026"/>
      <c r="AZ36" s="1098"/>
      <c r="BA36" s="1098"/>
      <c r="BB36" s="1098"/>
      <c r="BC36" s="1098"/>
      <c r="BD36" s="1098"/>
      <c r="BE36" s="1088"/>
      <c r="BF36" s="1088"/>
      <c r="BG36" s="1088"/>
      <c r="BH36" s="1088"/>
      <c r="BI36" s="1089"/>
      <c r="BJ36" s="253"/>
      <c r="BK36" s="253"/>
      <c r="BL36" s="253"/>
      <c r="BM36" s="253"/>
      <c r="BN36" s="253"/>
      <c r="BO36" s="266"/>
      <c r="BP36" s="266"/>
      <c r="BQ36" s="263">
        <v>30</v>
      </c>
      <c r="BR36" s="264"/>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7"/>
    </row>
    <row r="37" spans="1:131" s="248" customFormat="1" ht="26.25" customHeight="1" x14ac:dyDescent="0.15">
      <c r="A37" s="267">
        <v>10</v>
      </c>
      <c r="B37" s="1093"/>
      <c r="C37" s="1094"/>
      <c r="D37" s="1094"/>
      <c r="E37" s="1094"/>
      <c r="F37" s="1094"/>
      <c r="G37" s="1094"/>
      <c r="H37" s="1094"/>
      <c r="I37" s="1094"/>
      <c r="J37" s="1094"/>
      <c r="K37" s="1094"/>
      <c r="L37" s="1094"/>
      <c r="M37" s="1094"/>
      <c r="N37" s="1094"/>
      <c r="O37" s="1094"/>
      <c r="P37" s="1095"/>
      <c r="Q37" s="1099"/>
      <c r="R37" s="1100"/>
      <c r="S37" s="1100"/>
      <c r="T37" s="1100"/>
      <c r="U37" s="1100"/>
      <c r="V37" s="1100"/>
      <c r="W37" s="1100"/>
      <c r="X37" s="1100"/>
      <c r="Y37" s="1100"/>
      <c r="Z37" s="1100"/>
      <c r="AA37" s="1100"/>
      <c r="AB37" s="1100"/>
      <c r="AC37" s="1100"/>
      <c r="AD37" s="1100"/>
      <c r="AE37" s="1101"/>
      <c r="AF37" s="1075"/>
      <c r="AG37" s="1076"/>
      <c r="AH37" s="1076"/>
      <c r="AI37" s="1076"/>
      <c r="AJ37" s="1077"/>
      <c r="AK37" s="1035"/>
      <c r="AL37" s="1026"/>
      <c r="AM37" s="1026"/>
      <c r="AN37" s="1026"/>
      <c r="AO37" s="1026"/>
      <c r="AP37" s="1026"/>
      <c r="AQ37" s="1026"/>
      <c r="AR37" s="1026"/>
      <c r="AS37" s="1026"/>
      <c r="AT37" s="1026"/>
      <c r="AU37" s="1026"/>
      <c r="AV37" s="1026"/>
      <c r="AW37" s="1026"/>
      <c r="AX37" s="1026"/>
      <c r="AY37" s="1026"/>
      <c r="AZ37" s="1098"/>
      <c r="BA37" s="1098"/>
      <c r="BB37" s="1098"/>
      <c r="BC37" s="1098"/>
      <c r="BD37" s="1098"/>
      <c r="BE37" s="1088"/>
      <c r="BF37" s="1088"/>
      <c r="BG37" s="1088"/>
      <c r="BH37" s="1088"/>
      <c r="BI37" s="1089"/>
      <c r="BJ37" s="253"/>
      <c r="BK37" s="253"/>
      <c r="BL37" s="253"/>
      <c r="BM37" s="253"/>
      <c r="BN37" s="253"/>
      <c r="BO37" s="266"/>
      <c r="BP37" s="266"/>
      <c r="BQ37" s="263">
        <v>31</v>
      </c>
      <c r="BR37" s="264"/>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7"/>
    </row>
    <row r="38" spans="1:131" s="248" customFormat="1" ht="26.25" customHeight="1" x14ac:dyDescent="0.15">
      <c r="A38" s="267">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5"/>
      <c r="AL38" s="1026"/>
      <c r="AM38" s="1026"/>
      <c r="AN38" s="1026"/>
      <c r="AO38" s="1026"/>
      <c r="AP38" s="1026"/>
      <c r="AQ38" s="1026"/>
      <c r="AR38" s="1026"/>
      <c r="AS38" s="1026"/>
      <c r="AT38" s="1026"/>
      <c r="AU38" s="1026"/>
      <c r="AV38" s="1026"/>
      <c r="AW38" s="1026"/>
      <c r="AX38" s="1026"/>
      <c r="AY38" s="1026"/>
      <c r="AZ38" s="1098"/>
      <c r="BA38" s="1098"/>
      <c r="BB38" s="1098"/>
      <c r="BC38" s="1098"/>
      <c r="BD38" s="1098"/>
      <c r="BE38" s="1088"/>
      <c r="BF38" s="1088"/>
      <c r="BG38" s="1088"/>
      <c r="BH38" s="1088"/>
      <c r="BI38" s="1089"/>
      <c r="BJ38" s="253"/>
      <c r="BK38" s="253"/>
      <c r="BL38" s="253"/>
      <c r="BM38" s="253"/>
      <c r="BN38" s="253"/>
      <c r="BO38" s="266"/>
      <c r="BP38" s="266"/>
      <c r="BQ38" s="263">
        <v>32</v>
      </c>
      <c r="BR38" s="264"/>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7"/>
    </row>
    <row r="39" spans="1:131" s="248" customFormat="1" ht="26.25" customHeight="1" x14ac:dyDescent="0.15">
      <c r="A39" s="267">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5"/>
      <c r="AL39" s="1026"/>
      <c r="AM39" s="1026"/>
      <c r="AN39" s="1026"/>
      <c r="AO39" s="1026"/>
      <c r="AP39" s="1026"/>
      <c r="AQ39" s="1026"/>
      <c r="AR39" s="1026"/>
      <c r="AS39" s="1026"/>
      <c r="AT39" s="1026"/>
      <c r="AU39" s="1026"/>
      <c r="AV39" s="1026"/>
      <c r="AW39" s="1026"/>
      <c r="AX39" s="1026"/>
      <c r="AY39" s="1026"/>
      <c r="AZ39" s="1098"/>
      <c r="BA39" s="1098"/>
      <c r="BB39" s="1098"/>
      <c r="BC39" s="1098"/>
      <c r="BD39" s="1098"/>
      <c r="BE39" s="1088"/>
      <c r="BF39" s="1088"/>
      <c r="BG39" s="1088"/>
      <c r="BH39" s="1088"/>
      <c r="BI39" s="1089"/>
      <c r="BJ39" s="253"/>
      <c r="BK39" s="253"/>
      <c r="BL39" s="253"/>
      <c r="BM39" s="253"/>
      <c r="BN39" s="253"/>
      <c r="BO39" s="266"/>
      <c r="BP39" s="266"/>
      <c r="BQ39" s="263">
        <v>33</v>
      </c>
      <c r="BR39" s="264"/>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7"/>
    </row>
    <row r="40" spans="1:131" s="248" customFormat="1" ht="26.25" customHeight="1" x14ac:dyDescent="0.15">
      <c r="A40" s="262">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5"/>
      <c r="AL40" s="1026"/>
      <c r="AM40" s="1026"/>
      <c r="AN40" s="1026"/>
      <c r="AO40" s="1026"/>
      <c r="AP40" s="1026"/>
      <c r="AQ40" s="1026"/>
      <c r="AR40" s="1026"/>
      <c r="AS40" s="1026"/>
      <c r="AT40" s="1026"/>
      <c r="AU40" s="1026"/>
      <c r="AV40" s="1026"/>
      <c r="AW40" s="1026"/>
      <c r="AX40" s="1026"/>
      <c r="AY40" s="1026"/>
      <c r="AZ40" s="1098"/>
      <c r="BA40" s="1098"/>
      <c r="BB40" s="1098"/>
      <c r="BC40" s="1098"/>
      <c r="BD40" s="1098"/>
      <c r="BE40" s="1088"/>
      <c r="BF40" s="1088"/>
      <c r="BG40" s="1088"/>
      <c r="BH40" s="1088"/>
      <c r="BI40" s="1089"/>
      <c r="BJ40" s="253"/>
      <c r="BK40" s="253"/>
      <c r="BL40" s="253"/>
      <c r="BM40" s="253"/>
      <c r="BN40" s="253"/>
      <c r="BO40" s="266"/>
      <c r="BP40" s="266"/>
      <c r="BQ40" s="263">
        <v>34</v>
      </c>
      <c r="BR40" s="264"/>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7"/>
    </row>
    <row r="41" spans="1:131" s="248" customFormat="1" ht="26.25" customHeight="1" x14ac:dyDescent="0.15">
      <c r="A41" s="262">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5"/>
      <c r="AL41" s="1026"/>
      <c r="AM41" s="1026"/>
      <c r="AN41" s="1026"/>
      <c r="AO41" s="1026"/>
      <c r="AP41" s="1026"/>
      <c r="AQ41" s="1026"/>
      <c r="AR41" s="1026"/>
      <c r="AS41" s="1026"/>
      <c r="AT41" s="1026"/>
      <c r="AU41" s="1026"/>
      <c r="AV41" s="1026"/>
      <c r="AW41" s="1026"/>
      <c r="AX41" s="1026"/>
      <c r="AY41" s="1026"/>
      <c r="AZ41" s="1098"/>
      <c r="BA41" s="1098"/>
      <c r="BB41" s="1098"/>
      <c r="BC41" s="1098"/>
      <c r="BD41" s="1098"/>
      <c r="BE41" s="1088"/>
      <c r="BF41" s="1088"/>
      <c r="BG41" s="1088"/>
      <c r="BH41" s="1088"/>
      <c r="BI41" s="1089"/>
      <c r="BJ41" s="253"/>
      <c r="BK41" s="253"/>
      <c r="BL41" s="253"/>
      <c r="BM41" s="253"/>
      <c r="BN41" s="253"/>
      <c r="BO41" s="266"/>
      <c r="BP41" s="266"/>
      <c r="BQ41" s="263">
        <v>35</v>
      </c>
      <c r="BR41" s="264"/>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7"/>
    </row>
    <row r="42" spans="1:131" s="248" customFormat="1" ht="26.25" customHeight="1" x14ac:dyDescent="0.15">
      <c r="A42" s="262">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5"/>
      <c r="AL42" s="1026"/>
      <c r="AM42" s="1026"/>
      <c r="AN42" s="1026"/>
      <c r="AO42" s="1026"/>
      <c r="AP42" s="1026"/>
      <c r="AQ42" s="1026"/>
      <c r="AR42" s="1026"/>
      <c r="AS42" s="1026"/>
      <c r="AT42" s="1026"/>
      <c r="AU42" s="1026"/>
      <c r="AV42" s="1026"/>
      <c r="AW42" s="1026"/>
      <c r="AX42" s="1026"/>
      <c r="AY42" s="1026"/>
      <c r="AZ42" s="1098"/>
      <c r="BA42" s="1098"/>
      <c r="BB42" s="1098"/>
      <c r="BC42" s="1098"/>
      <c r="BD42" s="1098"/>
      <c r="BE42" s="1088"/>
      <c r="BF42" s="1088"/>
      <c r="BG42" s="1088"/>
      <c r="BH42" s="1088"/>
      <c r="BI42" s="1089"/>
      <c r="BJ42" s="253"/>
      <c r="BK42" s="253"/>
      <c r="BL42" s="253"/>
      <c r="BM42" s="253"/>
      <c r="BN42" s="253"/>
      <c r="BO42" s="266"/>
      <c r="BP42" s="266"/>
      <c r="BQ42" s="263">
        <v>36</v>
      </c>
      <c r="BR42" s="264"/>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7"/>
    </row>
    <row r="43" spans="1:131" s="248" customFormat="1" ht="26.25" customHeight="1" x14ac:dyDescent="0.15">
      <c r="A43" s="262">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5"/>
      <c r="AL43" s="1026"/>
      <c r="AM43" s="1026"/>
      <c r="AN43" s="1026"/>
      <c r="AO43" s="1026"/>
      <c r="AP43" s="1026"/>
      <c r="AQ43" s="1026"/>
      <c r="AR43" s="1026"/>
      <c r="AS43" s="1026"/>
      <c r="AT43" s="1026"/>
      <c r="AU43" s="1026"/>
      <c r="AV43" s="1026"/>
      <c r="AW43" s="1026"/>
      <c r="AX43" s="1026"/>
      <c r="AY43" s="1026"/>
      <c r="AZ43" s="1098"/>
      <c r="BA43" s="1098"/>
      <c r="BB43" s="1098"/>
      <c r="BC43" s="1098"/>
      <c r="BD43" s="1098"/>
      <c r="BE43" s="1088"/>
      <c r="BF43" s="1088"/>
      <c r="BG43" s="1088"/>
      <c r="BH43" s="1088"/>
      <c r="BI43" s="1089"/>
      <c r="BJ43" s="253"/>
      <c r="BK43" s="253"/>
      <c r="BL43" s="253"/>
      <c r="BM43" s="253"/>
      <c r="BN43" s="253"/>
      <c r="BO43" s="266"/>
      <c r="BP43" s="266"/>
      <c r="BQ43" s="263">
        <v>37</v>
      </c>
      <c r="BR43" s="264"/>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7"/>
    </row>
    <row r="44" spans="1:131" s="248" customFormat="1" ht="26.25" customHeight="1" x14ac:dyDescent="0.15">
      <c r="A44" s="262">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5"/>
      <c r="AL44" s="1026"/>
      <c r="AM44" s="1026"/>
      <c r="AN44" s="1026"/>
      <c r="AO44" s="1026"/>
      <c r="AP44" s="1026"/>
      <c r="AQ44" s="1026"/>
      <c r="AR44" s="1026"/>
      <c r="AS44" s="1026"/>
      <c r="AT44" s="1026"/>
      <c r="AU44" s="1026"/>
      <c r="AV44" s="1026"/>
      <c r="AW44" s="1026"/>
      <c r="AX44" s="1026"/>
      <c r="AY44" s="1026"/>
      <c r="AZ44" s="1098"/>
      <c r="BA44" s="1098"/>
      <c r="BB44" s="1098"/>
      <c r="BC44" s="1098"/>
      <c r="BD44" s="1098"/>
      <c r="BE44" s="1088"/>
      <c r="BF44" s="1088"/>
      <c r="BG44" s="1088"/>
      <c r="BH44" s="1088"/>
      <c r="BI44" s="1089"/>
      <c r="BJ44" s="253"/>
      <c r="BK44" s="253"/>
      <c r="BL44" s="253"/>
      <c r="BM44" s="253"/>
      <c r="BN44" s="253"/>
      <c r="BO44" s="266"/>
      <c r="BP44" s="266"/>
      <c r="BQ44" s="263">
        <v>38</v>
      </c>
      <c r="BR44" s="264"/>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7"/>
    </row>
    <row r="45" spans="1:131" s="248" customFormat="1" ht="26.25" customHeight="1" x14ac:dyDescent="0.15">
      <c r="A45" s="262">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5"/>
      <c r="AL45" s="1026"/>
      <c r="AM45" s="1026"/>
      <c r="AN45" s="1026"/>
      <c r="AO45" s="1026"/>
      <c r="AP45" s="1026"/>
      <c r="AQ45" s="1026"/>
      <c r="AR45" s="1026"/>
      <c r="AS45" s="1026"/>
      <c r="AT45" s="1026"/>
      <c r="AU45" s="1026"/>
      <c r="AV45" s="1026"/>
      <c r="AW45" s="1026"/>
      <c r="AX45" s="1026"/>
      <c r="AY45" s="1026"/>
      <c r="AZ45" s="1098"/>
      <c r="BA45" s="1098"/>
      <c r="BB45" s="1098"/>
      <c r="BC45" s="1098"/>
      <c r="BD45" s="1098"/>
      <c r="BE45" s="1088"/>
      <c r="BF45" s="1088"/>
      <c r="BG45" s="1088"/>
      <c r="BH45" s="1088"/>
      <c r="BI45" s="1089"/>
      <c r="BJ45" s="253"/>
      <c r="BK45" s="253"/>
      <c r="BL45" s="253"/>
      <c r="BM45" s="253"/>
      <c r="BN45" s="253"/>
      <c r="BO45" s="266"/>
      <c r="BP45" s="266"/>
      <c r="BQ45" s="263">
        <v>39</v>
      </c>
      <c r="BR45" s="264"/>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7"/>
    </row>
    <row r="46" spans="1:131" s="248" customFormat="1" ht="26.25" customHeight="1" x14ac:dyDescent="0.15">
      <c r="A46" s="262">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5"/>
      <c r="AL46" s="1026"/>
      <c r="AM46" s="1026"/>
      <c r="AN46" s="1026"/>
      <c r="AO46" s="1026"/>
      <c r="AP46" s="1026"/>
      <c r="AQ46" s="1026"/>
      <c r="AR46" s="1026"/>
      <c r="AS46" s="1026"/>
      <c r="AT46" s="1026"/>
      <c r="AU46" s="1026"/>
      <c r="AV46" s="1026"/>
      <c r="AW46" s="1026"/>
      <c r="AX46" s="1026"/>
      <c r="AY46" s="1026"/>
      <c r="AZ46" s="1098"/>
      <c r="BA46" s="1098"/>
      <c r="BB46" s="1098"/>
      <c r="BC46" s="1098"/>
      <c r="BD46" s="1098"/>
      <c r="BE46" s="1088"/>
      <c r="BF46" s="1088"/>
      <c r="BG46" s="1088"/>
      <c r="BH46" s="1088"/>
      <c r="BI46" s="1089"/>
      <c r="BJ46" s="253"/>
      <c r="BK46" s="253"/>
      <c r="BL46" s="253"/>
      <c r="BM46" s="253"/>
      <c r="BN46" s="253"/>
      <c r="BO46" s="266"/>
      <c r="BP46" s="266"/>
      <c r="BQ46" s="263">
        <v>40</v>
      </c>
      <c r="BR46" s="264"/>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7"/>
    </row>
    <row r="47" spans="1:131" s="248" customFormat="1" ht="26.25" customHeight="1" x14ac:dyDescent="0.15">
      <c r="A47" s="262">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5"/>
      <c r="AL47" s="1026"/>
      <c r="AM47" s="1026"/>
      <c r="AN47" s="1026"/>
      <c r="AO47" s="1026"/>
      <c r="AP47" s="1026"/>
      <c r="AQ47" s="1026"/>
      <c r="AR47" s="1026"/>
      <c r="AS47" s="1026"/>
      <c r="AT47" s="1026"/>
      <c r="AU47" s="1026"/>
      <c r="AV47" s="1026"/>
      <c r="AW47" s="1026"/>
      <c r="AX47" s="1026"/>
      <c r="AY47" s="1026"/>
      <c r="AZ47" s="1098"/>
      <c r="BA47" s="1098"/>
      <c r="BB47" s="1098"/>
      <c r="BC47" s="1098"/>
      <c r="BD47" s="1098"/>
      <c r="BE47" s="1088"/>
      <c r="BF47" s="1088"/>
      <c r="BG47" s="1088"/>
      <c r="BH47" s="1088"/>
      <c r="BI47" s="1089"/>
      <c r="BJ47" s="253"/>
      <c r="BK47" s="253"/>
      <c r="BL47" s="253"/>
      <c r="BM47" s="253"/>
      <c r="BN47" s="253"/>
      <c r="BO47" s="266"/>
      <c r="BP47" s="266"/>
      <c r="BQ47" s="263">
        <v>41</v>
      </c>
      <c r="BR47" s="264"/>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7"/>
    </row>
    <row r="48" spans="1:131" s="248" customFormat="1" ht="26.25" customHeight="1" x14ac:dyDescent="0.15">
      <c r="A48" s="262">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5"/>
      <c r="AL48" s="1026"/>
      <c r="AM48" s="1026"/>
      <c r="AN48" s="1026"/>
      <c r="AO48" s="1026"/>
      <c r="AP48" s="1026"/>
      <c r="AQ48" s="1026"/>
      <c r="AR48" s="1026"/>
      <c r="AS48" s="1026"/>
      <c r="AT48" s="1026"/>
      <c r="AU48" s="1026"/>
      <c r="AV48" s="1026"/>
      <c r="AW48" s="1026"/>
      <c r="AX48" s="1026"/>
      <c r="AY48" s="1026"/>
      <c r="AZ48" s="1098"/>
      <c r="BA48" s="1098"/>
      <c r="BB48" s="1098"/>
      <c r="BC48" s="1098"/>
      <c r="BD48" s="1098"/>
      <c r="BE48" s="1088"/>
      <c r="BF48" s="1088"/>
      <c r="BG48" s="1088"/>
      <c r="BH48" s="1088"/>
      <c r="BI48" s="1089"/>
      <c r="BJ48" s="253"/>
      <c r="BK48" s="253"/>
      <c r="BL48" s="253"/>
      <c r="BM48" s="253"/>
      <c r="BN48" s="253"/>
      <c r="BO48" s="266"/>
      <c r="BP48" s="266"/>
      <c r="BQ48" s="263">
        <v>42</v>
      </c>
      <c r="BR48" s="264"/>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7"/>
    </row>
    <row r="49" spans="1:131" s="248" customFormat="1" ht="26.25" customHeight="1" x14ac:dyDescent="0.15">
      <c r="A49" s="262">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5"/>
      <c r="AL49" s="1026"/>
      <c r="AM49" s="1026"/>
      <c r="AN49" s="1026"/>
      <c r="AO49" s="1026"/>
      <c r="AP49" s="1026"/>
      <c r="AQ49" s="1026"/>
      <c r="AR49" s="1026"/>
      <c r="AS49" s="1026"/>
      <c r="AT49" s="1026"/>
      <c r="AU49" s="1026"/>
      <c r="AV49" s="1026"/>
      <c r="AW49" s="1026"/>
      <c r="AX49" s="1026"/>
      <c r="AY49" s="1026"/>
      <c r="AZ49" s="1098"/>
      <c r="BA49" s="1098"/>
      <c r="BB49" s="1098"/>
      <c r="BC49" s="1098"/>
      <c r="BD49" s="1098"/>
      <c r="BE49" s="1088"/>
      <c r="BF49" s="1088"/>
      <c r="BG49" s="1088"/>
      <c r="BH49" s="1088"/>
      <c r="BI49" s="1089"/>
      <c r="BJ49" s="253"/>
      <c r="BK49" s="253"/>
      <c r="BL49" s="253"/>
      <c r="BM49" s="253"/>
      <c r="BN49" s="253"/>
      <c r="BO49" s="266"/>
      <c r="BP49" s="266"/>
      <c r="BQ49" s="263">
        <v>43</v>
      </c>
      <c r="BR49" s="264"/>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7"/>
    </row>
    <row r="50" spans="1:131" s="248" customFormat="1" ht="26.25" customHeight="1" x14ac:dyDescent="0.15">
      <c r="A50" s="262">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53"/>
      <c r="BK50" s="253"/>
      <c r="BL50" s="253"/>
      <c r="BM50" s="253"/>
      <c r="BN50" s="253"/>
      <c r="BO50" s="266"/>
      <c r="BP50" s="266"/>
      <c r="BQ50" s="263">
        <v>44</v>
      </c>
      <c r="BR50" s="264"/>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7"/>
    </row>
    <row r="51" spans="1:131" s="248" customFormat="1" ht="26.25" customHeight="1" x14ac:dyDescent="0.15">
      <c r="A51" s="262">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53"/>
      <c r="BK51" s="253"/>
      <c r="BL51" s="253"/>
      <c r="BM51" s="253"/>
      <c r="BN51" s="253"/>
      <c r="BO51" s="266"/>
      <c r="BP51" s="266"/>
      <c r="BQ51" s="263">
        <v>45</v>
      </c>
      <c r="BR51" s="264"/>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7"/>
    </row>
    <row r="52" spans="1:131" s="248" customFormat="1" ht="26.25" customHeight="1" x14ac:dyDescent="0.15">
      <c r="A52" s="262">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53"/>
      <c r="BK52" s="253"/>
      <c r="BL52" s="253"/>
      <c r="BM52" s="253"/>
      <c r="BN52" s="253"/>
      <c r="BO52" s="266"/>
      <c r="BP52" s="266"/>
      <c r="BQ52" s="263">
        <v>46</v>
      </c>
      <c r="BR52" s="264"/>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7"/>
    </row>
    <row r="53" spans="1:131" s="248" customFormat="1" ht="26.25" customHeight="1" x14ac:dyDescent="0.15">
      <c r="A53" s="262">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53"/>
      <c r="BK53" s="253"/>
      <c r="BL53" s="253"/>
      <c r="BM53" s="253"/>
      <c r="BN53" s="253"/>
      <c r="BO53" s="266"/>
      <c r="BP53" s="266"/>
      <c r="BQ53" s="263">
        <v>47</v>
      </c>
      <c r="BR53" s="264"/>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7"/>
    </row>
    <row r="54" spans="1:131" s="248" customFormat="1" ht="26.25" customHeight="1" x14ac:dyDescent="0.15">
      <c r="A54" s="262">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53"/>
      <c r="BK54" s="253"/>
      <c r="BL54" s="253"/>
      <c r="BM54" s="253"/>
      <c r="BN54" s="253"/>
      <c r="BO54" s="266"/>
      <c r="BP54" s="266"/>
      <c r="BQ54" s="263">
        <v>48</v>
      </c>
      <c r="BR54" s="264"/>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7"/>
    </row>
    <row r="55" spans="1:131" s="248" customFormat="1" ht="26.25" customHeight="1" x14ac:dyDescent="0.15">
      <c r="A55" s="262">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53"/>
      <c r="BK55" s="253"/>
      <c r="BL55" s="253"/>
      <c r="BM55" s="253"/>
      <c r="BN55" s="253"/>
      <c r="BO55" s="266"/>
      <c r="BP55" s="266"/>
      <c r="BQ55" s="263">
        <v>49</v>
      </c>
      <c r="BR55" s="264"/>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7"/>
    </row>
    <row r="56" spans="1:131" s="248" customFormat="1" ht="26.25" customHeight="1" x14ac:dyDescent="0.15">
      <c r="A56" s="262">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53"/>
      <c r="BK56" s="253"/>
      <c r="BL56" s="253"/>
      <c r="BM56" s="253"/>
      <c r="BN56" s="253"/>
      <c r="BO56" s="266"/>
      <c r="BP56" s="266"/>
      <c r="BQ56" s="263">
        <v>50</v>
      </c>
      <c r="BR56" s="264"/>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7"/>
    </row>
    <row r="57" spans="1:131" s="248" customFormat="1" ht="26.25" customHeight="1" x14ac:dyDescent="0.15">
      <c r="A57" s="262">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53"/>
      <c r="BK57" s="253"/>
      <c r="BL57" s="253"/>
      <c r="BM57" s="253"/>
      <c r="BN57" s="253"/>
      <c r="BO57" s="266"/>
      <c r="BP57" s="266"/>
      <c r="BQ57" s="263">
        <v>51</v>
      </c>
      <c r="BR57" s="264"/>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7"/>
    </row>
    <row r="58" spans="1:131" s="248" customFormat="1" ht="26.25" customHeight="1" x14ac:dyDescent="0.15">
      <c r="A58" s="262">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53"/>
      <c r="BK58" s="253"/>
      <c r="BL58" s="253"/>
      <c r="BM58" s="253"/>
      <c r="BN58" s="253"/>
      <c r="BO58" s="266"/>
      <c r="BP58" s="266"/>
      <c r="BQ58" s="263">
        <v>52</v>
      </c>
      <c r="BR58" s="264"/>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7"/>
    </row>
    <row r="59" spans="1:131" s="248" customFormat="1" ht="26.25" customHeight="1" x14ac:dyDescent="0.15">
      <c r="A59" s="262">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53"/>
      <c r="BK59" s="253"/>
      <c r="BL59" s="253"/>
      <c r="BM59" s="253"/>
      <c r="BN59" s="253"/>
      <c r="BO59" s="266"/>
      <c r="BP59" s="266"/>
      <c r="BQ59" s="263">
        <v>53</v>
      </c>
      <c r="BR59" s="264"/>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7"/>
    </row>
    <row r="60" spans="1:131" s="248" customFormat="1" ht="26.25" customHeight="1" x14ac:dyDescent="0.15">
      <c r="A60" s="262">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53"/>
      <c r="BK60" s="253"/>
      <c r="BL60" s="253"/>
      <c r="BM60" s="253"/>
      <c r="BN60" s="253"/>
      <c r="BO60" s="266"/>
      <c r="BP60" s="266"/>
      <c r="BQ60" s="263">
        <v>54</v>
      </c>
      <c r="BR60" s="264"/>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7"/>
    </row>
    <row r="61" spans="1:131" s="248" customFormat="1" ht="26.25" customHeight="1" thickBot="1" x14ac:dyDescent="0.2">
      <c r="A61" s="262">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53"/>
      <c r="BK61" s="253"/>
      <c r="BL61" s="253"/>
      <c r="BM61" s="253"/>
      <c r="BN61" s="253"/>
      <c r="BO61" s="266"/>
      <c r="BP61" s="266"/>
      <c r="BQ61" s="263">
        <v>55</v>
      </c>
      <c r="BR61" s="264"/>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7"/>
    </row>
    <row r="62" spans="1:131" s="248" customFormat="1" ht="26.25" customHeight="1" x14ac:dyDescent="0.15">
      <c r="A62" s="262">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415</v>
      </c>
      <c r="BK62" s="1091"/>
      <c r="BL62" s="1091"/>
      <c r="BM62" s="1091"/>
      <c r="BN62" s="1092"/>
      <c r="BO62" s="266"/>
      <c r="BP62" s="266"/>
      <c r="BQ62" s="263">
        <v>56</v>
      </c>
      <c r="BR62" s="264"/>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7"/>
    </row>
    <row r="63" spans="1:131" s="248" customFormat="1" ht="26.25" customHeight="1" thickBot="1" x14ac:dyDescent="0.2">
      <c r="A63" s="265" t="s">
        <v>397</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4"/>
      <c r="AF63" s="1085">
        <v>401</v>
      </c>
      <c r="AG63" s="1014"/>
      <c r="AH63" s="1014"/>
      <c r="AI63" s="1014"/>
      <c r="AJ63" s="1086"/>
      <c r="AK63" s="1087"/>
      <c r="AL63" s="1018"/>
      <c r="AM63" s="1018"/>
      <c r="AN63" s="1018"/>
      <c r="AO63" s="1018"/>
      <c r="AP63" s="1014">
        <v>9501</v>
      </c>
      <c r="AQ63" s="1014"/>
      <c r="AR63" s="1014"/>
      <c r="AS63" s="1014"/>
      <c r="AT63" s="1014"/>
      <c r="AU63" s="1014">
        <v>5197</v>
      </c>
      <c r="AV63" s="1014"/>
      <c r="AW63" s="1014"/>
      <c r="AX63" s="1014"/>
      <c r="AY63" s="1014"/>
      <c r="AZ63" s="1081"/>
      <c r="BA63" s="1081"/>
      <c r="BB63" s="1081"/>
      <c r="BC63" s="1081"/>
      <c r="BD63" s="1081"/>
      <c r="BE63" s="1015"/>
      <c r="BF63" s="1015"/>
      <c r="BG63" s="1015"/>
      <c r="BH63" s="1015"/>
      <c r="BI63" s="1016"/>
      <c r="BJ63" s="1082" t="s">
        <v>399</v>
      </c>
      <c r="BK63" s="1006"/>
      <c r="BL63" s="1006"/>
      <c r="BM63" s="1006"/>
      <c r="BN63" s="1083"/>
      <c r="BO63" s="266"/>
      <c r="BP63" s="266"/>
      <c r="BQ63" s="263">
        <v>57</v>
      </c>
      <c r="BR63" s="264"/>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7"/>
    </row>
    <row r="66" spans="1:131" s="248" customFormat="1" ht="26.25" customHeight="1" x14ac:dyDescent="0.15">
      <c r="A66" s="1051" t="s">
        <v>418</v>
      </c>
      <c r="B66" s="1052"/>
      <c r="C66" s="1052"/>
      <c r="D66" s="1052"/>
      <c r="E66" s="1052"/>
      <c r="F66" s="1052"/>
      <c r="G66" s="1052"/>
      <c r="H66" s="1052"/>
      <c r="I66" s="1052"/>
      <c r="J66" s="1052"/>
      <c r="K66" s="1052"/>
      <c r="L66" s="1052"/>
      <c r="M66" s="1052"/>
      <c r="N66" s="1052"/>
      <c r="O66" s="1052"/>
      <c r="P66" s="1053"/>
      <c r="Q66" s="1057" t="s">
        <v>419</v>
      </c>
      <c r="R66" s="1058"/>
      <c r="S66" s="1058"/>
      <c r="T66" s="1058"/>
      <c r="U66" s="1059"/>
      <c r="V66" s="1057" t="s">
        <v>403</v>
      </c>
      <c r="W66" s="1058"/>
      <c r="X66" s="1058"/>
      <c r="Y66" s="1058"/>
      <c r="Z66" s="1059"/>
      <c r="AA66" s="1057" t="s">
        <v>420</v>
      </c>
      <c r="AB66" s="1058"/>
      <c r="AC66" s="1058"/>
      <c r="AD66" s="1058"/>
      <c r="AE66" s="1059"/>
      <c r="AF66" s="1063" t="s">
        <v>421</v>
      </c>
      <c r="AG66" s="1064"/>
      <c r="AH66" s="1064"/>
      <c r="AI66" s="1064"/>
      <c r="AJ66" s="1065"/>
      <c r="AK66" s="1057" t="s">
        <v>406</v>
      </c>
      <c r="AL66" s="1052"/>
      <c r="AM66" s="1052"/>
      <c r="AN66" s="1052"/>
      <c r="AO66" s="1053"/>
      <c r="AP66" s="1057" t="s">
        <v>422</v>
      </c>
      <c r="AQ66" s="1058"/>
      <c r="AR66" s="1058"/>
      <c r="AS66" s="1058"/>
      <c r="AT66" s="1059"/>
      <c r="AU66" s="1057" t="s">
        <v>423</v>
      </c>
      <c r="AV66" s="1058"/>
      <c r="AW66" s="1058"/>
      <c r="AX66" s="1058"/>
      <c r="AY66" s="1059"/>
      <c r="AZ66" s="1057" t="s">
        <v>383</v>
      </c>
      <c r="BA66" s="1058"/>
      <c r="BB66" s="1058"/>
      <c r="BC66" s="1058"/>
      <c r="BD66" s="1073"/>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39.950000000000003" customHeight="1" thickTop="1" x14ac:dyDescent="0.15">
      <c r="A68" s="259">
        <v>1</v>
      </c>
      <c r="B68" s="1041" t="s">
        <v>579</v>
      </c>
      <c r="C68" s="1042"/>
      <c r="D68" s="1042"/>
      <c r="E68" s="1042"/>
      <c r="F68" s="1042"/>
      <c r="G68" s="1042"/>
      <c r="H68" s="1042"/>
      <c r="I68" s="1042"/>
      <c r="J68" s="1042"/>
      <c r="K68" s="1042"/>
      <c r="L68" s="1042"/>
      <c r="M68" s="1042"/>
      <c r="N68" s="1042"/>
      <c r="O68" s="1042"/>
      <c r="P68" s="1043"/>
      <c r="Q68" s="1044">
        <v>1212</v>
      </c>
      <c r="R68" s="1038"/>
      <c r="S68" s="1038"/>
      <c r="T68" s="1038"/>
      <c r="U68" s="1038"/>
      <c r="V68" s="1038">
        <v>1177</v>
      </c>
      <c r="W68" s="1038"/>
      <c r="X68" s="1038"/>
      <c r="Y68" s="1038"/>
      <c r="Z68" s="1038"/>
      <c r="AA68" s="1038">
        <v>35</v>
      </c>
      <c r="AB68" s="1038"/>
      <c r="AC68" s="1038"/>
      <c r="AD68" s="1038"/>
      <c r="AE68" s="1038"/>
      <c r="AF68" s="1038">
        <v>35</v>
      </c>
      <c r="AG68" s="1038"/>
      <c r="AH68" s="1038"/>
      <c r="AI68" s="1038"/>
      <c r="AJ68" s="1038"/>
      <c r="AK68" s="1038" t="s">
        <v>515</v>
      </c>
      <c r="AL68" s="1038"/>
      <c r="AM68" s="1038"/>
      <c r="AN68" s="1038"/>
      <c r="AO68" s="1038"/>
      <c r="AP68" s="1038">
        <v>1449</v>
      </c>
      <c r="AQ68" s="1038"/>
      <c r="AR68" s="1038"/>
      <c r="AS68" s="1038"/>
      <c r="AT68" s="1038"/>
      <c r="AU68" s="1038">
        <v>794</v>
      </c>
      <c r="AV68" s="1038"/>
      <c r="AW68" s="1038"/>
      <c r="AX68" s="1038"/>
      <c r="AY68" s="1038"/>
      <c r="AZ68" s="1039"/>
      <c r="BA68" s="1039"/>
      <c r="BB68" s="1039"/>
      <c r="BC68" s="1039"/>
      <c r="BD68" s="1040"/>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39.950000000000003" customHeight="1" x14ac:dyDescent="0.15">
      <c r="A69" s="262">
        <v>2</v>
      </c>
      <c r="B69" s="1037" t="s">
        <v>580</v>
      </c>
      <c r="C69" s="1030"/>
      <c r="D69" s="1030"/>
      <c r="E69" s="1030"/>
      <c r="F69" s="1030"/>
      <c r="G69" s="1030"/>
      <c r="H69" s="1030"/>
      <c r="I69" s="1030"/>
      <c r="J69" s="1030"/>
      <c r="K69" s="1030"/>
      <c r="L69" s="1030"/>
      <c r="M69" s="1030"/>
      <c r="N69" s="1030"/>
      <c r="O69" s="1030"/>
      <c r="P69" s="1031"/>
      <c r="Q69" s="1032">
        <v>203</v>
      </c>
      <c r="R69" s="1026"/>
      <c r="S69" s="1026"/>
      <c r="T69" s="1026"/>
      <c r="U69" s="1026"/>
      <c r="V69" s="1026">
        <v>189</v>
      </c>
      <c r="W69" s="1026"/>
      <c r="X69" s="1026"/>
      <c r="Y69" s="1026"/>
      <c r="Z69" s="1026"/>
      <c r="AA69" s="1026">
        <v>14</v>
      </c>
      <c r="AB69" s="1026"/>
      <c r="AC69" s="1026"/>
      <c r="AD69" s="1026"/>
      <c r="AE69" s="1026"/>
      <c r="AF69" s="1026">
        <v>14</v>
      </c>
      <c r="AG69" s="1026"/>
      <c r="AH69" s="1026"/>
      <c r="AI69" s="1026"/>
      <c r="AJ69" s="1026"/>
      <c r="AK69" s="1026" t="s">
        <v>515</v>
      </c>
      <c r="AL69" s="1026"/>
      <c r="AM69" s="1026"/>
      <c r="AN69" s="1026"/>
      <c r="AO69" s="1026"/>
      <c r="AP69" s="1026" t="s">
        <v>515</v>
      </c>
      <c r="AQ69" s="1026"/>
      <c r="AR69" s="1026"/>
      <c r="AS69" s="1026"/>
      <c r="AT69" s="1026"/>
      <c r="AU69" s="1026" t="s">
        <v>515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39.950000000000003" customHeight="1" x14ac:dyDescent="0.15">
      <c r="A70" s="262">
        <v>3</v>
      </c>
      <c r="B70" s="1037" t="s">
        <v>581</v>
      </c>
      <c r="C70" s="1030"/>
      <c r="D70" s="1030"/>
      <c r="E70" s="1030"/>
      <c r="F70" s="1030"/>
      <c r="G70" s="1030"/>
      <c r="H70" s="1030"/>
      <c r="I70" s="1030"/>
      <c r="J70" s="1030"/>
      <c r="K70" s="1030"/>
      <c r="L70" s="1030"/>
      <c r="M70" s="1030"/>
      <c r="N70" s="1030"/>
      <c r="O70" s="1030"/>
      <c r="P70" s="1031"/>
      <c r="Q70" s="1032">
        <v>1218363</v>
      </c>
      <c r="R70" s="1026"/>
      <c r="S70" s="1026"/>
      <c r="T70" s="1026"/>
      <c r="U70" s="1026"/>
      <c r="V70" s="1026">
        <v>1197433</v>
      </c>
      <c r="W70" s="1026"/>
      <c r="X70" s="1026"/>
      <c r="Y70" s="1026"/>
      <c r="Z70" s="1026"/>
      <c r="AA70" s="1026">
        <v>20930</v>
      </c>
      <c r="AB70" s="1026"/>
      <c r="AC70" s="1026"/>
      <c r="AD70" s="1026"/>
      <c r="AE70" s="1026"/>
      <c r="AF70" s="1026">
        <v>20930</v>
      </c>
      <c r="AG70" s="1026"/>
      <c r="AH70" s="1026"/>
      <c r="AI70" s="1026"/>
      <c r="AJ70" s="1026"/>
      <c r="AK70" s="1026">
        <v>7055</v>
      </c>
      <c r="AL70" s="1026"/>
      <c r="AM70" s="1026"/>
      <c r="AN70" s="1026"/>
      <c r="AO70" s="1026"/>
      <c r="AP70" s="1026" t="s">
        <v>515</v>
      </c>
      <c r="AQ70" s="1026"/>
      <c r="AR70" s="1026"/>
      <c r="AS70" s="1026"/>
      <c r="AT70" s="1026"/>
      <c r="AU70" s="1026" t="s">
        <v>515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39.950000000000003" customHeight="1" x14ac:dyDescent="0.15">
      <c r="A71" s="262">
        <v>4</v>
      </c>
      <c r="B71" s="1037" t="s">
        <v>582</v>
      </c>
      <c r="C71" s="1030"/>
      <c r="D71" s="1030"/>
      <c r="E71" s="1030"/>
      <c r="F71" s="1030"/>
      <c r="G71" s="1030"/>
      <c r="H71" s="1030"/>
      <c r="I71" s="1030"/>
      <c r="J71" s="1030"/>
      <c r="K71" s="1030"/>
      <c r="L71" s="1030"/>
      <c r="M71" s="1030"/>
      <c r="N71" s="1030"/>
      <c r="O71" s="1030"/>
      <c r="P71" s="1031"/>
      <c r="Q71" s="1032">
        <v>41013</v>
      </c>
      <c r="R71" s="1026"/>
      <c r="S71" s="1026"/>
      <c r="T71" s="1026"/>
      <c r="U71" s="1026"/>
      <c r="V71" s="1026">
        <v>35476</v>
      </c>
      <c r="W71" s="1026"/>
      <c r="X71" s="1026"/>
      <c r="Y71" s="1026"/>
      <c r="Z71" s="1026"/>
      <c r="AA71" s="1026">
        <v>5536</v>
      </c>
      <c r="AB71" s="1026"/>
      <c r="AC71" s="1026"/>
      <c r="AD71" s="1026"/>
      <c r="AE71" s="1026"/>
      <c r="AF71" s="1026">
        <v>21089</v>
      </c>
      <c r="AG71" s="1026"/>
      <c r="AH71" s="1026"/>
      <c r="AI71" s="1026"/>
      <c r="AJ71" s="1026"/>
      <c r="AK71" s="1026">
        <v>5</v>
      </c>
      <c r="AL71" s="1026"/>
      <c r="AM71" s="1026"/>
      <c r="AN71" s="1026"/>
      <c r="AO71" s="1026"/>
      <c r="AP71" s="1026">
        <v>121930</v>
      </c>
      <c r="AQ71" s="1026"/>
      <c r="AR71" s="1026"/>
      <c r="AS71" s="1026"/>
      <c r="AT71" s="1026"/>
      <c r="AU71" s="1026">
        <v>260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39.950000000000003" customHeight="1" x14ac:dyDescent="0.15">
      <c r="A72" s="262">
        <v>5</v>
      </c>
      <c r="B72" s="1037" t="s">
        <v>583</v>
      </c>
      <c r="C72" s="1030"/>
      <c r="D72" s="1030"/>
      <c r="E72" s="1030"/>
      <c r="F72" s="1030"/>
      <c r="G72" s="1030"/>
      <c r="H72" s="1030"/>
      <c r="I72" s="1030"/>
      <c r="J72" s="1030"/>
      <c r="K72" s="1030"/>
      <c r="L72" s="1030"/>
      <c r="M72" s="1030"/>
      <c r="N72" s="1030"/>
      <c r="O72" s="1030"/>
      <c r="P72" s="1031"/>
      <c r="Q72" s="1032">
        <v>7725</v>
      </c>
      <c r="R72" s="1026"/>
      <c r="S72" s="1026"/>
      <c r="T72" s="1026"/>
      <c r="U72" s="1026"/>
      <c r="V72" s="1026">
        <v>6053</v>
      </c>
      <c r="W72" s="1026"/>
      <c r="X72" s="1026"/>
      <c r="Y72" s="1026"/>
      <c r="Z72" s="1026"/>
      <c r="AA72" s="1026">
        <v>1672</v>
      </c>
      <c r="AB72" s="1026"/>
      <c r="AC72" s="1026"/>
      <c r="AD72" s="1026"/>
      <c r="AE72" s="1026"/>
      <c r="AF72" s="1026">
        <v>16867</v>
      </c>
      <c r="AG72" s="1026"/>
      <c r="AH72" s="1026"/>
      <c r="AI72" s="1026"/>
      <c r="AJ72" s="1026"/>
      <c r="AK72" s="1026" t="s">
        <v>515</v>
      </c>
      <c r="AL72" s="1026"/>
      <c r="AM72" s="1026"/>
      <c r="AN72" s="1026"/>
      <c r="AO72" s="1026"/>
      <c r="AP72" s="1026">
        <v>13994</v>
      </c>
      <c r="AQ72" s="1026"/>
      <c r="AR72" s="1026"/>
      <c r="AS72" s="1026"/>
      <c r="AT72" s="1026"/>
      <c r="AU72" s="1026" t="s">
        <v>515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39.950000000000003" customHeight="1" x14ac:dyDescent="0.15">
      <c r="A73" s="262">
        <v>6</v>
      </c>
      <c r="B73" s="1037" t="s">
        <v>584</v>
      </c>
      <c r="C73" s="1030"/>
      <c r="D73" s="1030"/>
      <c r="E73" s="1030"/>
      <c r="F73" s="1030"/>
      <c r="G73" s="1030"/>
      <c r="H73" s="1030"/>
      <c r="I73" s="1030"/>
      <c r="J73" s="1030"/>
      <c r="K73" s="1030"/>
      <c r="L73" s="1030"/>
      <c r="M73" s="1030"/>
      <c r="N73" s="1030"/>
      <c r="O73" s="1030"/>
      <c r="P73" s="1031"/>
      <c r="Q73" s="1032">
        <v>3968</v>
      </c>
      <c r="R73" s="1026"/>
      <c r="S73" s="1026"/>
      <c r="T73" s="1026"/>
      <c r="U73" s="1026"/>
      <c r="V73" s="1026">
        <v>3968</v>
      </c>
      <c r="W73" s="1026"/>
      <c r="X73" s="1026"/>
      <c r="Y73" s="1026"/>
      <c r="Z73" s="1026"/>
      <c r="AA73" s="1026" t="s">
        <v>515</v>
      </c>
      <c r="AB73" s="1026"/>
      <c r="AC73" s="1026"/>
      <c r="AD73" s="1026"/>
      <c r="AE73" s="1026"/>
      <c r="AF73" s="1026" t="s">
        <v>515</v>
      </c>
      <c r="AG73" s="1026"/>
      <c r="AH73" s="1026"/>
      <c r="AI73" s="1026"/>
      <c r="AJ73" s="1026"/>
      <c r="AK73" s="1026" t="s">
        <v>515</v>
      </c>
      <c r="AL73" s="1026"/>
      <c r="AM73" s="1026"/>
      <c r="AN73" s="1026"/>
      <c r="AO73" s="1026"/>
      <c r="AP73" s="1026">
        <v>2112</v>
      </c>
      <c r="AQ73" s="1026"/>
      <c r="AR73" s="1026"/>
      <c r="AS73" s="1026"/>
      <c r="AT73" s="1026"/>
      <c r="AU73" s="1026">
        <v>477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37"/>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37"/>
      <c r="C76" s="1030"/>
      <c r="D76" s="1030"/>
      <c r="E76" s="1030"/>
      <c r="F76" s="1030"/>
      <c r="G76" s="1030"/>
      <c r="H76" s="1030"/>
      <c r="I76" s="1030"/>
      <c r="J76" s="1030"/>
      <c r="K76" s="1030"/>
      <c r="L76" s="1030"/>
      <c r="M76" s="1030"/>
      <c r="N76" s="1030"/>
      <c r="O76" s="1030"/>
      <c r="P76" s="1031"/>
      <c r="Q76" s="1032"/>
      <c r="R76" s="1026"/>
      <c r="S76" s="1026"/>
      <c r="T76" s="1026"/>
      <c r="U76" s="1026"/>
      <c r="V76" s="1026"/>
      <c r="W76" s="1026"/>
      <c r="X76" s="1026"/>
      <c r="Y76" s="1026"/>
      <c r="Z76" s="1026"/>
      <c r="AA76" s="1026"/>
      <c r="AB76" s="1026"/>
      <c r="AC76" s="1026"/>
      <c r="AD76" s="1026"/>
      <c r="AE76" s="1026"/>
      <c r="AF76" s="1026"/>
      <c r="AG76" s="1026"/>
      <c r="AH76" s="1026"/>
      <c r="AI76" s="1026"/>
      <c r="AJ76" s="1026"/>
      <c r="AK76" s="1026"/>
      <c r="AL76" s="1026"/>
      <c r="AM76" s="1026"/>
      <c r="AN76" s="1026"/>
      <c r="AO76" s="1026"/>
      <c r="AP76" s="1026"/>
      <c r="AQ76" s="1026"/>
      <c r="AR76" s="1026"/>
      <c r="AS76" s="1026"/>
      <c r="AT76" s="1026"/>
      <c r="AU76" s="1026"/>
      <c r="AV76" s="1026"/>
      <c r="AW76" s="1026"/>
      <c r="AX76" s="1026"/>
      <c r="AY76" s="1026"/>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397</v>
      </c>
      <c r="B88" s="999" t="s">
        <v>424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58935</v>
      </c>
      <c r="AG88" s="1014"/>
      <c r="AH88" s="1014"/>
      <c r="AI88" s="1014"/>
      <c r="AJ88" s="1014"/>
      <c r="AK88" s="1018"/>
      <c r="AL88" s="1018"/>
      <c r="AM88" s="1018"/>
      <c r="AN88" s="1018"/>
      <c r="AO88" s="1018"/>
      <c r="AP88" s="1014">
        <v>139484</v>
      </c>
      <c r="AQ88" s="1014"/>
      <c r="AR88" s="1014"/>
      <c r="AS88" s="1014"/>
      <c r="AT88" s="1014"/>
      <c r="AU88" s="1014">
        <v>1531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999" t="s">
        <v>425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433</v>
      </c>
      <c r="AB109" s="949"/>
      <c r="AC109" s="949"/>
      <c r="AD109" s="949"/>
      <c r="AE109" s="950"/>
      <c r="AF109" s="951" t="s">
        <v>313</v>
      </c>
      <c r="AG109" s="949"/>
      <c r="AH109" s="949"/>
      <c r="AI109" s="949"/>
      <c r="AJ109" s="950"/>
      <c r="AK109" s="951" t="s">
        <v>312</v>
      </c>
      <c r="AL109" s="949"/>
      <c r="AM109" s="949"/>
      <c r="AN109" s="949"/>
      <c r="AO109" s="950"/>
      <c r="AP109" s="951" t="s">
        <v>434</v>
      </c>
      <c r="AQ109" s="949"/>
      <c r="AR109" s="949"/>
      <c r="AS109" s="949"/>
      <c r="AT109" s="980"/>
      <c r="AU109" s="948" t="s">
        <v>432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433</v>
      </c>
      <c r="BR109" s="949"/>
      <c r="BS109" s="949"/>
      <c r="BT109" s="949"/>
      <c r="BU109" s="950"/>
      <c r="BV109" s="951" t="s">
        <v>313</v>
      </c>
      <c r="BW109" s="949"/>
      <c r="BX109" s="949"/>
      <c r="BY109" s="949"/>
      <c r="BZ109" s="950"/>
      <c r="CA109" s="951" t="s">
        <v>312</v>
      </c>
      <c r="CB109" s="949"/>
      <c r="CC109" s="949"/>
      <c r="CD109" s="949"/>
      <c r="CE109" s="950"/>
      <c r="CF109" s="987" t="s">
        <v>434</v>
      </c>
      <c r="CG109" s="987"/>
      <c r="CH109" s="987"/>
      <c r="CI109" s="987"/>
      <c r="CJ109" s="987"/>
      <c r="CK109" s="951" t="s">
        <v>435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433</v>
      </c>
      <c r="DH109" s="949"/>
      <c r="DI109" s="949"/>
      <c r="DJ109" s="949"/>
      <c r="DK109" s="950"/>
      <c r="DL109" s="951" t="s">
        <v>313</v>
      </c>
      <c r="DM109" s="949"/>
      <c r="DN109" s="949"/>
      <c r="DO109" s="949"/>
      <c r="DP109" s="950"/>
      <c r="DQ109" s="951" t="s">
        <v>312</v>
      </c>
      <c r="DR109" s="949"/>
      <c r="DS109" s="949"/>
      <c r="DT109" s="949"/>
      <c r="DU109" s="950"/>
      <c r="DV109" s="951" t="s">
        <v>434</v>
      </c>
      <c r="DW109" s="949"/>
      <c r="DX109" s="949"/>
      <c r="DY109" s="949"/>
      <c r="DZ109" s="980"/>
    </row>
    <row r="110" spans="1:131" s="247" customFormat="1" ht="26.25" customHeight="1" x14ac:dyDescent="0.15">
      <c r="A110" s="851" t="s">
        <v>436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2657661</v>
      </c>
      <c r="AB110" s="942"/>
      <c r="AC110" s="942"/>
      <c r="AD110" s="942"/>
      <c r="AE110" s="943"/>
      <c r="AF110" s="944">
        <v>2644779</v>
      </c>
      <c r="AG110" s="942"/>
      <c r="AH110" s="942"/>
      <c r="AI110" s="942"/>
      <c r="AJ110" s="943"/>
      <c r="AK110" s="944">
        <v>2552067</v>
      </c>
      <c r="AL110" s="942"/>
      <c r="AM110" s="942"/>
      <c r="AN110" s="942"/>
      <c r="AO110" s="943"/>
      <c r="AP110" s="945">
        <v>21.7</v>
      </c>
      <c r="AQ110" s="946"/>
      <c r="AR110" s="946"/>
      <c r="AS110" s="946"/>
      <c r="AT110" s="947"/>
      <c r="AU110" s="981" t="s">
        <v>73</v>
      </c>
      <c r="AV110" s="982"/>
      <c r="AW110" s="982"/>
      <c r="AX110" s="982"/>
      <c r="AY110" s="982"/>
      <c r="AZ110" s="907" t="s">
        <v>437</v>
      </c>
      <c r="BA110" s="852"/>
      <c r="BB110" s="852"/>
      <c r="BC110" s="852"/>
      <c r="BD110" s="852"/>
      <c r="BE110" s="852"/>
      <c r="BF110" s="852"/>
      <c r="BG110" s="852"/>
      <c r="BH110" s="852"/>
      <c r="BI110" s="852"/>
      <c r="BJ110" s="852"/>
      <c r="BK110" s="852"/>
      <c r="BL110" s="852"/>
      <c r="BM110" s="852"/>
      <c r="BN110" s="852"/>
      <c r="BO110" s="852"/>
      <c r="BP110" s="853"/>
      <c r="BQ110" s="908">
        <v>28481564</v>
      </c>
      <c r="BR110" s="889"/>
      <c r="BS110" s="889"/>
      <c r="BT110" s="889"/>
      <c r="BU110" s="889"/>
      <c r="BV110" s="889">
        <v>29449912</v>
      </c>
      <c r="BW110" s="889"/>
      <c r="BX110" s="889"/>
      <c r="BY110" s="889"/>
      <c r="BZ110" s="889"/>
      <c r="CA110" s="889">
        <v>28970861</v>
      </c>
      <c r="CB110" s="889"/>
      <c r="CC110" s="889"/>
      <c r="CD110" s="889"/>
      <c r="CE110" s="889"/>
      <c r="CF110" s="913">
        <v>246.3</v>
      </c>
      <c r="CG110" s="914"/>
      <c r="CH110" s="914"/>
      <c r="CI110" s="914"/>
      <c r="CJ110" s="914"/>
      <c r="CK110" s="977" t="s">
        <v>438</v>
      </c>
      <c r="CL110" s="863"/>
      <c r="CM110" s="938" t="s">
        <v>439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176</v>
      </c>
      <c r="DH110" s="889"/>
      <c r="DI110" s="889"/>
      <c r="DJ110" s="889"/>
      <c r="DK110" s="889"/>
      <c r="DL110" s="889" t="s">
        <v>176</v>
      </c>
      <c r="DM110" s="889"/>
      <c r="DN110" s="889"/>
      <c r="DO110" s="889"/>
      <c r="DP110" s="889"/>
      <c r="DQ110" s="889" t="s">
        <v>176</v>
      </c>
      <c r="DR110" s="889"/>
      <c r="DS110" s="889"/>
      <c r="DT110" s="889"/>
      <c r="DU110" s="889"/>
      <c r="DV110" s="890" t="s">
        <v>440</v>
      </c>
      <c r="DW110" s="890"/>
      <c r="DX110" s="890"/>
      <c r="DY110" s="890"/>
      <c r="DZ110" s="891"/>
    </row>
    <row r="111" spans="1:131" s="247" customFormat="1" ht="26.25" customHeight="1" x14ac:dyDescent="0.15">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176</v>
      </c>
      <c r="AB111" s="970"/>
      <c r="AC111" s="970"/>
      <c r="AD111" s="970"/>
      <c r="AE111" s="971"/>
      <c r="AF111" s="972" t="s">
        <v>176</v>
      </c>
      <c r="AG111" s="970"/>
      <c r="AH111" s="970"/>
      <c r="AI111" s="970"/>
      <c r="AJ111" s="971"/>
      <c r="AK111" s="972" t="s">
        <v>440</v>
      </c>
      <c r="AL111" s="970"/>
      <c r="AM111" s="970"/>
      <c r="AN111" s="970"/>
      <c r="AO111" s="971"/>
      <c r="AP111" s="973" t="s">
        <v>176</v>
      </c>
      <c r="AQ111" s="974"/>
      <c r="AR111" s="974"/>
      <c r="AS111" s="974"/>
      <c r="AT111" s="975"/>
      <c r="AU111" s="983"/>
      <c r="AV111" s="984"/>
      <c r="AW111" s="984"/>
      <c r="AX111" s="984"/>
      <c r="AY111" s="984"/>
      <c r="AZ111" s="859" t="s">
        <v>442</v>
      </c>
      <c r="BA111" s="794"/>
      <c r="BB111" s="794"/>
      <c r="BC111" s="794"/>
      <c r="BD111" s="794"/>
      <c r="BE111" s="794"/>
      <c r="BF111" s="794"/>
      <c r="BG111" s="794"/>
      <c r="BH111" s="794"/>
      <c r="BI111" s="794"/>
      <c r="BJ111" s="794"/>
      <c r="BK111" s="794"/>
      <c r="BL111" s="794"/>
      <c r="BM111" s="794"/>
      <c r="BN111" s="794"/>
      <c r="BO111" s="794"/>
      <c r="BP111" s="795"/>
      <c r="BQ111" s="860">
        <v>390041</v>
      </c>
      <c r="BR111" s="861"/>
      <c r="BS111" s="861"/>
      <c r="BT111" s="861"/>
      <c r="BU111" s="861"/>
      <c r="BV111" s="861">
        <v>312033</v>
      </c>
      <c r="BW111" s="861"/>
      <c r="BX111" s="861"/>
      <c r="BY111" s="861"/>
      <c r="BZ111" s="861"/>
      <c r="CA111" s="861">
        <v>234025</v>
      </c>
      <c r="CB111" s="861"/>
      <c r="CC111" s="861"/>
      <c r="CD111" s="861"/>
      <c r="CE111" s="861"/>
      <c r="CF111" s="922">
        <v>2</v>
      </c>
      <c r="CG111" s="923"/>
      <c r="CH111" s="923"/>
      <c r="CI111" s="923"/>
      <c r="CJ111" s="923"/>
      <c r="CK111" s="978"/>
      <c r="CL111" s="865"/>
      <c r="CM111" s="868" t="s">
        <v>443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176</v>
      </c>
      <c r="DH111" s="861"/>
      <c r="DI111" s="861"/>
      <c r="DJ111" s="861"/>
      <c r="DK111" s="861"/>
      <c r="DL111" s="861" t="s">
        <v>176</v>
      </c>
      <c r="DM111" s="861"/>
      <c r="DN111" s="861"/>
      <c r="DO111" s="861"/>
      <c r="DP111" s="861"/>
      <c r="DQ111" s="861" t="s">
        <v>176</v>
      </c>
      <c r="DR111" s="861"/>
      <c r="DS111" s="861"/>
      <c r="DT111" s="861"/>
      <c r="DU111" s="861"/>
      <c r="DV111" s="838" t="s">
        <v>176</v>
      </c>
      <c r="DW111" s="838"/>
      <c r="DX111" s="838"/>
      <c r="DY111" s="838"/>
      <c r="DZ111" s="839"/>
    </row>
    <row r="112" spans="1:131" s="247" customFormat="1" ht="26.25" customHeight="1" x14ac:dyDescent="0.15">
      <c r="A112" s="963" t="s">
        <v>444</v>
      </c>
      <c r="B112" s="964"/>
      <c r="C112" s="794" t="s">
        <v>445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176</v>
      </c>
      <c r="AB112" s="824"/>
      <c r="AC112" s="824"/>
      <c r="AD112" s="824"/>
      <c r="AE112" s="825"/>
      <c r="AF112" s="826" t="s">
        <v>176</v>
      </c>
      <c r="AG112" s="824"/>
      <c r="AH112" s="824"/>
      <c r="AI112" s="824"/>
      <c r="AJ112" s="825"/>
      <c r="AK112" s="826" t="s">
        <v>176</v>
      </c>
      <c r="AL112" s="824"/>
      <c r="AM112" s="824"/>
      <c r="AN112" s="824"/>
      <c r="AO112" s="825"/>
      <c r="AP112" s="871" t="s">
        <v>176</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5753334</v>
      </c>
      <c r="BR112" s="861"/>
      <c r="BS112" s="861"/>
      <c r="BT112" s="861"/>
      <c r="BU112" s="861"/>
      <c r="BV112" s="861">
        <v>5622580</v>
      </c>
      <c r="BW112" s="861"/>
      <c r="BX112" s="861"/>
      <c r="BY112" s="861"/>
      <c r="BZ112" s="861"/>
      <c r="CA112" s="861">
        <v>5196934</v>
      </c>
      <c r="CB112" s="861"/>
      <c r="CC112" s="861"/>
      <c r="CD112" s="861"/>
      <c r="CE112" s="861"/>
      <c r="CF112" s="922">
        <v>44.2</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176</v>
      </c>
      <c r="DH112" s="861"/>
      <c r="DI112" s="861"/>
      <c r="DJ112" s="861"/>
      <c r="DK112" s="861"/>
      <c r="DL112" s="861" t="s">
        <v>176</v>
      </c>
      <c r="DM112" s="861"/>
      <c r="DN112" s="861"/>
      <c r="DO112" s="861"/>
      <c r="DP112" s="861"/>
      <c r="DQ112" s="861" t="s">
        <v>176</v>
      </c>
      <c r="DR112" s="861"/>
      <c r="DS112" s="861"/>
      <c r="DT112" s="861"/>
      <c r="DU112" s="861"/>
      <c r="DV112" s="838" t="s">
        <v>176</v>
      </c>
      <c r="DW112" s="838"/>
      <c r="DX112" s="838"/>
      <c r="DY112" s="838"/>
      <c r="DZ112" s="839"/>
    </row>
    <row r="113" spans="1:130" s="247" customFormat="1" ht="26.25" customHeight="1" x14ac:dyDescent="0.15">
      <c r="A113" s="965"/>
      <c r="B113" s="966"/>
      <c r="C113" s="794" t="s">
        <v>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495509</v>
      </c>
      <c r="AB113" s="970"/>
      <c r="AC113" s="970"/>
      <c r="AD113" s="970"/>
      <c r="AE113" s="971"/>
      <c r="AF113" s="972">
        <v>513438</v>
      </c>
      <c r="AG113" s="970"/>
      <c r="AH113" s="970"/>
      <c r="AI113" s="970"/>
      <c r="AJ113" s="971"/>
      <c r="AK113" s="972">
        <v>530540</v>
      </c>
      <c r="AL113" s="970"/>
      <c r="AM113" s="970"/>
      <c r="AN113" s="970"/>
      <c r="AO113" s="971"/>
      <c r="AP113" s="973">
        <v>4.5</v>
      </c>
      <c r="AQ113" s="974"/>
      <c r="AR113" s="974"/>
      <c r="AS113" s="974"/>
      <c r="AT113" s="975"/>
      <c r="AU113" s="983"/>
      <c r="AV113" s="984"/>
      <c r="AW113" s="984"/>
      <c r="AX113" s="984"/>
      <c r="AY113" s="984"/>
      <c r="AZ113" s="859" t="s">
        <v>449</v>
      </c>
      <c r="BA113" s="794"/>
      <c r="BB113" s="794"/>
      <c r="BC113" s="794"/>
      <c r="BD113" s="794"/>
      <c r="BE113" s="794"/>
      <c r="BF113" s="794"/>
      <c r="BG113" s="794"/>
      <c r="BH113" s="794"/>
      <c r="BI113" s="794"/>
      <c r="BJ113" s="794"/>
      <c r="BK113" s="794"/>
      <c r="BL113" s="794"/>
      <c r="BM113" s="794"/>
      <c r="BN113" s="794"/>
      <c r="BO113" s="794"/>
      <c r="BP113" s="795"/>
      <c r="BQ113" s="860">
        <v>1604829</v>
      </c>
      <c r="BR113" s="861"/>
      <c r="BS113" s="861"/>
      <c r="BT113" s="861"/>
      <c r="BU113" s="861"/>
      <c r="BV113" s="861">
        <v>1456619</v>
      </c>
      <c r="BW113" s="861"/>
      <c r="BX113" s="861"/>
      <c r="BY113" s="861"/>
      <c r="BZ113" s="861"/>
      <c r="CA113" s="861">
        <v>1530837</v>
      </c>
      <c r="CB113" s="861"/>
      <c r="CC113" s="861"/>
      <c r="CD113" s="861"/>
      <c r="CE113" s="861"/>
      <c r="CF113" s="922">
        <v>13</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390041</v>
      </c>
      <c r="DH113" s="824"/>
      <c r="DI113" s="824"/>
      <c r="DJ113" s="824"/>
      <c r="DK113" s="825"/>
      <c r="DL113" s="826">
        <v>312033</v>
      </c>
      <c r="DM113" s="824"/>
      <c r="DN113" s="824"/>
      <c r="DO113" s="824"/>
      <c r="DP113" s="825"/>
      <c r="DQ113" s="826">
        <v>234025</v>
      </c>
      <c r="DR113" s="824"/>
      <c r="DS113" s="824"/>
      <c r="DT113" s="824"/>
      <c r="DU113" s="825"/>
      <c r="DV113" s="871">
        <v>2</v>
      </c>
      <c r="DW113" s="872"/>
      <c r="DX113" s="872"/>
      <c r="DY113" s="872"/>
      <c r="DZ113" s="873"/>
    </row>
    <row r="114" spans="1:130" s="247" customFormat="1" ht="26.25" customHeight="1" x14ac:dyDescent="0.15">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219043</v>
      </c>
      <c r="AB114" s="824"/>
      <c r="AC114" s="824"/>
      <c r="AD114" s="824"/>
      <c r="AE114" s="825"/>
      <c r="AF114" s="826">
        <v>244832</v>
      </c>
      <c r="AG114" s="824"/>
      <c r="AH114" s="824"/>
      <c r="AI114" s="824"/>
      <c r="AJ114" s="825"/>
      <c r="AK114" s="826">
        <v>259903</v>
      </c>
      <c r="AL114" s="824"/>
      <c r="AM114" s="824"/>
      <c r="AN114" s="824"/>
      <c r="AO114" s="825"/>
      <c r="AP114" s="871">
        <v>2.2000000000000002</v>
      </c>
      <c r="AQ114" s="872"/>
      <c r="AR114" s="872"/>
      <c r="AS114" s="872"/>
      <c r="AT114" s="873"/>
      <c r="AU114" s="983"/>
      <c r="AV114" s="984"/>
      <c r="AW114" s="984"/>
      <c r="AX114" s="984"/>
      <c r="AY114" s="984"/>
      <c r="AZ114" s="859" t="s">
        <v>452</v>
      </c>
      <c r="BA114" s="794"/>
      <c r="BB114" s="794"/>
      <c r="BC114" s="794"/>
      <c r="BD114" s="794"/>
      <c r="BE114" s="794"/>
      <c r="BF114" s="794"/>
      <c r="BG114" s="794"/>
      <c r="BH114" s="794"/>
      <c r="BI114" s="794"/>
      <c r="BJ114" s="794"/>
      <c r="BK114" s="794"/>
      <c r="BL114" s="794"/>
      <c r="BM114" s="794"/>
      <c r="BN114" s="794"/>
      <c r="BO114" s="794"/>
      <c r="BP114" s="795"/>
      <c r="BQ114" s="860">
        <v>3889217</v>
      </c>
      <c r="BR114" s="861"/>
      <c r="BS114" s="861"/>
      <c r="BT114" s="861"/>
      <c r="BU114" s="861"/>
      <c r="BV114" s="861">
        <v>3539447</v>
      </c>
      <c r="BW114" s="861"/>
      <c r="BX114" s="861"/>
      <c r="BY114" s="861"/>
      <c r="BZ114" s="861"/>
      <c r="CA114" s="861">
        <v>3691788</v>
      </c>
      <c r="CB114" s="861"/>
      <c r="CC114" s="861"/>
      <c r="CD114" s="861"/>
      <c r="CE114" s="861"/>
      <c r="CF114" s="922">
        <v>31.4</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176</v>
      </c>
      <c r="DH114" s="824"/>
      <c r="DI114" s="824"/>
      <c r="DJ114" s="824"/>
      <c r="DK114" s="825"/>
      <c r="DL114" s="826" t="s">
        <v>176</v>
      </c>
      <c r="DM114" s="824"/>
      <c r="DN114" s="824"/>
      <c r="DO114" s="824"/>
      <c r="DP114" s="825"/>
      <c r="DQ114" s="826" t="s">
        <v>176</v>
      </c>
      <c r="DR114" s="824"/>
      <c r="DS114" s="824"/>
      <c r="DT114" s="824"/>
      <c r="DU114" s="825"/>
      <c r="DV114" s="871" t="s">
        <v>176</v>
      </c>
      <c r="DW114" s="872"/>
      <c r="DX114" s="872"/>
      <c r="DY114" s="872"/>
      <c r="DZ114" s="873"/>
    </row>
    <row r="115" spans="1:130" s="247" customFormat="1" ht="26.25" customHeight="1" x14ac:dyDescent="0.1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78008</v>
      </c>
      <c r="AB115" s="970"/>
      <c r="AC115" s="970"/>
      <c r="AD115" s="970"/>
      <c r="AE115" s="971"/>
      <c r="AF115" s="972">
        <v>78008</v>
      </c>
      <c r="AG115" s="970"/>
      <c r="AH115" s="970"/>
      <c r="AI115" s="970"/>
      <c r="AJ115" s="971"/>
      <c r="AK115" s="972">
        <v>78008</v>
      </c>
      <c r="AL115" s="970"/>
      <c r="AM115" s="970"/>
      <c r="AN115" s="970"/>
      <c r="AO115" s="971"/>
      <c r="AP115" s="973">
        <v>0.7</v>
      </c>
      <c r="AQ115" s="974"/>
      <c r="AR115" s="974"/>
      <c r="AS115" s="974"/>
      <c r="AT115" s="975"/>
      <c r="AU115" s="983"/>
      <c r="AV115" s="984"/>
      <c r="AW115" s="984"/>
      <c r="AX115" s="984"/>
      <c r="AY115" s="984"/>
      <c r="AZ115" s="859" t="s">
        <v>455</v>
      </c>
      <c r="BA115" s="794"/>
      <c r="BB115" s="794"/>
      <c r="BC115" s="794"/>
      <c r="BD115" s="794"/>
      <c r="BE115" s="794"/>
      <c r="BF115" s="794"/>
      <c r="BG115" s="794"/>
      <c r="BH115" s="794"/>
      <c r="BI115" s="794"/>
      <c r="BJ115" s="794"/>
      <c r="BK115" s="794"/>
      <c r="BL115" s="794"/>
      <c r="BM115" s="794"/>
      <c r="BN115" s="794"/>
      <c r="BO115" s="794"/>
      <c r="BP115" s="795"/>
      <c r="BQ115" s="860" t="s">
        <v>176</v>
      </c>
      <c r="BR115" s="861"/>
      <c r="BS115" s="861"/>
      <c r="BT115" s="861"/>
      <c r="BU115" s="861"/>
      <c r="BV115" s="861" t="s">
        <v>176</v>
      </c>
      <c r="BW115" s="861"/>
      <c r="BX115" s="861"/>
      <c r="BY115" s="861"/>
      <c r="BZ115" s="861"/>
      <c r="CA115" s="861" t="s">
        <v>176</v>
      </c>
      <c r="CB115" s="861"/>
      <c r="CC115" s="861"/>
      <c r="CD115" s="861"/>
      <c r="CE115" s="861"/>
      <c r="CF115" s="922" t="s">
        <v>176</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176</v>
      </c>
      <c r="DH115" s="824"/>
      <c r="DI115" s="824"/>
      <c r="DJ115" s="824"/>
      <c r="DK115" s="825"/>
      <c r="DL115" s="826" t="s">
        <v>176</v>
      </c>
      <c r="DM115" s="824"/>
      <c r="DN115" s="824"/>
      <c r="DO115" s="824"/>
      <c r="DP115" s="825"/>
      <c r="DQ115" s="826" t="s">
        <v>176</v>
      </c>
      <c r="DR115" s="824"/>
      <c r="DS115" s="824"/>
      <c r="DT115" s="824"/>
      <c r="DU115" s="825"/>
      <c r="DV115" s="871" t="s">
        <v>176</v>
      </c>
      <c r="DW115" s="872"/>
      <c r="DX115" s="872"/>
      <c r="DY115" s="872"/>
      <c r="DZ115" s="873"/>
    </row>
    <row r="116" spans="1:130" s="247" customFormat="1" ht="26.25" customHeight="1" x14ac:dyDescent="0.15">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558</v>
      </c>
      <c r="AB116" s="824"/>
      <c r="AC116" s="824"/>
      <c r="AD116" s="824"/>
      <c r="AE116" s="825"/>
      <c r="AF116" s="826">
        <v>976</v>
      </c>
      <c r="AG116" s="824"/>
      <c r="AH116" s="824"/>
      <c r="AI116" s="824"/>
      <c r="AJ116" s="825"/>
      <c r="AK116" s="826">
        <v>971</v>
      </c>
      <c r="AL116" s="824"/>
      <c r="AM116" s="824"/>
      <c r="AN116" s="824"/>
      <c r="AO116" s="825"/>
      <c r="AP116" s="871">
        <v>0</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60" t="s">
        <v>176</v>
      </c>
      <c r="BR116" s="861"/>
      <c r="BS116" s="861"/>
      <c r="BT116" s="861"/>
      <c r="BU116" s="861"/>
      <c r="BV116" s="861" t="s">
        <v>176</v>
      </c>
      <c r="BW116" s="861"/>
      <c r="BX116" s="861"/>
      <c r="BY116" s="861"/>
      <c r="BZ116" s="861"/>
      <c r="CA116" s="861" t="s">
        <v>176</v>
      </c>
      <c r="CB116" s="861"/>
      <c r="CC116" s="861"/>
      <c r="CD116" s="861"/>
      <c r="CE116" s="861"/>
      <c r="CF116" s="922" t="s">
        <v>176</v>
      </c>
      <c r="CG116" s="923"/>
      <c r="CH116" s="923"/>
      <c r="CI116" s="923"/>
      <c r="CJ116" s="923"/>
      <c r="CK116" s="978"/>
      <c r="CL116" s="865"/>
      <c r="CM116" s="868" t="s">
        <v>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176</v>
      </c>
      <c r="DH116" s="824"/>
      <c r="DI116" s="824"/>
      <c r="DJ116" s="824"/>
      <c r="DK116" s="825"/>
      <c r="DL116" s="826" t="s">
        <v>176</v>
      </c>
      <c r="DM116" s="824"/>
      <c r="DN116" s="824"/>
      <c r="DO116" s="824"/>
      <c r="DP116" s="825"/>
      <c r="DQ116" s="826" t="s">
        <v>176</v>
      </c>
      <c r="DR116" s="824"/>
      <c r="DS116" s="824"/>
      <c r="DT116" s="824"/>
      <c r="DU116" s="825"/>
      <c r="DV116" s="871" t="s">
        <v>176</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3450779</v>
      </c>
      <c r="AB117" s="956"/>
      <c r="AC117" s="956"/>
      <c r="AD117" s="956"/>
      <c r="AE117" s="957"/>
      <c r="AF117" s="958">
        <v>3482033</v>
      </c>
      <c r="AG117" s="956"/>
      <c r="AH117" s="956"/>
      <c r="AI117" s="956"/>
      <c r="AJ117" s="957"/>
      <c r="AK117" s="958">
        <v>3421489</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60" t="s">
        <v>176</v>
      </c>
      <c r="BR117" s="861"/>
      <c r="BS117" s="861"/>
      <c r="BT117" s="861"/>
      <c r="BU117" s="861"/>
      <c r="BV117" s="861" t="s">
        <v>176</v>
      </c>
      <c r="BW117" s="861"/>
      <c r="BX117" s="861"/>
      <c r="BY117" s="861"/>
      <c r="BZ117" s="861"/>
      <c r="CA117" s="861" t="s">
        <v>176</v>
      </c>
      <c r="CB117" s="861"/>
      <c r="CC117" s="861"/>
      <c r="CD117" s="861"/>
      <c r="CE117" s="861"/>
      <c r="CF117" s="922" t="s">
        <v>176</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176</v>
      </c>
      <c r="DH117" s="824"/>
      <c r="DI117" s="824"/>
      <c r="DJ117" s="824"/>
      <c r="DK117" s="825"/>
      <c r="DL117" s="826" t="s">
        <v>176</v>
      </c>
      <c r="DM117" s="824"/>
      <c r="DN117" s="824"/>
      <c r="DO117" s="824"/>
      <c r="DP117" s="825"/>
      <c r="DQ117" s="826" t="s">
        <v>176</v>
      </c>
      <c r="DR117" s="824"/>
      <c r="DS117" s="824"/>
      <c r="DT117" s="824"/>
      <c r="DU117" s="825"/>
      <c r="DV117" s="871" t="s">
        <v>176</v>
      </c>
      <c r="DW117" s="872"/>
      <c r="DX117" s="872"/>
      <c r="DY117" s="872"/>
      <c r="DZ117" s="873"/>
    </row>
    <row r="118" spans="1:130" s="247" customFormat="1" ht="26.25" customHeight="1" x14ac:dyDescent="0.15">
      <c r="A118" s="948" t="s">
        <v>435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433</v>
      </c>
      <c r="AB118" s="949"/>
      <c r="AC118" s="949"/>
      <c r="AD118" s="949"/>
      <c r="AE118" s="950"/>
      <c r="AF118" s="951" t="s">
        <v>313</v>
      </c>
      <c r="AG118" s="949"/>
      <c r="AH118" s="949"/>
      <c r="AI118" s="949"/>
      <c r="AJ118" s="950"/>
      <c r="AK118" s="951" t="s">
        <v>312</v>
      </c>
      <c r="AL118" s="949"/>
      <c r="AM118" s="949"/>
      <c r="AN118" s="949"/>
      <c r="AO118" s="950"/>
      <c r="AP118" s="952" t="s">
        <v>434</v>
      </c>
      <c r="AQ118" s="953"/>
      <c r="AR118" s="953"/>
      <c r="AS118" s="953"/>
      <c r="AT118" s="954"/>
      <c r="AU118" s="983"/>
      <c r="AV118" s="984"/>
      <c r="AW118" s="984"/>
      <c r="AX118" s="984"/>
      <c r="AY118" s="984"/>
      <c r="AZ118" s="926" t="s">
        <v>463</v>
      </c>
      <c r="BA118" s="927"/>
      <c r="BB118" s="927"/>
      <c r="BC118" s="927"/>
      <c r="BD118" s="927"/>
      <c r="BE118" s="927"/>
      <c r="BF118" s="927"/>
      <c r="BG118" s="927"/>
      <c r="BH118" s="927"/>
      <c r="BI118" s="927"/>
      <c r="BJ118" s="927"/>
      <c r="BK118" s="927"/>
      <c r="BL118" s="927"/>
      <c r="BM118" s="927"/>
      <c r="BN118" s="927"/>
      <c r="BO118" s="927"/>
      <c r="BP118" s="928"/>
      <c r="BQ118" s="929" t="s">
        <v>176</v>
      </c>
      <c r="BR118" s="892"/>
      <c r="BS118" s="892"/>
      <c r="BT118" s="892"/>
      <c r="BU118" s="892"/>
      <c r="BV118" s="892" t="s">
        <v>176</v>
      </c>
      <c r="BW118" s="892"/>
      <c r="BX118" s="892"/>
      <c r="BY118" s="892"/>
      <c r="BZ118" s="892"/>
      <c r="CA118" s="892" t="s">
        <v>176</v>
      </c>
      <c r="CB118" s="892"/>
      <c r="CC118" s="892"/>
      <c r="CD118" s="892"/>
      <c r="CE118" s="892"/>
      <c r="CF118" s="922" t="s">
        <v>176</v>
      </c>
      <c r="CG118" s="923"/>
      <c r="CH118" s="923"/>
      <c r="CI118" s="923"/>
      <c r="CJ118" s="923"/>
      <c r="CK118" s="978"/>
      <c r="CL118" s="865"/>
      <c r="CM118" s="868" t="s">
        <v>464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176</v>
      </c>
      <c r="DH118" s="824"/>
      <c r="DI118" s="824"/>
      <c r="DJ118" s="824"/>
      <c r="DK118" s="825"/>
      <c r="DL118" s="826" t="s">
        <v>176</v>
      </c>
      <c r="DM118" s="824"/>
      <c r="DN118" s="824"/>
      <c r="DO118" s="824"/>
      <c r="DP118" s="825"/>
      <c r="DQ118" s="826" t="s">
        <v>176</v>
      </c>
      <c r="DR118" s="824"/>
      <c r="DS118" s="824"/>
      <c r="DT118" s="824"/>
      <c r="DU118" s="825"/>
      <c r="DV118" s="871" t="s">
        <v>176</v>
      </c>
      <c r="DW118" s="872"/>
      <c r="DX118" s="872"/>
      <c r="DY118" s="872"/>
      <c r="DZ118" s="873"/>
    </row>
    <row r="119" spans="1:130" s="247" customFormat="1" ht="26.25" customHeight="1" x14ac:dyDescent="0.15">
      <c r="A119" s="862" t="s">
        <v>438</v>
      </c>
      <c r="B119" s="863"/>
      <c r="C119" s="938" t="s">
        <v>439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176</v>
      </c>
      <c r="AB119" s="942"/>
      <c r="AC119" s="942"/>
      <c r="AD119" s="942"/>
      <c r="AE119" s="943"/>
      <c r="AF119" s="944" t="s">
        <v>176</v>
      </c>
      <c r="AG119" s="942"/>
      <c r="AH119" s="942"/>
      <c r="AI119" s="942"/>
      <c r="AJ119" s="943"/>
      <c r="AK119" s="944" t="s">
        <v>176</v>
      </c>
      <c r="AL119" s="942"/>
      <c r="AM119" s="942"/>
      <c r="AN119" s="942"/>
      <c r="AO119" s="943"/>
      <c r="AP119" s="945" t="s">
        <v>176</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465</v>
      </c>
      <c r="BP119" s="925"/>
      <c r="BQ119" s="929">
        <v>40118985</v>
      </c>
      <c r="BR119" s="892"/>
      <c r="BS119" s="892"/>
      <c r="BT119" s="892"/>
      <c r="BU119" s="892"/>
      <c r="BV119" s="892">
        <v>40380591</v>
      </c>
      <c r="BW119" s="892"/>
      <c r="BX119" s="892"/>
      <c r="BY119" s="892"/>
      <c r="BZ119" s="892"/>
      <c r="CA119" s="892">
        <v>39624445</v>
      </c>
      <c r="CB119" s="892"/>
      <c r="CC119" s="892"/>
      <c r="CD119" s="892"/>
      <c r="CE119" s="892"/>
      <c r="CF119" s="790"/>
      <c r="CG119" s="791"/>
      <c r="CH119" s="791"/>
      <c r="CI119" s="791"/>
      <c r="CJ119" s="881"/>
      <c r="CK119" s="979"/>
      <c r="CL119" s="867"/>
      <c r="CM119" s="885" t="s">
        <v>466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176</v>
      </c>
      <c r="DH119" s="807"/>
      <c r="DI119" s="807"/>
      <c r="DJ119" s="807"/>
      <c r="DK119" s="808"/>
      <c r="DL119" s="809" t="s">
        <v>176</v>
      </c>
      <c r="DM119" s="807"/>
      <c r="DN119" s="807"/>
      <c r="DO119" s="807"/>
      <c r="DP119" s="808"/>
      <c r="DQ119" s="809" t="s">
        <v>176</v>
      </c>
      <c r="DR119" s="807"/>
      <c r="DS119" s="807"/>
      <c r="DT119" s="807"/>
      <c r="DU119" s="808"/>
      <c r="DV119" s="895" t="s">
        <v>176</v>
      </c>
      <c r="DW119" s="896"/>
      <c r="DX119" s="896"/>
      <c r="DY119" s="896"/>
      <c r="DZ119" s="897"/>
    </row>
    <row r="120" spans="1:130" s="247" customFormat="1" ht="26.25" customHeight="1" x14ac:dyDescent="0.15">
      <c r="A120" s="864"/>
      <c r="B120" s="865"/>
      <c r="C120" s="868" t="s">
        <v>443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176</v>
      </c>
      <c r="AB120" s="824"/>
      <c r="AC120" s="824"/>
      <c r="AD120" s="824"/>
      <c r="AE120" s="825"/>
      <c r="AF120" s="826" t="s">
        <v>176</v>
      </c>
      <c r="AG120" s="824"/>
      <c r="AH120" s="824"/>
      <c r="AI120" s="824"/>
      <c r="AJ120" s="825"/>
      <c r="AK120" s="826" t="s">
        <v>176</v>
      </c>
      <c r="AL120" s="824"/>
      <c r="AM120" s="824"/>
      <c r="AN120" s="824"/>
      <c r="AO120" s="825"/>
      <c r="AP120" s="871" t="s">
        <v>176</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3346594</v>
      </c>
      <c r="BR120" s="889"/>
      <c r="BS120" s="889"/>
      <c r="BT120" s="889"/>
      <c r="BU120" s="889"/>
      <c r="BV120" s="889">
        <v>3494722</v>
      </c>
      <c r="BW120" s="889"/>
      <c r="BX120" s="889"/>
      <c r="BY120" s="889"/>
      <c r="BZ120" s="889"/>
      <c r="CA120" s="889">
        <v>4077268</v>
      </c>
      <c r="CB120" s="889"/>
      <c r="CC120" s="889"/>
      <c r="CD120" s="889"/>
      <c r="CE120" s="889"/>
      <c r="CF120" s="913">
        <v>34.700000000000003</v>
      </c>
      <c r="CG120" s="914"/>
      <c r="CH120" s="914"/>
      <c r="CI120" s="914"/>
      <c r="CJ120" s="914"/>
      <c r="CK120" s="915" t="s">
        <v>469</v>
      </c>
      <c r="CL120" s="899"/>
      <c r="CM120" s="899"/>
      <c r="CN120" s="899"/>
      <c r="CO120" s="900"/>
      <c r="CP120" s="919" t="s">
        <v>470</v>
      </c>
      <c r="CQ120" s="920"/>
      <c r="CR120" s="920"/>
      <c r="CS120" s="920"/>
      <c r="CT120" s="920"/>
      <c r="CU120" s="920"/>
      <c r="CV120" s="920"/>
      <c r="CW120" s="920"/>
      <c r="CX120" s="920"/>
      <c r="CY120" s="920"/>
      <c r="CZ120" s="920"/>
      <c r="DA120" s="920"/>
      <c r="DB120" s="920"/>
      <c r="DC120" s="920"/>
      <c r="DD120" s="920"/>
      <c r="DE120" s="920"/>
      <c r="DF120" s="921"/>
      <c r="DG120" s="908">
        <v>5701836</v>
      </c>
      <c r="DH120" s="889"/>
      <c r="DI120" s="889"/>
      <c r="DJ120" s="889"/>
      <c r="DK120" s="889"/>
      <c r="DL120" s="889">
        <v>5350675</v>
      </c>
      <c r="DM120" s="889"/>
      <c r="DN120" s="889"/>
      <c r="DO120" s="889"/>
      <c r="DP120" s="889"/>
      <c r="DQ120" s="889">
        <v>5196934</v>
      </c>
      <c r="DR120" s="889"/>
      <c r="DS120" s="889"/>
      <c r="DT120" s="889"/>
      <c r="DU120" s="889"/>
      <c r="DV120" s="890">
        <v>44.2</v>
      </c>
      <c r="DW120" s="890"/>
      <c r="DX120" s="890"/>
      <c r="DY120" s="890"/>
      <c r="DZ120" s="891"/>
    </row>
    <row r="121" spans="1:130" s="247" customFormat="1" ht="26.25" customHeight="1" x14ac:dyDescent="0.15">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78008</v>
      </c>
      <c r="AB121" s="824"/>
      <c r="AC121" s="824"/>
      <c r="AD121" s="824"/>
      <c r="AE121" s="825"/>
      <c r="AF121" s="826">
        <v>78008</v>
      </c>
      <c r="AG121" s="824"/>
      <c r="AH121" s="824"/>
      <c r="AI121" s="824"/>
      <c r="AJ121" s="825"/>
      <c r="AK121" s="826">
        <v>78008</v>
      </c>
      <c r="AL121" s="824"/>
      <c r="AM121" s="824"/>
      <c r="AN121" s="824"/>
      <c r="AO121" s="825"/>
      <c r="AP121" s="871">
        <v>0.7</v>
      </c>
      <c r="AQ121" s="872"/>
      <c r="AR121" s="872"/>
      <c r="AS121" s="872"/>
      <c r="AT121" s="873"/>
      <c r="AU121" s="933"/>
      <c r="AV121" s="934"/>
      <c r="AW121" s="934"/>
      <c r="AX121" s="934"/>
      <c r="AY121" s="935"/>
      <c r="AZ121" s="859" t="s">
        <v>472</v>
      </c>
      <c r="BA121" s="794"/>
      <c r="BB121" s="794"/>
      <c r="BC121" s="794"/>
      <c r="BD121" s="794"/>
      <c r="BE121" s="794"/>
      <c r="BF121" s="794"/>
      <c r="BG121" s="794"/>
      <c r="BH121" s="794"/>
      <c r="BI121" s="794"/>
      <c r="BJ121" s="794"/>
      <c r="BK121" s="794"/>
      <c r="BL121" s="794"/>
      <c r="BM121" s="794"/>
      <c r="BN121" s="794"/>
      <c r="BO121" s="794"/>
      <c r="BP121" s="795"/>
      <c r="BQ121" s="860">
        <v>5753385</v>
      </c>
      <c r="BR121" s="861"/>
      <c r="BS121" s="861"/>
      <c r="BT121" s="861"/>
      <c r="BU121" s="861"/>
      <c r="BV121" s="861">
        <v>5125449</v>
      </c>
      <c r="BW121" s="861"/>
      <c r="BX121" s="861"/>
      <c r="BY121" s="861"/>
      <c r="BZ121" s="861"/>
      <c r="CA121" s="861">
        <v>4887927</v>
      </c>
      <c r="CB121" s="861"/>
      <c r="CC121" s="861"/>
      <c r="CD121" s="861"/>
      <c r="CE121" s="861"/>
      <c r="CF121" s="922">
        <v>41.6</v>
      </c>
      <c r="CG121" s="923"/>
      <c r="CH121" s="923"/>
      <c r="CI121" s="923"/>
      <c r="CJ121" s="923"/>
      <c r="CK121" s="916"/>
      <c r="CL121" s="902"/>
      <c r="CM121" s="902"/>
      <c r="CN121" s="902"/>
      <c r="CO121" s="903"/>
      <c r="CP121" s="882" t="s">
        <v>473</v>
      </c>
      <c r="CQ121" s="883"/>
      <c r="CR121" s="883"/>
      <c r="CS121" s="883"/>
      <c r="CT121" s="883"/>
      <c r="CU121" s="883"/>
      <c r="CV121" s="883"/>
      <c r="CW121" s="883"/>
      <c r="CX121" s="883"/>
      <c r="CY121" s="883"/>
      <c r="CZ121" s="883"/>
      <c r="DA121" s="883"/>
      <c r="DB121" s="883"/>
      <c r="DC121" s="883"/>
      <c r="DD121" s="883"/>
      <c r="DE121" s="883"/>
      <c r="DF121" s="884"/>
      <c r="DG121" s="860" t="s">
        <v>176</v>
      </c>
      <c r="DH121" s="861"/>
      <c r="DI121" s="861"/>
      <c r="DJ121" s="861"/>
      <c r="DK121" s="861"/>
      <c r="DL121" s="861" t="s">
        <v>176</v>
      </c>
      <c r="DM121" s="861"/>
      <c r="DN121" s="861"/>
      <c r="DO121" s="861"/>
      <c r="DP121" s="861"/>
      <c r="DQ121" s="861" t="s">
        <v>176</v>
      </c>
      <c r="DR121" s="861"/>
      <c r="DS121" s="861"/>
      <c r="DT121" s="861"/>
      <c r="DU121" s="861"/>
      <c r="DV121" s="838" t="s">
        <v>176</v>
      </c>
      <c r="DW121" s="838"/>
      <c r="DX121" s="838"/>
      <c r="DY121" s="838"/>
      <c r="DZ121" s="839"/>
    </row>
    <row r="122" spans="1:130" s="247" customFormat="1" ht="26.25" customHeight="1" x14ac:dyDescent="0.15">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176</v>
      </c>
      <c r="AB122" s="824"/>
      <c r="AC122" s="824"/>
      <c r="AD122" s="824"/>
      <c r="AE122" s="825"/>
      <c r="AF122" s="826" t="s">
        <v>176</v>
      </c>
      <c r="AG122" s="824"/>
      <c r="AH122" s="824"/>
      <c r="AI122" s="824"/>
      <c r="AJ122" s="825"/>
      <c r="AK122" s="826" t="s">
        <v>176</v>
      </c>
      <c r="AL122" s="824"/>
      <c r="AM122" s="824"/>
      <c r="AN122" s="824"/>
      <c r="AO122" s="825"/>
      <c r="AP122" s="871" t="s">
        <v>176</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19130362</v>
      </c>
      <c r="BR122" s="892"/>
      <c r="BS122" s="892"/>
      <c r="BT122" s="892"/>
      <c r="BU122" s="892"/>
      <c r="BV122" s="892">
        <v>19118061</v>
      </c>
      <c r="BW122" s="892"/>
      <c r="BX122" s="892"/>
      <c r="BY122" s="892"/>
      <c r="BZ122" s="892"/>
      <c r="CA122" s="892">
        <v>18963964</v>
      </c>
      <c r="CB122" s="892"/>
      <c r="CC122" s="892"/>
      <c r="CD122" s="892"/>
      <c r="CE122" s="892"/>
      <c r="CF122" s="893">
        <v>161.30000000000001</v>
      </c>
      <c r="CG122" s="894"/>
      <c r="CH122" s="894"/>
      <c r="CI122" s="894"/>
      <c r="CJ122" s="894"/>
      <c r="CK122" s="916"/>
      <c r="CL122" s="902"/>
      <c r="CM122" s="902"/>
      <c r="CN122" s="902"/>
      <c r="CO122" s="903"/>
      <c r="CP122" s="882" t="s">
        <v>475</v>
      </c>
      <c r="CQ122" s="883"/>
      <c r="CR122" s="883"/>
      <c r="CS122" s="883"/>
      <c r="CT122" s="883"/>
      <c r="CU122" s="883"/>
      <c r="CV122" s="883"/>
      <c r="CW122" s="883"/>
      <c r="CX122" s="883"/>
      <c r="CY122" s="883"/>
      <c r="CZ122" s="883"/>
      <c r="DA122" s="883"/>
      <c r="DB122" s="883"/>
      <c r="DC122" s="883"/>
      <c r="DD122" s="883"/>
      <c r="DE122" s="883"/>
      <c r="DF122" s="884"/>
      <c r="DG122" s="860" t="s">
        <v>176</v>
      </c>
      <c r="DH122" s="861"/>
      <c r="DI122" s="861"/>
      <c r="DJ122" s="861"/>
      <c r="DK122" s="861"/>
      <c r="DL122" s="861" t="s">
        <v>176</v>
      </c>
      <c r="DM122" s="861"/>
      <c r="DN122" s="861"/>
      <c r="DO122" s="861"/>
      <c r="DP122" s="861"/>
      <c r="DQ122" s="861" t="s">
        <v>176</v>
      </c>
      <c r="DR122" s="861"/>
      <c r="DS122" s="861"/>
      <c r="DT122" s="861"/>
      <c r="DU122" s="861"/>
      <c r="DV122" s="838" t="s">
        <v>176</v>
      </c>
      <c r="DW122" s="838"/>
      <c r="DX122" s="838"/>
      <c r="DY122" s="838"/>
      <c r="DZ122" s="839"/>
    </row>
    <row r="123" spans="1:130" s="247" customFormat="1" ht="26.25" customHeight="1" x14ac:dyDescent="0.15">
      <c r="A123" s="864"/>
      <c r="B123" s="865"/>
      <c r="C123" s="868" t="s">
        <v>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176</v>
      </c>
      <c r="AB123" s="824"/>
      <c r="AC123" s="824"/>
      <c r="AD123" s="824"/>
      <c r="AE123" s="825"/>
      <c r="AF123" s="826" t="s">
        <v>176</v>
      </c>
      <c r="AG123" s="824"/>
      <c r="AH123" s="824"/>
      <c r="AI123" s="824"/>
      <c r="AJ123" s="825"/>
      <c r="AK123" s="826" t="s">
        <v>176</v>
      </c>
      <c r="AL123" s="824"/>
      <c r="AM123" s="824"/>
      <c r="AN123" s="824"/>
      <c r="AO123" s="825"/>
      <c r="AP123" s="871" t="s">
        <v>176</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476</v>
      </c>
      <c r="BP123" s="925"/>
      <c r="BQ123" s="879">
        <v>28230341</v>
      </c>
      <c r="BR123" s="880"/>
      <c r="BS123" s="880"/>
      <c r="BT123" s="880"/>
      <c r="BU123" s="880"/>
      <c r="BV123" s="880">
        <v>27738232</v>
      </c>
      <c r="BW123" s="880"/>
      <c r="BX123" s="880"/>
      <c r="BY123" s="880"/>
      <c r="BZ123" s="880"/>
      <c r="CA123" s="880">
        <v>27929159</v>
      </c>
      <c r="CB123" s="880"/>
      <c r="CC123" s="880"/>
      <c r="CD123" s="880"/>
      <c r="CE123" s="880"/>
      <c r="CF123" s="790"/>
      <c r="CG123" s="791"/>
      <c r="CH123" s="791"/>
      <c r="CI123" s="791"/>
      <c r="CJ123" s="881"/>
      <c r="CK123" s="916"/>
      <c r="CL123" s="902"/>
      <c r="CM123" s="902"/>
      <c r="CN123" s="902"/>
      <c r="CO123" s="903"/>
      <c r="CP123" s="882" t="s">
        <v>410</v>
      </c>
      <c r="CQ123" s="883"/>
      <c r="CR123" s="883"/>
      <c r="CS123" s="883"/>
      <c r="CT123" s="883"/>
      <c r="CU123" s="883"/>
      <c r="CV123" s="883"/>
      <c r="CW123" s="883"/>
      <c r="CX123" s="883"/>
      <c r="CY123" s="883"/>
      <c r="CZ123" s="883"/>
      <c r="DA123" s="883"/>
      <c r="DB123" s="883"/>
      <c r="DC123" s="883"/>
      <c r="DD123" s="883"/>
      <c r="DE123" s="883"/>
      <c r="DF123" s="884"/>
      <c r="DG123" s="823" t="s">
        <v>176</v>
      </c>
      <c r="DH123" s="824"/>
      <c r="DI123" s="824"/>
      <c r="DJ123" s="824"/>
      <c r="DK123" s="825"/>
      <c r="DL123" s="826" t="s">
        <v>176</v>
      </c>
      <c r="DM123" s="824"/>
      <c r="DN123" s="824"/>
      <c r="DO123" s="824"/>
      <c r="DP123" s="825"/>
      <c r="DQ123" s="826" t="s">
        <v>176</v>
      </c>
      <c r="DR123" s="824"/>
      <c r="DS123" s="824"/>
      <c r="DT123" s="824"/>
      <c r="DU123" s="825"/>
      <c r="DV123" s="871" t="s">
        <v>176</v>
      </c>
      <c r="DW123" s="872"/>
      <c r="DX123" s="872"/>
      <c r="DY123" s="872"/>
      <c r="DZ123" s="873"/>
    </row>
    <row r="124" spans="1:130" s="247" customFormat="1" ht="26.25" customHeight="1" thickBot="1" x14ac:dyDescent="0.2">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176</v>
      </c>
      <c r="AB124" s="824"/>
      <c r="AC124" s="824"/>
      <c r="AD124" s="824"/>
      <c r="AE124" s="825"/>
      <c r="AF124" s="826" t="s">
        <v>176</v>
      </c>
      <c r="AG124" s="824"/>
      <c r="AH124" s="824"/>
      <c r="AI124" s="824"/>
      <c r="AJ124" s="825"/>
      <c r="AK124" s="826" t="s">
        <v>176</v>
      </c>
      <c r="AL124" s="824"/>
      <c r="AM124" s="824"/>
      <c r="AN124" s="824"/>
      <c r="AO124" s="825"/>
      <c r="AP124" s="871" t="s">
        <v>176</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104.9</v>
      </c>
      <c r="BR124" s="878"/>
      <c r="BS124" s="878"/>
      <c r="BT124" s="878"/>
      <c r="BU124" s="878"/>
      <c r="BV124" s="878">
        <v>108.5</v>
      </c>
      <c r="BW124" s="878"/>
      <c r="BX124" s="878"/>
      <c r="BY124" s="878"/>
      <c r="BZ124" s="878"/>
      <c r="CA124" s="878">
        <v>99.4</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v>51498</v>
      </c>
      <c r="DH124" s="807"/>
      <c r="DI124" s="807"/>
      <c r="DJ124" s="807"/>
      <c r="DK124" s="808"/>
      <c r="DL124" s="809">
        <v>271905</v>
      </c>
      <c r="DM124" s="807"/>
      <c r="DN124" s="807"/>
      <c r="DO124" s="807"/>
      <c r="DP124" s="808"/>
      <c r="DQ124" s="809" t="s">
        <v>176</v>
      </c>
      <c r="DR124" s="807"/>
      <c r="DS124" s="807"/>
      <c r="DT124" s="807"/>
      <c r="DU124" s="808"/>
      <c r="DV124" s="895" t="s">
        <v>176</v>
      </c>
      <c r="DW124" s="896"/>
      <c r="DX124" s="896"/>
      <c r="DY124" s="896"/>
      <c r="DZ124" s="897"/>
    </row>
    <row r="125" spans="1:130" s="247" customFormat="1" ht="26.25" customHeight="1" x14ac:dyDescent="0.15">
      <c r="A125" s="864"/>
      <c r="B125" s="865"/>
      <c r="C125" s="868" t="s">
        <v>464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176</v>
      </c>
      <c r="AB125" s="824"/>
      <c r="AC125" s="824"/>
      <c r="AD125" s="824"/>
      <c r="AE125" s="825"/>
      <c r="AF125" s="826" t="s">
        <v>176</v>
      </c>
      <c r="AG125" s="824"/>
      <c r="AH125" s="824"/>
      <c r="AI125" s="824"/>
      <c r="AJ125" s="825"/>
      <c r="AK125" s="826" t="s">
        <v>176</v>
      </c>
      <c r="AL125" s="824"/>
      <c r="AM125" s="824"/>
      <c r="AN125" s="824"/>
      <c r="AO125" s="825"/>
      <c r="AP125" s="871" t="s">
        <v>176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176</v>
      </c>
      <c r="DH125" s="889"/>
      <c r="DI125" s="889"/>
      <c r="DJ125" s="889"/>
      <c r="DK125" s="889"/>
      <c r="DL125" s="889" t="s">
        <v>176</v>
      </c>
      <c r="DM125" s="889"/>
      <c r="DN125" s="889"/>
      <c r="DO125" s="889"/>
      <c r="DP125" s="889"/>
      <c r="DQ125" s="889" t="s">
        <v>176</v>
      </c>
      <c r="DR125" s="889"/>
      <c r="DS125" s="889"/>
      <c r="DT125" s="889"/>
      <c r="DU125" s="889"/>
      <c r="DV125" s="890" t="s">
        <v>176</v>
      </c>
      <c r="DW125" s="890"/>
      <c r="DX125" s="890"/>
      <c r="DY125" s="890"/>
      <c r="DZ125" s="891"/>
    </row>
    <row r="126" spans="1:130" s="247" customFormat="1" ht="26.25" customHeight="1" thickBot="1" x14ac:dyDescent="0.2">
      <c r="A126" s="864"/>
      <c r="B126" s="865"/>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176</v>
      </c>
      <c r="AB126" s="824"/>
      <c r="AC126" s="824"/>
      <c r="AD126" s="824"/>
      <c r="AE126" s="825"/>
      <c r="AF126" s="826" t="s">
        <v>176</v>
      </c>
      <c r="AG126" s="824"/>
      <c r="AH126" s="824"/>
      <c r="AI126" s="824"/>
      <c r="AJ126" s="825"/>
      <c r="AK126" s="826" t="s">
        <v>176</v>
      </c>
      <c r="AL126" s="824"/>
      <c r="AM126" s="824"/>
      <c r="AN126" s="824"/>
      <c r="AO126" s="825"/>
      <c r="AP126" s="871" t="s">
        <v>176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176</v>
      </c>
      <c r="DH126" s="861"/>
      <c r="DI126" s="861"/>
      <c r="DJ126" s="861"/>
      <c r="DK126" s="861"/>
      <c r="DL126" s="861" t="s">
        <v>176</v>
      </c>
      <c r="DM126" s="861"/>
      <c r="DN126" s="861"/>
      <c r="DO126" s="861"/>
      <c r="DP126" s="861"/>
      <c r="DQ126" s="861" t="s">
        <v>176</v>
      </c>
      <c r="DR126" s="861"/>
      <c r="DS126" s="861"/>
      <c r="DT126" s="861"/>
      <c r="DU126" s="861"/>
      <c r="DV126" s="838" t="s">
        <v>176</v>
      </c>
      <c r="DW126" s="838"/>
      <c r="DX126" s="838"/>
      <c r="DY126" s="838"/>
      <c r="DZ126" s="839"/>
    </row>
    <row r="127" spans="1:130" s="247" customFormat="1" ht="26.25" customHeight="1" x14ac:dyDescent="0.15">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176</v>
      </c>
      <c r="AB127" s="824"/>
      <c r="AC127" s="824"/>
      <c r="AD127" s="824"/>
      <c r="AE127" s="825"/>
      <c r="AF127" s="826" t="s">
        <v>176</v>
      </c>
      <c r="AG127" s="824"/>
      <c r="AH127" s="824"/>
      <c r="AI127" s="824"/>
      <c r="AJ127" s="825"/>
      <c r="AK127" s="826" t="s">
        <v>176</v>
      </c>
      <c r="AL127" s="824"/>
      <c r="AM127" s="824"/>
      <c r="AN127" s="824"/>
      <c r="AO127" s="825"/>
      <c r="AP127" s="871" t="s">
        <v>176</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176</v>
      </c>
      <c r="DH127" s="861"/>
      <c r="DI127" s="861"/>
      <c r="DJ127" s="861"/>
      <c r="DK127" s="861"/>
      <c r="DL127" s="861" t="s">
        <v>176</v>
      </c>
      <c r="DM127" s="861"/>
      <c r="DN127" s="861"/>
      <c r="DO127" s="861"/>
      <c r="DP127" s="861"/>
      <c r="DQ127" s="861" t="s">
        <v>176</v>
      </c>
      <c r="DR127" s="861"/>
      <c r="DS127" s="861"/>
      <c r="DT127" s="861"/>
      <c r="DU127" s="861"/>
      <c r="DV127" s="838" t="s">
        <v>176</v>
      </c>
      <c r="DW127" s="838"/>
      <c r="DX127" s="838"/>
      <c r="DY127" s="838"/>
      <c r="DZ127" s="839"/>
    </row>
    <row r="128" spans="1:130" s="247" customFormat="1" ht="26.25" customHeight="1" thickBot="1" x14ac:dyDescent="0.2">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671649</v>
      </c>
      <c r="AB128" s="845"/>
      <c r="AC128" s="845"/>
      <c r="AD128" s="845"/>
      <c r="AE128" s="846"/>
      <c r="AF128" s="847">
        <v>663407</v>
      </c>
      <c r="AG128" s="845"/>
      <c r="AH128" s="845"/>
      <c r="AI128" s="845"/>
      <c r="AJ128" s="846"/>
      <c r="AK128" s="847">
        <v>654414</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176</v>
      </c>
      <c r="BG128" s="831"/>
      <c r="BH128" s="831"/>
      <c r="BI128" s="831"/>
      <c r="BJ128" s="831"/>
      <c r="BK128" s="831"/>
      <c r="BL128" s="854"/>
      <c r="BM128" s="830">
        <v>12.92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176</v>
      </c>
      <c r="DH128" s="835"/>
      <c r="DI128" s="835"/>
      <c r="DJ128" s="835"/>
      <c r="DK128" s="835"/>
      <c r="DL128" s="835" t="s">
        <v>492</v>
      </c>
      <c r="DM128" s="835"/>
      <c r="DN128" s="835"/>
      <c r="DO128" s="835"/>
      <c r="DP128" s="835"/>
      <c r="DQ128" s="835" t="s">
        <v>440</v>
      </c>
      <c r="DR128" s="835"/>
      <c r="DS128" s="835"/>
      <c r="DT128" s="835"/>
      <c r="DU128" s="835"/>
      <c r="DV128" s="836" t="s">
        <v>176</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12890760</v>
      </c>
      <c r="AB129" s="824"/>
      <c r="AC129" s="824"/>
      <c r="AD129" s="824"/>
      <c r="AE129" s="825"/>
      <c r="AF129" s="826">
        <v>13233298</v>
      </c>
      <c r="AG129" s="824"/>
      <c r="AH129" s="824"/>
      <c r="AI129" s="824"/>
      <c r="AJ129" s="825"/>
      <c r="AK129" s="826">
        <v>13321173</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176</v>
      </c>
      <c r="BG129" s="814"/>
      <c r="BH129" s="814"/>
      <c r="BI129" s="814"/>
      <c r="BJ129" s="814"/>
      <c r="BK129" s="814"/>
      <c r="BL129" s="815"/>
      <c r="BM129" s="813">
        <v>17.920000000000002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1563257</v>
      </c>
      <c r="AB130" s="824"/>
      <c r="AC130" s="824"/>
      <c r="AD130" s="824"/>
      <c r="AE130" s="825"/>
      <c r="AF130" s="826">
        <v>1588335</v>
      </c>
      <c r="AG130" s="824"/>
      <c r="AH130" s="824"/>
      <c r="AI130" s="824"/>
      <c r="AJ130" s="825"/>
      <c r="AK130" s="826">
        <v>1560722</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10.5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11327503</v>
      </c>
      <c r="AB131" s="807"/>
      <c r="AC131" s="807"/>
      <c r="AD131" s="807"/>
      <c r="AE131" s="808"/>
      <c r="AF131" s="809">
        <v>11644963</v>
      </c>
      <c r="AG131" s="807"/>
      <c r="AH131" s="807"/>
      <c r="AI131" s="807"/>
      <c r="AJ131" s="808"/>
      <c r="AK131" s="809">
        <v>11760451</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v>99.4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501</v>
      </c>
      <c r="W132" s="784"/>
      <c r="X132" s="784"/>
      <c r="Y132" s="784"/>
      <c r="Z132" s="785"/>
      <c r="AA132" s="786">
        <v>10.73381309</v>
      </c>
      <c r="AB132" s="787"/>
      <c r="AC132" s="787"/>
      <c r="AD132" s="787"/>
      <c r="AE132" s="788"/>
      <c r="AF132" s="789">
        <v>10.565005660000001</v>
      </c>
      <c r="AG132" s="787"/>
      <c r="AH132" s="787"/>
      <c r="AI132" s="787"/>
      <c r="AJ132" s="788"/>
      <c r="AK132" s="789">
        <v>10.25771035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502</v>
      </c>
      <c r="W133" s="763"/>
      <c r="X133" s="763"/>
      <c r="Y133" s="763"/>
      <c r="Z133" s="764"/>
      <c r="AA133" s="765">
        <v>12</v>
      </c>
      <c r="AB133" s="766"/>
      <c r="AC133" s="766"/>
      <c r="AD133" s="766"/>
      <c r="AE133" s="767"/>
      <c r="AF133" s="765">
        <v>11.2</v>
      </c>
      <c r="AG133" s="766"/>
      <c r="AH133" s="766"/>
      <c r="AI133" s="766"/>
      <c r="AJ133" s="767"/>
      <c r="AK133" s="765">
        <v>10.5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ftpm2BfFnnhmmTnVA5oRZfMYt/GCelQ6TR/A/aqp12znsuJXip5p/7wdmPuZv+7e00XQlCw7bUOu06oCYtBw==" saltValue="46teaPsLgvK3NcoHx8JL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YMKwPcmg7OqzKsinTVRFJ7noYwgidF5z4iQRTm4zl9bwytkX0K+/bkm5edP+vgvW4KtjoPa7f3jw1AX7WAkGQ==" saltValue="DfnwFTLju5iXYERsIooX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gmuNe38TselckoPL7ucH4EOoQGcZ3RYrkZx+xYC9SEZ6m888N/hVlfTA5KXdz37zwJbOjTOMdZygZSmZBQ1fA==" saltValue="JB3Iqj9LS7+JHA/UzGa7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511</v>
      </c>
      <c r="AL9" s="1194"/>
      <c r="AM9" s="1194"/>
      <c r="AN9" s="1195"/>
      <c r="AO9" s="313">
        <v>3638172</v>
      </c>
      <c r="AP9" s="313">
        <v>59047</v>
      </c>
      <c r="AQ9" s="314">
        <v>57754</v>
      </c>
      <c r="AR9" s="315">
        <v>2.2000000000000002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512</v>
      </c>
      <c r="AL10" s="1194"/>
      <c r="AM10" s="1194"/>
      <c r="AN10" s="1195"/>
      <c r="AO10" s="316">
        <v>168863</v>
      </c>
      <c r="AP10" s="316">
        <v>2741</v>
      </c>
      <c r="AQ10" s="317">
        <v>3830</v>
      </c>
      <c r="AR10" s="318">
        <v>-28.4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513</v>
      </c>
      <c r="AL11" s="1194"/>
      <c r="AM11" s="1194"/>
      <c r="AN11" s="1195"/>
      <c r="AO11" s="316">
        <v>774481</v>
      </c>
      <c r="AP11" s="316">
        <v>12570</v>
      </c>
      <c r="AQ11" s="317">
        <v>6814</v>
      </c>
      <c r="AR11" s="318">
        <v>84.5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514</v>
      </c>
      <c r="AL12" s="1194"/>
      <c r="AM12" s="1194"/>
      <c r="AN12" s="1195"/>
      <c r="AO12" s="316" t="s">
        <v>515</v>
      </c>
      <c r="AP12" s="316" t="s">
        <v>515</v>
      </c>
      <c r="AQ12" s="317">
        <v>1059</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516</v>
      </c>
      <c r="AL13" s="1194"/>
      <c r="AM13" s="1194"/>
      <c r="AN13" s="1195"/>
      <c r="AO13" s="316" t="s">
        <v>515</v>
      </c>
      <c r="AP13" s="316" t="s">
        <v>515</v>
      </c>
      <c r="AQ13" s="317">
        <v>4</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517</v>
      </c>
      <c r="AL14" s="1194"/>
      <c r="AM14" s="1194"/>
      <c r="AN14" s="1195"/>
      <c r="AO14" s="316">
        <v>288200</v>
      </c>
      <c r="AP14" s="316">
        <v>4677</v>
      </c>
      <c r="AQ14" s="317">
        <v>2651</v>
      </c>
      <c r="AR14" s="318">
        <v>76.400000000000006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518</v>
      </c>
      <c r="AL15" s="1194"/>
      <c r="AM15" s="1194"/>
      <c r="AN15" s="1195"/>
      <c r="AO15" s="316">
        <v>50940</v>
      </c>
      <c r="AP15" s="316">
        <v>827</v>
      </c>
      <c r="AQ15" s="317">
        <v>1352</v>
      </c>
      <c r="AR15" s="318">
        <v>-38.799999999999997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519</v>
      </c>
      <c r="AL16" s="1197"/>
      <c r="AM16" s="1197"/>
      <c r="AN16" s="1198"/>
      <c r="AO16" s="316">
        <v>-200683</v>
      </c>
      <c r="AP16" s="316">
        <v>-3257</v>
      </c>
      <c r="AQ16" s="317">
        <v>-4074</v>
      </c>
      <c r="AR16" s="318">
        <v>-20.100000000000001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189</v>
      </c>
      <c r="AL17" s="1197"/>
      <c r="AM17" s="1197"/>
      <c r="AN17" s="1198"/>
      <c r="AO17" s="316">
        <v>4719973</v>
      </c>
      <c r="AP17" s="316">
        <v>76604</v>
      </c>
      <c r="AQ17" s="317">
        <v>69392</v>
      </c>
      <c r="AR17" s="318">
        <v>10.4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524</v>
      </c>
      <c r="AL21" s="1191"/>
      <c r="AM21" s="1191"/>
      <c r="AN21" s="1192"/>
      <c r="AO21" s="328">
        <v>6.12</v>
      </c>
      <c r="AP21" s="329">
        <v>6.31</v>
      </c>
      <c r="AQ21" s="330">
        <v>-0.19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525</v>
      </c>
      <c r="AL22" s="1191"/>
      <c r="AM22" s="1191"/>
      <c r="AN22" s="1192"/>
      <c r="AO22" s="333">
        <v>97.2</v>
      </c>
      <c r="AP22" s="334">
        <v>98.4</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529</v>
      </c>
      <c r="AL32" s="1182"/>
      <c r="AM32" s="1182"/>
      <c r="AN32" s="1183"/>
      <c r="AO32" s="343">
        <v>2552067</v>
      </c>
      <c r="AP32" s="343">
        <v>41420</v>
      </c>
      <c r="AQ32" s="344">
        <v>34189</v>
      </c>
      <c r="AR32" s="345">
        <v>21.2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530</v>
      </c>
      <c r="AL33" s="1182"/>
      <c r="AM33" s="1182"/>
      <c r="AN33" s="1183"/>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531</v>
      </c>
      <c r="AL34" s="1182"/>
      <c r="AM34" s="1182"/>
      <c r="AN34" s="1183"/>
      <c r="AO34" s="343" t="s">
        <v>515</v>
      </c>
      <c r="AP34" s="343" t="s">
        <v>515</v>
      </c>
      <c r="AQ34" s="344">
        <v>16</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532</v>
      </c>
      <c r="AL35" s="1182"/>
      <c r="AM35" s="1182"/>
      <c r="AN35" s="1183"/>
      <c r="AO35" s="343">
        <v>530540</v>
      </c>
      <c r="AP35" s="343">
        <v>8611</v>
      </c>
      <c r="AQ35" s="344">
        <v>9412</v>
      </c>
      <c r="AR35" s="345">
        <v>-8.5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533</v>
      </c>
      <c r="AL36" s="1182"/>
      <c r="AM36" s="1182"/>
      <c r="AN36" s="1183"/>
      <c r="AO36" s="343">
        <v>259903</v>
      </c>
      <c r="AP36" s="343">
        <v>4218</v>
      </c>
      <c r="AQ36" s="344">
        <v>2024</v>
      </c>
      <c r="AR36" s="345">
        <v>108.4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534</v>
      </c>
      <c r="AL37" s="1182"/>
      <c r="AM37" s="1182"/>
      <c r="AN37" s="1183"/>
      <c r="AO37" s="343">
        <v>78008</v>
      </c>
      <c r="AP37" s="343">
        <v>1266</v>
      </c>
      <c r="AQ37" s="344">
        <v>1165</v>
      </c>
      <c r="AR37" s="345">
        <v>8.6999999999999993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535</v>
      </c>
      <c r="AL38" s="1185"/>
      <c r="AM38" s="1185"/>
      <c r="AN38" s="1186"/>
      <c r="AO38" s="346">
        <v>971</v>
      </c>
      <c r="AP38" s="346">
        <v>16</v>
      </c>
      <c r="AQ38" s="347">
        <v>2</v>
      </c>
      <c r="AR38" s="335">
        <v>700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536</v>
      </c>
      <c r="AL39" s="1185"/>
      <c r="AM39" s="1185"/>
      <c r="AN39" s="1186"/>
      <c r="AO39" s="343">
        <v>-654414</v>
      </c>
      <c r="AP39" s="343">
        <v>-10621</v>
      </c>
      <c r="AQ39" s="344">
        <v>-6367</v>
      </c>
      <c r="AR39" s="345">
        <v>66.8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537</v>
      </c>
      <c r="AL40" s="1182"/>
      <c r="AM40" s="1182"/>
      <c r="AN40" s="1183"/>
      <c r="AO40" s="343">
        <v>-1560722</v>
      </c>
      <c r="AP40" s="343">
        <v>-25330</v>
      </c>
      <c r="AQ40" s="344">
        <v>-28963</v>
      </c>
      <c r="AR40" s="345">
        <v>-12.5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304</v>
      </c>
      <c r="AL41" s="1188"/>
      <c r="AM41" s="1188"/>
      <c r="AN41" s="1189"/>
      <c r="AO41" s="343">
        <v>1206353</v>
      </c>
      <c r="AP41" s="343">
        <v>19579</v>
      </c>
      <c r="AQ41" s="344">
        <v>11478</v>
      </c>
      <c r="AR41" s="345">
        <v>70.599999999999994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506</v>
      </c>
      <c r="AN49" s="1176" t="s">
        <v>541</v>
      </c>
      <c r="AO49" s="1177"/>
      <c r="AP49" s="1177"/>
      <c r="AQ49" s="1177"/>
      <c r="AR49" s="117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934911</v>
      </c>
      <c r="AN51" s="365">
        <v>14671</v>
      </c>
      <c r="AO51" s="366">
        <v>-2.2000000000000002</v>
      </c>
      <c r="AP51" s="367">
        <v>47278</v>
      </c>
      <c r="AQ51" s="368">
        <v>-28.6</v>
      </c>
      <c r="AR51" s="369">
        <v>26.4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535326</v>
      </c>
      <c r="AN52" s="373">
        <v>8400</v>
      </c>
      <c r="AO52" s="374">
        <v>-12.6</v>
      </c>
      <c r="AP52" s="375">
        <v>24096</v>
      </c>
      <c r="AQ52" s="376">
        <v>-24.3</v>
      </c>
      <c r="AR52" s="377">
        <v>11.7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1003177</v>
      </c>
      <c r="AN53" s="365">
        <v>15845</v>
      </c>
      <c r="AO53" s="366">
        <v>8</v>
      </c>
      <c r="AP53" s="367">
        <v>44504</v>
      </c>
      <c r="AQ53" s="368">
        <v>-5.9</v>
      </c>
      <c r="AR53" s="369">
        <v>13.9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728280</v>
      </c>
      <c r="AN54" s="373">
        <v>11503</v>
      </c>
      <c r="AO54" s="374">
        <v>36.9</v>
      </c>
      <c r="AP54" s="375">
        <v>25876</v>
      </c>
      <c r="AQ54" s="376">
        <v>7.4</v>
      </c>
      <c r="AR54" s="377">
        <v>29.5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2180569</v>
      </c>
      <c r="AN55" s="365">
        <v>34725</v>
      </c>
      <c r="AO55" s="366">
        <v>119.2</v>
      </c>
      <c r="AP55" s="367">
        <v>47820</v>
      </c>
      <c r="AQ55" s="368">
        <v>7.5</v>
      </c>
      <c r="AR55" s="369">
        <v>111.7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1033900</v>
      </c>
      <c r="AN56" s="373">
        <v>16464</v>
      </c>
      <c r="AO56" s="374">
        <v>43.1</v>
      </c>
      <c r="AP56" s="375">
        <v>25855</v>
      </c>
      <c r="AQ56" s="376">
        <v>-0.1</v>
      </c>
      <c r="AR56" s="377">
        <v>43.2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3717559</v>
      </c>
      <c r="AN57" s="365">
        <v>59749</v>
      </c>
      <c r="AO57" s="366">
        <v>72.099999999999994</v>
      </c>
      <c r="AP57" s="367">
        <v>41934</v>
      </c>
      <c r="AQ57" s="368">
        <v>-12.3</v>
      </c>
      <c r="AR57" s="369">
        <v>84.4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2485372</v>
      </c>
      <c r="AN58" s="373">
        <v>39945</v>
      </c>
      <c r="AO58" s="374">
        <v>142.6</v>
      </c>
      <c r="AP58" s="375">
        <v>23352</v>
      </c>
      <c r="AQ58" s="376">
        <v>-9.6999999999999993</v>
      </c>
      <c r="AR58" s="377">
        <v>152.30000000000001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1253992</v>
      </c>
      <c r="AN59" s="365">
        <v>20352</v>
      </c>
      <c r="AO59" s="366">
        <v>-65.900000000000006</v>
      </c>
      <c r="AP59" s="367">
        <v>45588</v>
      </c>
      <c r="AQ59" s="368">
        <v>8.6999999999999993</v>
      </c>
      <c r="AR59" s="369">
        <v>-74.599999999999994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606044</v>
      </c>
      <c r="AN60" s="373">
        <v>9836</v>
      </c>
      <c r="AO60" s="374">
        <v>-75.400000000000006</v>
      </c>
      <c r="AP60" s="375">
        <v>24150</v>
      </c>
      <c r="AQ60" s="376">
        <v>3.4</v>
      </c>
      <c r="AR60" s="377">
        <v>-78.8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1818042</v>
      </c>
      <c r="AN61" s="380">
        <v>29068</v>
      </c>
      <c r="AO61" s="381">
        <v>26.2</v>
      </c>
      <c r="AP61" s="382">
        <v>45425</v>
      </c>
      <c r="AQ61" s="383">
        <v>-6.1</v>
      </c>
      <c r="AR61" s="369">
        <v>32.299999999999997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1077784</v>
      </c>
      <c r="AN62" s="373">
        <v>17230</v>
      </c>
      <c r="AO62" s="374">
        <v>26.9</v>
      </c>
      <c r="AP62" s="375">
        <v>24666</v>
      </c>
      <c r="AQ62" s="376">
        <v>-4.7</v>
      </c>
      <c r="AR62" s="377">
        <v>31.6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S2DW0cWAiAkyBRr6ws9BsdLOAoYkfxJV/Hq8jStMkz0yu3vCv8O4V1JQQmPfRjbeMFgacO19YuBuWxI9dAEw==" saltValue="ZQ3JLC37IDmFXfsE8htV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twkSOIoOOr0pnc4MgmGzHMuiMv/5Um3Icddcv7X+FgXsdDk5Rrim+lvbIJqkPzKkz30pbszlWvGYak65/pajRA==" saltValue="/2EGEOcttOstHUSM5Wfw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iAkBjd0FZAxEwaC1uKP1YNPGp3uVzLCnpYxdO3TkZkaCta+2q1F5GT6Ryh19E6njjv3JbO/prC9yJ9ee4H+0og==" saltValue="z6V8YzqJMNg0wiACjt/L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9" t="s">
        <v>3</v>
      </c>
      <c r="D47" s="1199"/>
      <c r="E47" s="1200"/>
      <c r="F47" s="11">
        <v>3.82</v>
      </c>
      <c r="G47" s="12">
        <v>4.2699999999999996</v>
      </c>
      <c r="H47" s="12">
        <v>4.3099999999999996</v>
      </c>
      <c r="I47" s="12">
        <v>4.74</v>
      </c>
      <c r="J47" s="13">
        <v>6.03</v>
      </c>
    </row>
    <row r="48" spans="2:10" ht="57.75" customHeight="1" x14ac:dyDescent="0.15">
      <c r="B48" s="14"/>
      <c r="C48" s="1201" t="s">
        <v>4</v>
      </c>
      <c r="D48" s="1201"/>
      <c r="E48" s="1202"/>
      <c r="F48" s="15">
        <v>1.82</v>
      </c>
      <c r="G48" s="16">
        <v>0.03</v>
      </c>
      <c r="H48" s="16">
        <v>0.08</v>
      </c>
      <c r="I48" s="16">
        <v>0.05</v>
      </c>
      <c r="J48" s="17">
        <v>1.55</v>
      </c>
    </row>
    <row r="49" spans="2:10" ht="57.75" customHeight="1" thickBot="1" x14ac:dyDescent="0.2">
      <c r="B49" s="18"/>
      <c r="C49" s="1203" t="s">
        <v>5</v>
      </c>
      <c r="D49" s="1203"/>
      <c r="E49" s="1204"/>
      <c r="F49" s="19">
        <v>5.32</v>
      </c>
      <c r="G49" s="20" t="s">
        <v>562</v>
      </c>
      <c r="H49" s="20">
        <v>0.06</v>
      </c>
      <c r="I49" s="20">
        <v>0.51</v>
      </c>
      <c r="J49" s="21">
        <v>2.82</v>
      </c>
    </row>
    <row r="50" spans="2:10" ht="13.5" customHeight="1" x14ac:dyDescent="0.15"/>
  </sheetData>
  <sheetProtection algorithmName="SHA-512" hashValue="w7fX8S8gs4QfT0kKRXGxkP2xMQVQjK9LoljQDgxHBhLr2woEwzRub/ShTkTDQVtwsMBRm45sdpcnqltNQIKjOQ==" saltValue="OuH57BZk+KkjvqGWF18O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2021-03-10T01:32:07Z</cp:lastPrinted>
  <dcterms:created xsi:type="dcterms:W3CDTF">2021-02-05T03:23:05Z</dcterms:created>
  <dcterms:modified xsi:type="dcterms:W3CDTF">2021-10-29T07:25:16Z</dcterms:modified>
  <cp:category/>
</cp:coreProperties>
</file>