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525" windowHeight="93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C36" i="10"/>
  <c r="BW35" i="10"/>
  <c r="BE35" i="10"/>
  <c r="AM35" i="10"/>
  <c r="BW34" i="10"/>
  <c r="CO34" i="10" s="1"/>
  <c r="CO35" i="10" s="1"/>
  <c r="CO36" i="10" s="1"/>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AM34" i="10"/>
</calcChain>
</file>

<file path=xl/sharedStrings.xml><?xml version="1.0" encoding="utf-8"?>
<sst xmlns="http://schemas.openxmlformats.org/spreadsheetml/2006/main" count="1149" uniqueCount="623">
  <si>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</si>
  <si>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</si>
  <si>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</si>
  <si>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</si>
  <si>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</si>
  <si>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</si>
  <si>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</si>
  <si>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</si>
  <si>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</si>
  <si>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</si>
  <si>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</si>
  <si>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</si>
  <si>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</si>
  <si>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</si>
  <si>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</si>
  <si>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</si>
  <si>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</si>
  <si>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</si>
  <si>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</si>
  <si>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</si>
  <si>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</si>
  <si>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</si>
  <si>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</si>
  <si>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</si>
  <si>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</si>
  <si>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</si>
  <si>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</si>
  <si>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</si>
  <si>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</si>
  <si>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</si>
  <si>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</si>
  <si>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</si>
  <si>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</si>
  <si>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</si>
  <si>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</si>
  <si>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</si>
  <si>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</si>
  <si>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</si>
  <si>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</si>
  <si>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</si>
  <si>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</si>
  <si>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</si>
  <si>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</si>
  <si>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</si>
  <si>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</si>
  <si>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</si>
  <si>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</si>
  <si>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</si>
  <si>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</si>
  <si>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</si>
  <si>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</si>
  <si>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</si>
  <si>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</si>
  <si>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</si>
  <si>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</si>
  <si>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</si>
  <si>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</si>
  <si>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</si>
  <si>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</si>
  <si>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</si>
  <si>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</si>
  <si>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</si>
  <si>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</si>
  <si>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</si>
  <si>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</si>
  <si>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</si>
  <si>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</si>
  <si>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</si>
  <si>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</si>
  <si>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</si>
  <si>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</si>
  <si>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</si>
  <si>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</si>
  <si>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</si>
  <si>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</si>
  <si>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</si>
  <si>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</si>
  <si>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</si>
  <si>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</si>
  <si>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</si>
  <si>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</si>
  <si>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</si>
  <si>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</si>
  <si>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</si>
  <si>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</si>
  <si>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</si>
  <si>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</si>
  <si>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</si>
  <si>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</si>
  <si>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</si>
  <si>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</si>
  <si>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</si>
  <si>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</si>
  <si>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</si>
  <si>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</si>
  <si>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</si>
  <si>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</si>
  <si>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</si>
  <si>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高石市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</si>
  <si>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</si>
  <si>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</si>
  <si>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</si>
  <si>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</si>
  <si>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</si>
  <si>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</si>
  <si>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</si>
  <si>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</si>
  <si>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</si>
  <si>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</si>
  <si>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</si>
  <si>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</si>
  <si>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</si>
  <si>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</si>
  <si>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</si>
  <si>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</si>
  <si>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</si>
  <si>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</si>
  <si>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</si>
  <si>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</si>
  <si>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</si>
  <si>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</si>
  <si>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</si>
  <si>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</si>
  <si>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</si>
  <si>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</si>
  <si>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</si>
  <si>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</si>
  <si>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</si>
  <si>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</si>
  <si>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</si>
  <si>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</si>
  <si>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</si>
  <si>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</si>
  <si>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</si>
  <si>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</si>
  <si>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</si>
  <si>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</si>
  <si>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</si>
  <si>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</si>
  <si>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</si>
  <si>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</si>
  <si>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</si>
  <si>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</si>
  <si>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</si>
  <si>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</si>
  <si>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</si>
  <si>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</si>
  <si>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</si>
  <si>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</si>
  <si>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</si>
  <si>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</si>
  <si>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</si>
  <si>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</si>
  <si>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</si>
  <si>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</si>
  <si>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</si>
  <si>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</si>
  <si>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</si>
  <si>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</si>
  <si>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</si>
  <si>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</si>
  <si>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</si>
  <si>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</si>
  <si>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</si>
  <si>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</si>
  <si>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</si>
  <si>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</si>
  <si>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</si>
  <si>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</si>
  <si>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</si>
  <si>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</si>
  <si>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</si>
  <si>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</si>
  <si>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</si>
  <si>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</si>
  <si>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</si>
  <si>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</si>
  <si>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</si>
  <si>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</si>
  <si>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</si>
  <si>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</si>
  <si>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</si>
  <si>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</si>
  <si>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</si>
  <si>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</si>
  <si>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</si>
  <si>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</si>
  <si>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</si>
  <si>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</si>
  <si>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</si>
  <si>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</si>
  <si>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</si>
  <si>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</si>
  <si>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</si>
  <si>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</si>
  <si>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</si>
  <si>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</si>
  <si>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</si>
  <si>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</si>
  <si>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</si>
  <si>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</si>
  <si>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</si>
  <si>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</si>
  <si>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</si>
  <si>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</si>
  <si>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</si>
  <si>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</si>
  <si>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</si>
  <si>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</si>
  <si>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</si>
  <si>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</si>
  <si>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大阪府高石市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</si>
  <si>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</si>
  <si>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</si>
  <si>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</si>
  <si>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</si>
  <si>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</si>
  <si>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</si>
  <si>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</si>
  <si>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</si>
  <si>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</si>
  <si>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</si>
  <si>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</si>
  <si>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</si>
  <si>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</si>
  <si>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</si>
  <si>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</si>
  <si>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</si>
  <si>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</si>
  <si>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</si>
  <si>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</si>
  <si>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</si>
  <si>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</si>
  <si>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</si>
  <si>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</si>
  <si>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</si>
  <si>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</si>
  <si>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</si>
  <si>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</si>
  <si>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</si>
  <si>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</si>
  <si>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</si>
  <si>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</si>
  <si>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</si>
  <si>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</si>
  <si>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</si>
  <si>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</si>
  <si>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</si>
  <si>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</si>
  <si>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</si>
  <si>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</si>
  <si>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</si>
  <si>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</si>
  <si>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</si>
  <si>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</si>
  <si>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</si>
  <si>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</si>
  <si>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</si>
  <si>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</si>
  <si>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</si>
  <si>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</si>
  <si>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</si>
  <si>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</si>
  <si>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</si>
  <si>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</si>
  <si>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</si>
  <si>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</si>
  <si>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</si>
  <si>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</si>
  <si>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</si>
  <si>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</si>
  <si>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</si>
  <si>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</si>
  <si>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</si>
  <si>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</si>
  <si>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</si>
  <si>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</si>
  <si>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</si>
  <si>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</si>
  <si>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</si>
  <si>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</si>
  <si>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</si>
  <si>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</si>
  <si>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</si>
  <si>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</si>
  <si>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</si>
  <si>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</si>
  <si>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</si>
  <si>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</si>
  <si>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</si>
  <si>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</si>
  <si>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</si>
  <si>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</si>
  <si>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</si>
  <si>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</si>
  <si>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</si>
  <si>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</si>
  <si>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</si>
  <si>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</si>
  <si>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</si>
  <si>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</si>
  <si>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</si>
  <si>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</si>
  <si>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</si>
  <si>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</si>
  <si>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</si>
  <si>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</si>
  <si>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</si>
  <si>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</si>
  <si>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</si>
  <si>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</si>
  <si>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</si>
  <si>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</si>
  <si>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</si>
  <si>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</si>
  <si>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</si>
  <si>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</si>
  <si>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</si>
  <si>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</si>
  <si>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</si>
  <si>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</si>
  <si>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</si>
  <si>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</si>
  <si>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</si>
  <si>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</si>
  <si>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</si>
  <si>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</si>
  <si>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</si>
  <si>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</si>
  <si>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</si>
  <si>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</si>
  <si>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</si>
  <si>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</si>
  <si>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</si>
  <si>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</si>
  <si>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</si>
  <si>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</si>
  <si>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</si>
  <si>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</si>
  <si>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</si>
  <si>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</si>
  <si>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</si>
  <si>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</si>
  <si>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</si>
  <si>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</si>
  <si>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</si>
  <si>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</si>
  <si>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</si>
  <si>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</si>
  <si>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</si>
  <si>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</si>
  <si>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</si>
  <si>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</si>
  <si>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</si>
  <si>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</si>
  <si>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</si>
  <si>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</si>
  <si>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</si>
  <si>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</si>
  <si>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</si>
  <si>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</si>
  <si>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</si>
  <si>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</si>
  <si>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</si>
  <si>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</si>
  <si>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大阪府高石市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</si>
  <si>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</si>
  <si>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</si>
  <si>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</si>
  <si>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</si>
  <si>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</si>
  <si>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</si>
  <si>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</si>
  <si>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</si>
  <si>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</si>
  <si>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</si>
  <si>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</si>
  <si>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</si>
  <si>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</si>
  <si>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</si>
  <si>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</si>
  <si>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</si>
  <si>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</si>
  <si>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</si>
  <si>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</si>
  <si>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</si>
  <si>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</si>
  <si>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</si>
  <si>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</si>
  <si>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</si>
  <si>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</si>
  <si>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</si>
  <si>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</si>
  <si>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</si>
  <si>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</si>
  <si>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</si>
  <si>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</si>
  <si>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</si>
  <si>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</si>
  <si>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</si>
  <si>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</si>
  <si>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</si>
  <si>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</si>
  <si>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</si>
  <si>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</si>
  <si>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</si>
  <si>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</si>
  <si>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</si>
  <si>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</si>
  <si>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</si>
  <si>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</si>
  <si>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</si>
  <si>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</si>
  <si>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</si>
  <si>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</si>
  <si>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</si>
  <si>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</si>
  <si>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</si>
  <si>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</si>
  <si>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</si>
  <si>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</si>
  <si>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</si>
  <si>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</si>
  <si>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</si>
  <si>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</si>
  <si>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</si>
  <si>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</si>
  <si>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</si>
  <si>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</si>
  <si>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</si>
  <si>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</si>
  <si>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</si>
  <si>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</si>
  <si>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</si>
  <si>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</si>
  <si>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</si>
  <si>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</si>
  <si>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</si>
  <si>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</si>
  <si>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</si>
  <si>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</si>
  <si>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</si>
  <si>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</si>
  <si>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</si>
  <si>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</si>
  <si>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</si>
  <si>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</si>
  <si>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</si>
  <si>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</si>
  <si>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</si>
  <si>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</si>
  <si>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</si>
  <si>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</si>
  <si>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</si>
  <si>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</si>
  <si>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</si>
  <si>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</si>
  <si>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</si>
  <si>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</si>
  <si>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</si>
  <si>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</si>
  <si>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</si>
  <si>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</si>
  <si>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</si>
  <si>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</si>
  <si>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</si>
  <si>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</si>
  <si>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</si>
  <si>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</si>
  <si>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</si>
  <si>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</si>
  <si>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</si>
  <si>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</si>
  <si>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</si>
  <si>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</si>
  <si>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</si>
  <si>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</si>
  <si>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</si>
  <si>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</si>
  <si>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</si>
  <si>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</si>
  <si>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</si>
  <si>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</si>
  <si>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</si>
  <si>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</si>
  <si>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</si>
  <si>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</si>
  <si>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</si>
  <si>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</si>
  <si>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</si>
  <si>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</si>
  <si>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</si>
  <si>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</si>
  <si>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</si>
  <si>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</si>
  <si>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</si>
  <si>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</si>
  <si>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</si>
  <si>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</si>
  <si>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</si>
  <si>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</si>
  <si>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</si>
  <si>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</si>
  <si>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</si>
  <si>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</si>
  <si>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</si>
  <si>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</si>
  <si>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</si>
  <si>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</si>
  <si>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</si>
  <si>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</si>
  <si>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</si>
  <si>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</si>
  <si>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</si>
  <si>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</si>
  <si>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</si>
  <si>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</si>
  <si>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</si>
  <si>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</si>
  <si>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</si>
  <si>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</si>
  <si>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</si>
  <si>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</si>
  <si>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</si>
  <si>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</si>
  <si>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</si>
  <si>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</si>
  <si>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</si>
  <si>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</si>
  <si>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</si>
  <si>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</si>
  <si>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</si>
  <si>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</si>
  <si>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</si>
  <si>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</si>
  <si>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</si>
  <si>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</si>
  <si>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</si>
  <si>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</si>
  <si>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</si>
  <si>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</si>
  <si>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</si>
  <si>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</si>
  <si>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</si>
  <si>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</si>
  <si>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</si>
  <si>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</si>
  <si>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</si>
  <si>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</si>
  <si>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</si>
  <si>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</si>
  <si>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</si>
  <si>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</si>
  <si>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</si>
  <si>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</si>
  <si>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</si>
  <si>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</si>
  <si>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</si>
  <si>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</si>
  <si>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</si>
  <si>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</si>
  <si>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</si>
  <si>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</si>
  <si>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</si>
  <si>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</si>
  <si>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</si>
  <si>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</si>
  <si>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</si>
  <si>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</si>
  <si>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1.87</t>
  </si>
  <si>
    <t>▲ 1.94</t>
  </si>
  <si>
    <t>国民健康保険特別会計</t>
  </si>
  <si>
    <t>▲ 6.55</t>
  </si>
  <si>
    <t>▲ 5.61</t>
  </si>
  <si>
    <t>▲ 3.10</t>
  </si>
  <si>
    <t>▲ 2.64</t>
  </si>
  <si>
    <t>▲ 1.69</t>
  </si>
  <si>
    <t>水道事業会計</t>
  </si>
  <si>
    <t>介護保険特別会計</t>
  </si>
  <si>
    <t>一般会計</t>
  </si>
  <si>
    <t>公共下水道事業特別会計</t>
  </si>
  <si>
    <t>後期高齢者医療保険特別会計</t>
  </si>
  <si>
    <t>墓地事業特別会計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</si>
  <si>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</si>
  <si>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</si>
  <si>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</si>
  <si>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</si>
  <si>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</si>
  <si>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</si>
  <si>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</si>
  <si>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</si>
  <si>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</si>
  <si>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高石市土地開発公社</t>
    <rPh sb="0" eb="3">
      <t>タカイシシ</t>
    </rPh>
    <rPh sb="3" eb="5">
      <t>トチ</t>
    </rPh>
    <rPh sb="5" eb="7">
      <t>カイハツ</t>
    </rPh>
    <rPh sb="7" eb="9">
      <t>コウシャ</t>
    </rPh>
    <phoneticPr fontId="2"/>
  </si>
  <si>
    <t>高石市保健医療センター</t>
    <rPh sb="0" eb="2">
      <t>タカイシ</t>
    </rPh>
    <rPh sb="2" eb="3">
      <t>シ</t>
    </rPh>
    <rPh sb="3" eb="5">
      <t>ホケン</t>
    </rPh>
    <rPh sb="5" eb="7">
      <t>イリョウ</t>
    </rPh>
    <phoneticPr fontId="2"/>
  </si>
  <si>
    <t>高石都市開発株式会社</t>
    <rPh sb="0" eb="2">
      <t>タカイシ</t>
    </rPh>
    <rPh sb="2" eb="4">
      <t>トシ</t>
    </rPh>
    <rPh sb="4" eb="6">
      <t>カイハツ</t>
    </rPh>
    <rPh sb="6" eb="8">
      <t>カブシキ</t>
    </rPh>
    <rPh sb="8" eb="10">
      <t>カイシャ</t>
    </rPh>
    <phoneticPr fontId="2"/>
  </si>
  <si>
    <t>泉北環境整備施設組合（一般会計）</t>
    <rPh sb="0" eb="2">
      <t>センボク</t>
    </rPh>
    <rPh sb="2" eb="4">
      <t>カンキョウ</t>
    </rPh>
    <rPh sb="4" eb="6">
      <t>セイビ</t>
    </rPh>
    <rPh sb="6" eb="10">
      <t>シセツクミアイ</t>
    </rPh>
    <rPh sb="11" eb="13">
      <t>イッパン</t>
    </rPh>
    <rPh sb="13" eb="15">
      <t>カイケイ</t>
    </rPh>
    <phoneticPr fontId="2"/>
  </si>
  <si>
    <t>高石市泉大津市墓地組合（一般会計）</t>
    <rPh sb="0" eb="3">
      <t>タカイシシ</t>
    </rPh>
    <rPh sb="3" eb="4">
      <t>イズミ</t>
    </rPh>
    <rPh sb="4" eb="7">
      <t>オオツシ</t>
    </rPh>
    <rPh sb="7" eb="9">
      <t>ボチ</t>
    </rPh>
    <rPh sb="9" eb="11">
      <t>クミアイ</t>
    </rPh>
    <rPh sb="12" eb="14">
      <t>イッパン</t>
    </rPh>
    <rPh sb="14" eb="16">
      <t>カイケイ</t>
    </rPh>
    <phoneticPr fontId="2"/>
  </si>
  <si>
    <t>泉北水道企業団</t>
    <rPh sb="0" eb="2">
      <t>センボク</t>
    </rPh>
    <rPh sb="2" eb="4">
      <t>スイドウ</t>
    </rPh>
    <rPh sb="4" eb="6">
      <t>キギョウ</t>
    </rPh>
    <rPh sb="6" eb="7">
      <t>ダン</t>
    </rPh>
    <phoneticPr fontId="2"/>
  </si>
  <si>
    <t>大阪府後期高齢者医療広域連合（一般会計）</t>
    <rPh sb="0" eb="2">
      <t>オオサカ</t>
    </rPh>
    <rPh sb="2" eb="3">
      <t>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</si>
  <si>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</si>
  <si>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大阪広域水道企業団水道事業会計（水道用水供給事業）</t>
    <rPh sb="0" eb="2">
      <t>オオサカ</t>
    </rPh>
    <rPh sb="2" eb="4">
      <t>コウイキ</t>
    </rPh>
    <rPh sb="4" eb="6">
      <t>スイドウ</t>
    </rPh>
    <rPh sb="6" eb="8">
      <t>キギョウ</t>
    </rPh>
    <rPh sb="8" eb="9">
      <t>ダン</t>
    </rPh>
    <rPh sb="9" eb="11">
      <t>スイドウ</t>
    </rPh>
    <rPh sb="11" eb="13">
      <t>ジギョウ</t>
    </rPh>
    <rPh sb="13" eb="15">
      <t>カイケイ</t>
    </rPh>
    <rPh sb="16" eb="18">
      <t>スイドウ</t>
    </rPh>
    <rPh sb="18" eb="19">
      <t>ヨウ</t>
    </rPh>
    <rPh sb="19" eb="20">
      <t>スイ</t>
    </rPh>
    <rPh sb="20" eb="22">
      <t>キョウキュウ</t>
    </rPh>
    <rPh sb="22" eb="24">
      <t>ジギョウ</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</si>
  <si>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</si>
  <si>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</si>
  <si>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</si>
  <si>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t>
    <phoneticPr fontId="2"/>
  </si>
  <si>
    <t>保健医療基金</t>
    <rPh sb="0" eb="2">
      <t>ホケン</t>
    </rPh>
    <rPh sb="2" eb="4">
      <t>イリョウ</t>
    </rPh>
    <rPh sb="4" eb="6">
      <t>キキン</t>
    </rPh>
    <phoneticPr fontId="5"/>
  </si>
  <si>
    <t>緑化基金</t>
    <rPh sb="0" eb="2">
      <t>リョッカ</t>
    </rPh>
    <rPh sb="2" eb="4">
      <t>キキン</t>
    </rPh>
    <phoneticPr fontId="5"/>
  </si>
  <si>
    <t>奨学基金</t>
    <rPh sb="0" eb="2">
      <t>ショウガク</t>
    </rPh>
    <rPh sb="2" eb="4">
      <t>キキン</t>
    </rPh>
    <phoneticPr fontId="5"/>
  </si>
  <si>
    <t>福祉基金</t>
    <rPh sb="0" eb="2">
      <t>フクシ</t>
    </rPh>
    <rPh sb="2" eb="4">
      <t>キキン</t>
    </rPh>
    <phoneticPr fontId="5"/>
  </si>
  <si>
    <t>市営浜墓地基金</t>
    <rPh sb="0" eb="2">
      <t>シエイ</t>
    </rPh>
    <rPh sb="2" eb="3">
      <t>ハマ</t>
    </rPh>
    <rPh sb="3" eb="5">
      <t>ボチ</t>
    </rPh>
    <rPh sb="5" eb="7">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</si>
  <si>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</si>
  <si>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</si>
  <si>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</si>
  <si>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</si>
  <si>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将来負担比率については年々減少しており、平成27年度から平成30年度の4年間で52.9ポイントの改善に至った。これは土地開発公社の解散に向けた計画的な土地の買戻し等によるものである。
　一方で有形固定資産減価償却率は、類似団体内平均値は下回っているものの、施設の老朽化により同期間で5ポイントの増加となっている。
　今後は将来負担比率及び有形固定資産減価償却率の組合わせによる分析を利用して両者のバランスを確認しつつ、令和2年度策定予定の公共施設等の個別施設計画等をもとに計画的な修繕を行うよう努める。
　なお、令和元年度決算に係る固定資産台帳については、令和2年3月31日時点で未整備であるため、令和元年度の当該団体値等は表示されていない。</t>
    <rPh sb="59" eb="61">
      <t>トチ</t>
    </rPh>
    <rPh sb="61" eb="63">
      <t>カイハツ</t>
    </rPh>
    <rPh sb="63" eb="65">
      <t>コウシャ</t>
    </rPh>
    <rPh sb="66" eb="68">
      <t>カイサン</t>
    </rPh>
    <rPh sb="69" eb="70">
      <t>ム</t>
    </rPh>
    <rPh sb="72" eb="75">
      <t>ケイカクテキ</t>
    </rPh>
    <rPh sb="76" eb="78">
      <t>トチ</t>
    </rPh>
    <rPh sb="79" eb="81">
      <t>カイモド</t>
    </rPh>
    <rPh sb="159" eb="161">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</si>
  <si>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</si>
  <si>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</si>
  <si>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</si>
  <si>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</si>
  <si>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</si>
  <si>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</si>
  <si>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普通会計をはじめ公共下水道事業や一部事務組合の起債残高の減少や、土地開発公社から土地の買戻しを行ったこと等により、平成27年度から令和元年度の5年間で54.2ポイントの改善に至った。
　実質公債費比率については、平成29年度までは上昇していたものの、令和元年度には平成27年度を0.5ポイント下回るまで改善した。これは上記記載の起債残高の減少等によるものである。しかし、類似団体内平均値と比較すると依然として高い比率であるため、今後も地方債は慎重に発行するよう努める。</t>
    <rPh sb="138" eb="139">
      <t>レイ</t>
    </rPh>
    <rPh sb="139" eb="140">
      <t>ワ</t>
    </rPh>
    <rPh sb="140" eb="141">
      <t>ガン</t>
    </rPh>
    <rPh sb="164" eb="166">
      <t>カイゼン</t>
    </rPh>
    <rPh sb="172" eb="174">
      <t>ジョウキ</t>
    </rPh>
    <rPh sb="174" eb="176">
      <t>キサイ</t>
    </rPh>
    <rPh sb="177" eb="179">
      <t>キサイ</t>
    </rPh>
    <rPh sb="179" eb="181">
      <t>ザンダカ</t>
    </rPh>
    <rPh sb="182" eb="184">
      <t>ゲンショウ</t>
    </rPh>
    <rPh sb="184" eb="185">
      <t>トウ</t>
    </rPh>
    <rPh sb="237" eb="239">
      <t>ハッコウ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</si>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</sst>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2043-45DA-B198-630E2EDA76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24403</c:v>
                </c:pt>
                <c:pt idx="1">
                  <c:v>37343</c:v>
                </c:pt>
                <c:pt idx="2">
                  <c:v>42208</c:v>
                </c:pt>
                <c:pt idx="3">
                  <c:v>50228</c:v>
                </c:pt>
                <c:pt idx="4">
                  <c:v>63188</c:v>
                </c:pt>
              </c:numCache>
            </c:numRef>
          </c:val>
          <c:smooth val="0"/>
          <c:extLst>
            <c:ext xmlns:c16="http://schemas.microsoft.com/office/drawing/2014/chart" uri="{C3380CC4-5D6E-409C-BE32-E72D297353CC}">
              <c16:uniqueId val="{00000001-2043-45DA-B198-630E2EDA76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2.83</c:v>
                </c:pt>
                <c:pt idx="1">
                  <c:v>0.83</c:v>
                </c:pt>
                <c:pt idx="2">
                  <c:v>1.58</c:v>
                </c:pt>
                <c:pt idx="3">
                  <c:v>1.02</c:v>
                </c:pt>
                <c:pt idx="4">
                  <c:v>0.59</c:v>
                </c:pt>
              </c:numCache>
            </c:numRef>
          </c:val>
          <c:extLst>
            <c:ext xmlns:c16="http://schemas.microsoft.com/office/drawing/2014/chart" uri="{C3380CC4-5D6E-409C-BE32-E72D297353CC}">
              <c16:uniqueId val="{00000000-3A57-4CCD-801E-3B17DF6E86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18.75</c:v>
                </c:pt>
                <c:pt idx="1">
                  <c:v>19.16</c:v>
                </c:pt>
                <c:pt idx="2">
                  <c:v>21.71</c:v>
                </c:pt>
                <c:pt idx="3">
                  <c:v>22.28</c:v>
                </c:pt>
                <c:pt idx="4">
                  <c:v>15.69</c:v>
                </c:pt>
              </c:numCache>
            </c:numRef>
          </c:val>
          <c:extLst>
            <c:ext xmlns:c16="http://schemas.microsoft.com/office/drawing/2014/chart" uri="{C3380CC4-5D6E-409C-BE32-E72D297353CC}">
              <c16:uniqueId val="{00000001-3A57-4CCD-801E-3B17DF6E86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2.39</c:v>
                </c:pt>
                <c:pt idx="1">
                  <c:v>-1.87</c:v>
                </c:pt>
                <c:pt idx="2">
                  <c:v>3.21</c:v>
                </c:pt>
                <c:pt idx="3">
                  <c:v>0.38</c:v>
                </c:pt>
                <c:pt idx="4">
                  <c:v>-1.94</c:v>
                </c:pt>
              </c:numCache>
            </c:numRef>
          </c:val>
          <c:smooth val="0"/>
          <c:extLst>
            <c:ext xmlns:c16="http://schemas.microsoft.com/office/drawing/2014/chart" uri="{C3380CC4-5D6E-409C-BE32-E72D297353CC}">
              <c16:uniqueId val="{00000002-3A57-4CCD-801E-3B17DF6E86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74D-4410-9F57-EE394BD512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4D-4410-9F57-EE394BD5125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74D-4410-9F57-EE394BD5125C}"/>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74D-4410-9F57-EE394BD5125C}"/>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0.26</c:v>
                </c:pt>
                <c:pt idx="2">
                  <c:v>#N/A</c:v>
                </c:pt>
                <c:pt idx="3">
                  <c:v>0.27</c:v>
                </c:pt>
                <c:pt idx="4">
                  <c:v>#N/A</c:v>
                </c:pt>
                <c:pt idx="5">
                  <c:v>0.28000000000000003</c:v>
                </c:pt>
                <c:pt idx="6">
                  <c:v>#N/A</c:v>
                </c:pt>
                <c:pt idx="7">
                  <c:v>0.28000000000000003</c:v>
                </c:pt>
                <c:pt idx="8">
                  <c:v>#N/A</c:v>
                </c:pt>
                <c:pt idx="9">
                  <c:v>0.28000000000000003</c:v>
                </c:pt>
              </c:numCache>
            </c:numRef>
          </c:val>
          <c:extLst>
            <c:ext xmlns:c16="http://schemas.microsoft.com/office/drawing/2014/chart" uri="{C3380CC4-5D6E-409C-BE32-E72D297353CC}">
              <c16:uniqueId val="{00000004-874D-4410-9F57-EE394BD5125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7.0000000000000007E-2</c:v>
                </c:pt>
                <c:pt idx="4">
                  <c:v>#N/A</c:v>
                </c:pt>
                <c:pt idx="5">
                  <c:v>0.06</c:v>
                </c:pt>
                <c:pt idx="6">
                  <c:v>#N/A</c:v>
                </c:pt>
                <c:pt idx="7">
                  <c:v>7.0000000000000007E-2</c:v>
                </c:pt>
                <c:pt idx="8">
                  <c:v>#N/A</c:v>
                </c:pt>
                <c:pt idx="9">
                  <c:v>0.3</c:v>
                </c:pt>
              </c:numCache>
            </c:numRef>
          </c:val>
          <c:extLst>
            <c:ext xmlns:c16="http://schemas.microsoft.com/office/drawing/2014/chart" uri="{C3380CC4-5D6E-409C-BE32-E72D297353CC}">
              <c16:uniqueId val="{00000005-874D-4410-9F57-EE394BD5125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2.82</c:v>
                </c:pt>
                <c:pt idx="2">
                  <c:v>#N/A</c:v>
                </c:pt>
                <c:pt idx="3">
                  <c:v>0.82</c:v>
                </c:pt>
                <c:pt idx="4">
                  <c:v>#N/A</c:v>
                </c:pt>
                <c:pt idx="5">
                  <c:v>1.57</c:v>
                </c:pt>
                <c:pt idx="6">
                  <c:v>#N/A</c:v>
                </c:pt>
                <c:pt idx="7">
                  <c:v>1.02</c:v>
                </c:pt>
                <c:pt idx="8">
                  <c:v>#N/A</c:v>
                </c:pt>
                <c:pt idx="9">
                  <c:v>0.57999999999999996</c:v>
                </c:pt>
              </c:numCache>
            </c:numRef>
          </c:val>
          <c:extLst>
            <c:ext xmlns:c16="http://schemas.microsoft.com/office/drawing/2014/chart" uri="{C3380CC4-5D6E-409C-BE32-E72D297353CC}">
              <c16:uniqueId val="{00000006-874D-4410-9F57-EE394BD5125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0.59</c:v>
                </c:pt>
                <c:pt idx="2">
                  <c:v>#N/A</c:v>
                </c:pt>
                <c:pt idx="3">
                  <c:v>1.0900000000000001</c:v>
                </c:pt>
                <c:pt idx="4">
                  <c:v>#N/A</c:v>
                </c:pt>
                <c:pt idx="5">
                  <c:v>1.04</c:v>
                </c:pt>
                <c:pt idx="6">
                  <c:v>#N/A</c:v>
                </c:pt>
                <c:pt idx="7">
                  <c:v>1.01</c:v>
                </c:pt>
                <c:pt idx="8">
                  <c:v>#N/A</c:v>
                </c:pt>
                <c:pt idx="9">
                  <c:v>1.01</c:v>
                </c:pt>
              </c:numCache>
            </c:numRef>
          </c:val>
          <c:extLst>
            <c:ext xmlns:c16="http://schemas.microsoft.com/office/drawing/2014/chart" uri="{C3380CC4-5D6E-409C-BE32-E72D297353CC}">
              <c16:uniqueId val="{00000007-874D-4410-9F57-EE394BD5125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13.45</c:v>
                </c:pt>
                <c:pt idx="2">
                  <c:v>#N/A</c:v>
                </c:pt>
                <c:pt idx="3">
                  <c:v>13.51</c:v>
                </c:pt>
                <c:pt idx="4">
                  <c:v>#N/A</c:v>
                </c:pt>
                <c:pt idx="5">
                  <c:v>13.87</c:v>
                </c:pt>
                <c:pt idx="6">
                  <c:v>#N/A</c:v>
                </c:pt>
                <c:pt idx="7">
                  <c:v>14.37</c:v>
                </c:pt>
                <c:pt idx="8">
                  <c:v>#N/A</c:v>
                </c:pt>
                <c:pt idx="9">
                  <c:v>15.37</c:v>
                </c:pt>
              </c:numCache>
            </c:numRef>
          </c:val>
          <c:extLst>
            <c:ext xmlns:c16="http://schemas.microsoft.com/office/drawing/2014/chart" uri="{C3380CC4-5D6E-409C-BE32-E72D297353CC}">
              <c16:uniqueId val="{00000008-874D-4410-9F57-EE394BD5125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6.55</c:v>
                </c:pt>
                <c:pt idx="1">
                  <c:v>#N/A</c:v>
                </c:pt>
                <c:pt idx="2">
                  <c:v>5.61</c:v>
                </c:pt>
                <c:pt idx="3">
                  <c:v>#N/A</c:v>
                </c:pt>
                <c:pt idx="4">
                  <c:v>3.1</c:v>
                </c:pt>
                <c:pt idx="5">
                  <c:v>#N/A</c:v>
                </c:pt>
                <c:pt idx="6">
                  <c:v>2.64</c:v>
                </c:pt>
                <c:pt idx="7">
                  <c:v>#N/A</c:v>
                </c:pt>
                <c:pt idx="8">
                  <c:v>1.69</c:v>
                </c:pt>
                <c:pt idx="9">
                  <c:v>#N/A</c:v>
                </c:pt>
              </c:numCache>
            </c:numRef>
          </c:val>
          <c:extLst>
            <c:ext xmlns:c16="http://schemas.microsoft.com/office/drawing/2014/chart" uri="{C3380CC4-5D6E-409C-BE32-E72D297353CC}">
              <c16:uniqueId val="{00000009-874D-4410-9F57-EE394BD5125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2517</c:v>
                </c:pt>
                <c:pt idx="5">
                  <c:v>2546</c:v>
                </c:pt>
                <c:pt idx="8">
                  <c:v>2594</c:v>
                </c:pt>
                <c:pt idx="11">
                  <c:v>2562</c:v>
                </c:pt>
                <c:pt idx="14">
                  <c:v>2490</c:v>
                </c:pt>
              </c:numCache>
            </c:numRef>
          </c:val>
          <c:extLst>
            <c:ext xmlns:c16="http://schemas.microsoft.com/office/drawing/2014/chart" uri="{C3380CC4-5D6E-409C-BE32-E72D297353CC}">
              <c16:uniqueId val="{00000000-D645-4C03-B575-67812BDEE4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D645-4C03-B575-67812BDEE4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645-4C03-B575-67812BDEE4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649</c:v>
                </c:pt>
                <c:pt idx="3">
                  <c:v>549</c:v>
                </c:pt>
                <c:pt idx="6">
                  <c:v>545</c:v>
                </c:pt>
                <c:pt idx="9">
                  <c:v>408</c:v>
                </c:pt>
                <c:pt idx="12">
                  <c:v>405</c:v>
                </c:pt>
              </c:numCache>
            </c:numRef>
          </c:val>
          <c:extLst>
            <c:ext xmlns:c16="http://schemas.microsoft.com/office/drawing/2014/chart" uri="{C3380CC4-5D6E-409C-BE32-E72D297353CC}">
              <c16:uniqueId val="{00000003-D645-4C03-B575-67812BDEE4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571</c:v>
                </c:pt>
                <c:pt idx="3">
                  <c:v>567</c:v>
                </c:pt>
                <c:pt idx="6">
                  <c:v>592</c:v>
                </c:pt>
                <c:pt idx="9">
                  <c:v>597</c:v>
                </c:pt>
                <c:pt idx="12">
                  <c:v>617</c:v>
                </c:pt>
              </c:numCache>
            </c:numRef>
          </c:val>
          <c:extLst>
            <c:ext xmlns:c16="http://schemas.microsoft.com/office/drawing/2014/chart" uri="{C3380CC4-5D6E-409C-BE32-E72D297353CC}">
              <c16:uniqueId val="{00000004-D645-4C03-B575-67812BDEE4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45-4C03-B575-67812BDEE4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45-4C03-B575-67812BDEE4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3243</c:v>
                </c:pt>
                <c:pt idx="3">
                  <c:v>3120</c:v>
                </c:pt>
                <c:pt idx="6">
                  <c:v>3115</c:v>
                </c:pt>
                <c:pt idx="9">
                  <c:v>3134</c:v>
                </c:pt>
                <c:pt idx="12">
                  <c:v>3172</c:v>
                </c:pt>
              </c:numCache>
            </c:numRef>
          </c:val>
          <c:extLst>
            <c:ext xmlns:c16="http://schemas.microsoft.com/office/drawing/2014/chart" uri="{C3380CC4-5D6E-409C-BE32-E72D297353CC}">
              <c16:uniqueId val="{00000007-D645-4C03-B575-67812BDEE4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1947</c:v>
                </c:pt>
                <c:pt idx="2">
                  <c:v>#N/A</c:v>
                </c:pt>
                <c:pt idx="3">
                  <c:v>#N/A</c:v>
                </c:pt>
                <c:pt idx="4">
                  <c:v>1690</c:v>
                </c:pt>
                <c:pt idx="5">
                  <c:v>#N/A</c:v>
                </c:pt>
                <c:pt idx="6">
                  <c:v>#N/A</c:v>
                </c:pt>
                <c:pt idx="7">
                  <c:v>1658</c:v>
                </c:pt>
                <c:pt idx="8">
                  <c:v>#N/A</c:v>
                </c:pt>
                <c:pt idx="9">
                  <c:v>#N/A</c:v>
                </c:pt>
                <c:pt idx="10">
                  <c:v>1577</c:v>
                </c:pt>
                <c:pt idx="11">
                  <c:v>#N/A</c:v>
                </c:pt>
                <c:pt idx="12">
                  <c:v>#N/A</c:v>
                </c:pt>
                <c:pt idx="13">
                  <c:v>1704</c:v>
                </c:pt>
                <c:pt idx="14">
                  <c:v>#N/A</c:v>
                </c:pt>
              </c:numCache>
            </c:numRef>
          </c:val>
          <c:smooth val="0"/>
          <c:extLst>
            <c:ext xmlns:c16="http://schemas.microsoft.com/office/drawing/2014/chart" uri="{C3380CC4-5D6E-409C-BE32-E72D297353CC}">
              <c16:uniqueId val="{00000008-D645-4C03-B575-67812BDEE4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24512</c:v>
                </c:pt>
                <c:pt idx="5">
                  <c:v>24420</c:v>
                </c:pt>
                <c:pt idx="8">
                  <c:v>24086</c:v>
                </c:pt>
                <c:pt idx="11">
                  <c:v>23952</c:v>
                </c:pt>
                <c:pt idx="14">
                  <c:v>23595</c:v>
                </c:pt>
              </c:numCache>
            </c:numRef>
          </c:val>
          <c:extLst>
            <c:ext xmlns:c16="http://schemas.microsoft.com/office/drawing/2014/chart" uri="{C3380CC4-5D6E-409C-BE32-E72D297353CC}">
              <c16:uniqueId val="{00000000-3F2A-432E-B9C2-7F608A1C83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7977</c:v>
                </c:pt>
                <c:pt idx="5">
                  <c:v>8183</c:v>
                </c:pt>
                <c:pt idx="8">
                  <c:v>8630</c:v>
                </c:pt>
                <c:pt idx="11">
                  <c:v>9075</c:v>
                </c:pt>
                <c:pt idx="14">
                  <c:v>8610</c:v>
                </c:pt>
              </c:numCache>
            </c:numRef>
          </c:val>
          <c:extLst>
            <c:ext xmlns:c16="http://schemas.microsoft.com/office/drawing/2014/chart" uri="{C3380CC4-5D6E-409C-BE32-E72D297353CC}">
              <c16:uniqueId val="{00000001-3F2A-432E-B9C2-7F608A1C83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2945</c:v>
                </c:pt>
                <c:pt idx="5">
                  <c:v>3200</c:v>
                </c:pt>
                <c:pt idx="8">
                  <c:v>3505</c:v>
                </c:pt>
                <c:pt idx="11">
                  <c:v>3862</c:v>
                </c:pt>
                <c:pt idx="14">
                  <c:v>3120</c:v>
                </c:pt>
              </c:numCache>
            </c:numRef>
          </c:val>
          <c:extLst>
            <c:ext xmlns:c16="http://schemas.microsoft.com/office/drawing/2014/chart" uri="{C3380CC4-5D6E-409C-BE32-E72D297353CC}">
              <c16:uniqueId val="{00000002-3F2A-432E-B9C2-7F608A1C83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2A-432E-B9C2-7F608A1C83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2A-432E-B9C2-7F608A1C83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1584</c:v>
                </c:pt>
                <c:pt idx="3">
                  <c:v>1393</c:v>
                </c:pt>
                <c:pt idx="6">
                  <c:v>949</c:v>
                </c:pt>
                <c:pt idx="9">
                  <c:v>500</c:v>
                </c:pt>
                <c:pt idx="12">
                  <c:v>418</c:v>
                </c:pt>
              </c:numCache>
            </c:numRef>
          </c:val>
          <c:extLst>
            <c:ext xmlns:c16="http://schemas.microsoft.com/office/drawing/2014/chart" uri="{C3380CC4-5D6E-409C-BE32-E72D297353CC}">
              <c16:uniqueId val="{00000005-3F2A-432E-B9C2-7F608A1C83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2788</c:v>
                </c:pt>
                <c:pt idx="3">
                  <c:v>2670</c:v>
                </c:pt>
                <c:pt idx="6">
                  <c:v>2474</c:v>
                </c:pt>
                <c:pt idx="9">
                  <c:v>2418</c:v>
                </c:pt>
                <c:pt idx="12">
                  <c:v>2425</c:v>
                </c:pt>
              </c:numCache>
            </c:numRef>
          </c:val>
          <c:extLst>
            <c:ext xmlns:c16="http://schemas.microsoft.com/office/drawing/2014/chart" uri="{C3380CC4-5D6E-409C-BE32-E72D297353CC}">
              <c16:uniqueId val="{00000006-3F2A-432E-B9C2-7F608A1C83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4120</c:v>
                </c:pt>
                <c:pt idx="3">
                  <c:v>4220</c:v>
                </c:pt>
                <c:pt idx="6">
                  <c:v>3753</c:v>
                </c:pt>
                <c:pt idx="9">
                  <c:v>3418</c:v>
                </c:pt>
                <c:pt idx="12">
                  <c:v>3097</c:v>
                </c:pt>
              </c:numCache>
            </c:numRef>
          </c:val>
          <c:extLst>
            <c:ext xmlns:c16="http://schemas.microsoft.com/office/drawing/2014/chart" uri="{C3380CC4-5D6E-409C-BE32-E72D297353CC}">
              <c16:uniqueId val="{00000007-3F2A-432E-B9C2-7F608A1C83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11093</c:v>
                </c:pt>
                <c:pt idx="3">
                  <c:v>10642</c:v>
                </c:pt>
                <c:pt idx="6">
                  <c:v>9683</c:v>
                </c:pt>
                <c:pt idx="9">
                  <c:v>9230</c:v>
                </c:pt>
                <c:pt idx="12">
                  <c:v>9020</c:v>
                </c:pt>
              </c:numCache>
            </c:numRef>
          </c:val>
          <c:extLst>
            <c:ext xmlns:c16="http://schemas.microsoft.com/office/drawing/2014/chart" uri="{C3380CC4-5D6E-409C-BE32-E72D297353CC}">
              <c16:uniqueId val="{00000008-3F2A-432E-B9C2-7F608A1C83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F2A-432E-B9C2-7F608A1C83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37560</c:v>
                </c:pt>
                <c:pt idx="3">
                  <c:v>36939</c:v>
                </c:pt>
                <c:pt idx="6">
                  <c:v>36657</c:v>
                </c:pt>
                <c:pt idx="9">
                  <c:v>36827</c:v>
                </c:pt>
                <c:pt idx="12">
                  <c:v>35959</c:v>
                </c:pt>
              </c:numCache>
            </c:numRef>
          </c:val>
          <c:extLst>
            <c:ext xmlns:c16="http://schemas.microsoft.com/office/drawing/2014/chart" uri="{C3380CC4-5D6E-409C-BE32-E72D297353CC}">
              <c16:uniqueId val="{0000000A-3F2A-432E-B9C2-7F608A1C83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21711</c:v>
                </c:pt>
                <c:pt idx="2">
                  <c:v>#N/A</c:v>
                </c:pt>
                <c:pt idx="3">
                  <c:v>#N/A</c:v>
                </c:pt>
                <c:pt idx="4">
                  <c:v>20060</c:v>
                </c:pt>
                <c:pt idx="5">
                  <c:v>#N/A</c:v>
                </c:pt>
                <c:pt idx="6">
                  <c:v>#N/A</c:v>
                </c:pt>
                <c:pt idx="7">
                  <c:v>17295</c:v>
                </c:pt>
                <c:pt idx="8">
                  <c:v>#N/A</c:v>
                </c:pt>
                <c:pt idx="9">
                  <c:v>#N/A</c:v>
                </c:pt>
                <c:pt idx="10">
                  <c:v>15503</c:v>
                </c:pt>
                <c:pt idx="11">
                  <c:v>#N/A</c:v>
                </c:pt>
                <c:pt idx="12">
                  <c:v>#N/A</c:v>
                </c:pt>
                <c:pt idx="13">
                  <c:v>15594</c:v>
                </c:pt>
                <c:pt idx="14">
                  <c:v>#N/A</c:v>
                </c:pt>
              </c:numCache>
            </c:numRef>
          </c:val>
          <c:smooth val="0"/>
          <c:extLst>
            <c:ext xmlns:c16="http://schemas.microsoft.com/office/drawing/2014/chart" uri="{C3380CC4-5D6E-409C-BE32-E72D297353CC}">
              <c16:uniqueId val="{0000000B-3F2A-432E-B9C2-7F608A1C83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2831</c:v>
                </c:pt>
                <c:pt idx="1">
                  <c:v>2952</c:v>
                </c:pt>
                <c:pt idx="2">
                  <c:v>2105</c:v>
                </c:pt>
              </c:numCache>
            </c:numRef>
          </c:val>
          <c:extLst>
            <c:ext xmlns:c16="http://schemas.microsoft.com/office/drawing/2014/chart" uri="{C3380CC4-5D6E-409C-BE32-E72D297353CC}">
              <c16:uniqueId val="{00000000-D36E-42AA-BA9F-1974581031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36E-42AA-BA9F-1974581031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2543</c:v>
                </c:pt>
                <c:pt idx="1">
                  <c:v>2392</c:v>
                </c:pt>
                <c:pt idx="2">
                  <c:v>2161</c:v>
                </c:pt>
              </c:numCache>
            </c:numRef>
          </c:val>
          <c:extLst>
            <c:ext xmlns:c16="http://schemas.microsoft.com/office/drawing/2014/chart" uri="{C3380CC4-5D6E-409C-BE32-E72D297353CC}">
              <c16:uniqueId val="{00000002-D36E-42AA-BA9F-1974581031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{6488214D-3AA8-4D9D-B1EC-0BCF8F24F27B}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217-4848-83DF-1C5D2DEE67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{8968B214-CAAD-4FF1-A585-0C4A99CCF494}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17-4848-83DF-1C5D2DEE67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{527856C4-7301-450C-9DAC-C47F057A6964}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17-4848-83DF-1C5D2DEE67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{CE96D36D-04D6-4FC5-9B5E-826DBC89C26B}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17-4848-83DF-1C5D2DEE67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{35CD5E08-69E5-4526-B7A8-2120DEF7B4F8}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17-4848-83DF-1C5D2DEE67F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{E2744AEE-BE0E-45A6-B3D4-7FDFA0BC45A5}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217-4848-83DF-1C5D2DEE67F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{CDF2C729-86CB-49B7-9659-8447BF25D7CF}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217-4848-83DF-1C5D2DEE67F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{16285DB1-EA7A-44A5-84FA-4533A3D28677}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217-4848-83DF-1C5D2DEE67F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{2FF66C9E-F562-4D3E-A715-9D3050F0B3BC}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217-4848-83DF-1C5D2DEE67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51.1</c:v>
                </c:pt>
                <c:pt idx="8">
                  <c:v>52.9</c:v>
                </c:pt>
                <c:pt idx="16">
                  <c:v>54.4</c:v>
                </c:pt>
                <c:pt idx="24">
                  <c:v>56.1</c:v>
                </c:pt>
              </c:numCache>
            </c:numRef>
          </c:xVal>
          <c:yVal>
            <c:numRef>
              <c:f>公会計指標分析・財政指標組合せ分析表!$BP$51:$DC$51</c:f>
              <c:numCache>
                <c:formatCode>#,##0.0;"▲ "#,##0.0</c:formatCode>
                <c:ptCount val="40"/>
                <c:pt idx="0">
                  <c:v>189.8</c:v>
                </c:pt>
                <c:pt idx="8">
                  <c:v>178.5</c:v>
                </c:pt>
                <c:pt idx="16">
                  <c:v>155.5</c:v>
                </c:pt>
                <c:pt idx="24">
                  <c:v>136.9</c:v>
                </c:pt>
              </c:numCache>
            </c:numRef>
          </c:yVal>
          <c:smooth val="0"/>
          <c:extLst>
            <c:ext xmlns:c16="http://schemas.microsoft.com/office/drawing/2014/chart" uri="{C3380CC4-5D6E-409C-BE32-E72D297353CC}">
              <c16:uniqueId val="{00000009-E217-4848-83DF-1C5D2DEE67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{F956AA36-0F61-4547-AEE7-39978BAA7960}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217-4848-83DF-1C5D2DEE67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{99413FD9-716B-4912-8997-776517676950}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17-4848-83DF-1C5D2DEE67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{13206CDE-6C71-44F2-AE83-74F48B33A18A}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17-4848-83DF-1C5D2DEE67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{AB6F092B-56E9-4573-B8DC-4CC761A8DA25}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17-4848-83DF-1C5D2DEE67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{94199B22-F5E4-4843-8AD0-82BC2597ED10}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17-4848-83DF-1C5D2DEE67F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{3CA46796-EA56-4D7D-BA0A-3527453197E6}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217-4848-83DF-1C5D2DEE67F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{ED46D88A-DAC8-4922-99A2-5711A64AD4F4}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217-4848-83DF-1C5D2DEE67F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{56006120-B0FD-4D20-AC71-F13F15E0B682}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217-4848-83DF-1C5D2DEE67F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{F968E1AE-BB0E-443E-B9DF-5A732D52C950}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217-4848-83DF-1C5D2DEE67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numCache>
            </c:numRef>
          </c:xVal>
          <c:yVal>
            <c:numRef>
              <c:f>公会計指標分析・財政指標組合せ分析表!$BP$55:$DC$55</c:f>
              <c:numCache>
                <c:formatCode>#,##0.0;"▲ "#,##0.0</c:formatCode>
                <c:ptCount val="40"/>
                <c:pt idx="0">
                  <c:v>33.6</c:v>
                </c:pt>
                <c:pt idx="8">
                  <c:v>35.299999999999997</c:v>
                </c:pt>
                <c:pt idx="16">
                  <c:v>31.9</c:v>
                </c:pt>
                <c:pt idx="24">
                  <c:v>24.2</c:v>
                </c:pt>
              </c:numCache>
            </c:numRef>
          </c:yVal>
          <c:smooth val="0"/>
          <c:extLst>
            <c:ext xmlns:c16="http://schemas.microsoft.com/office/drawing/2014/chart" uri="{C3380CC4-5D6E-409C-BE32-E72D297353CC}">
              <c16:uniqueId val="{00000013-E217-4848-83DF-1C5D2DEE67FF}"/>
            </c:ext>
          </c:extLst>
        </c:ser>
        <c:dLbls>
          <c:showLegendKey val="0"/>
          <c:showVal val="1"/>
          <c:showCatName val="0"/>
          <c:showSerName val="0"/>
          <c:showPercent val="0"/>
          <c:showBubbleSize val="0"/>
        </c:dLbls>
        <c:axId val="46179840"/>
        <c:axId val="46181760"/>
      </c:scatterChart>
      <c:valAx>
        <c:axId val="46179840"/>
        <c:scaling>
          <c:orientation val="minMax"/>
          <c:max val="61.2"/>
          <c:min val="50.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{C5156517-C84C-473C-985A-B397F7C1AB36}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227-4B42-9F11-1069C5525A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{E31E7260-F234-4864-86D9-8B3FA218AEAC}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27-4B42-9F11-1069C5525A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{A323B4D0-FE7F-4D4A-834E-8595E18C81D3}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27-4B42-9F11-1069C5525A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{9171887A-7892-4197-BB0A-1DC3BDA10EF9}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27-4B42-9F11-1069C5525A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{AE8E71B3-238D-4C20-A9FF-0C2DBAB81653}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27-4B42-9F11-1069C5525AE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{9AFDF321-0787-4B9F-9CC2-1D3CE44D589C}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227-4B42-9F11-1069C5525AE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{811334C8-79BF-4327-B9F4-1611FE4749CC}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227-4B42-9F11-1069C5525AE4}"/>
                </c:ext>
              </c:extLst>
            </c:dLbl>
            <c:dLbl>
              <c:idx val="24"/>
              <c:layout>
                <c:manualLayout>
                  <c:x val="0"/>
                  <c:y val="-1.661886681822883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{A0280AE2-680C-4D1C-B6C5-98129E50DC95}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227-4B42-9F11-1069C5525AE4}"/>
                </c:ext>
              </c:extLst>
            </c:dLbl>
            <c:dLbl>
              <c:idx val="32"/>
              <c:layout>
                <c:manualLayout>
                  <c:x val="0"/>
                  <c:y val="1.661852433065937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{023A53B6-F935-44E0-B88E-840FD2D625BC}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227-4B42-9F11-1069C5525A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15.4</c:v>
                </c:pt>
                <c:pt idx="16">
                  <c:v>15.6</c:v>
                </c:pt>
                <c:pt idx="24">
                  <c:v>14.6</c:v>
                </c:pt>
                <c:pt idx="32">
                  <c:v>14.5</c:v>
                </c:pt>
              </c:numCache>
            </c:numRef>
          </c:xVal>
          <c:yVal>
            <c:numRef>
              <c:f>公会計指標分析・財政指標組合せ分析表!$BP$73:$DC$73</c:f>
              <c:numCache>
                <c:formatCode>#,##0.0;"▲ "#,##0.0</c:formatCode>
                <c:ptCount val="40"/>
                <c:pt idx="0">
                  <c:v>189.8</c:v>
                </c:pt>
                <c:pt idx="8">
                  <c:v>178.5</c:v>
                </c:pt>
                <c:pt idx="16">
                  <c:v>155.5</c:v>
                </c:pt>
                <c:pt idx="24">
                  <c:v>136.9</c:v>
                </c:pt>
                <c:pt idx="32">
                  <c:v>135.6</c:v>
                </c:pt>
              </c:numCache>
            </c:numRef>
          </c:yVal>
          <c:smooth val="0"/>
          <c:extLst>
            <c:ext xmlns:c16="http://schemas.microsoft.com/office/drawing/2014/chart" uri="{C3380CC4-5D6E-409C-BE32-E72D297353CC}">
              <c16:uniqueId val="{00000009-F227-4B42-9F11-1069C5525A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2196046301656881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{7FD8D458-5AC6-4010-82B5-7AF87DABCBFC}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227-4B42-9F11-1069C5525A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{066F208D-C161-44AF-B5CD-631E8B806B65}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27-4B42-9F11-1069C5525A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{68067673-D786-4FB2-8CA4-F8E3A0A732CA}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27-4B42-9F11-1069C5525A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{FF9B62EB-D8C1-46C0-8243-958C4C6FC587}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27-4B42-9F11-1069C5525A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{945D3E14-3FA7-489D-8BDE-5C2315052BF2}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27-4B42-9F11-1069C5525AE4}"/>
                </c:ext>
              </c:extLst>
            </c:dLbl>
            <c:dLbl>
              <c:idx val="8"/>
              <c:layout>
                <c:manualLayout>
                  <c:x val="-4.1199936936564353E-2"/>
                  <c:y val="-8.672076371988078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{34F122DD-2D19-422F-9866-70FDA5FC401C}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227-4B42-9F11-1069C5525AE4}"/>
                </c:ext>
              </c:extLst>
            </c:dLbl>
            <c:dLbl>
              <c:idx val="16"/>
              <c:layout>
                <c:manualLayout>
                  <c:x val="-3.1697991619110633E-2"/>
                  <c:y val="-7.0836532738044272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{90A0805B-B776-4182-A372-D99323FE167E}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227-4B42-9F11-1069C5525AE4}"/>
                </c:ext>
              </c:extLst>
            </c:dLbl>
            <c:dLbl>
              <c:idx val="24"/>
              <c:layout>
                <c:manualLayout>
                  <c:x val="-3.1697991619110633E-2"/>
                  <c:y val="-2.341519014567366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{FA4C36DA-F45E-4274-B679-B0414298845D}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227-4B42-9F11-1069C5525AE4}"/>
                </c:ext>
              </c:extLst>
            </c:dLbl>
            <c:dLbl>
              <c:idx val="32"/>
              <c:layout>
                <c:manualLayout>
                  <c:x val="-3.1570342725075584E-2"/>
                  <c:y val="-6.869375926000757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{39B73061-7837-49A6-830E-0B592C7FDE8A}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227-4B42-9F11-1069C5525A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F227-4B42-9F11-1069C5525AE4}"/>
            </c:ext>
          </c:extLst>
        </c:ser>
        <c:dLbls>
          <c:showLegendKey val="0"/>
          <c:showVal val="1"/>
          <c:showCatName val="0"/>
          <c:showSerName val="0"/>
          <c:showPercent val="0"/>
          <c:showBubbleSize val="0"/>
        </c:dLbls>
        <c:axId val="84219776"/>
        <c:axId val="84234240"/>
      </c:scatterChart>
      <c:valAx>
        <c:axId val="84219776"/>
        <c:scaling>
          <c:orientation val="minMax"/>
          <c:max val="16.400000000000002"/>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平成</a:t>
          </a:r>
          <a:r>
            <a:rPr kumimoji="1" lang="en-US" altLang="ja-JP" sz="1400">
              <a:solidFill>
                <a:srgbClr val="000000"/>
              </a:solidFill>
              <a:latin typeface="ＭＳ ゴシック" pitchFamily="49" charset="-128"/>
              <a:ea typeface="ＭＳ ゴシック" pitchFamily="49" charset="-128"/>
            </a:rPr>
            <a:t>25</a:t>
          </a:r>
          <a:r>
            <a:rPr kumimoji="1" lang="ja-JP" altLang="en-US" sz="1400">
              <a:solidFill>
                <a:srgbClr val="000000"/>
              </a:solidFill>
              <a:latin typeface="ＭＳ ゴシック" pitchFamily="49" charset="-128"/>
              <a:ea typeface="ＭＳ ゴシック" pitchFamily="49" charset="-128"/>
            </a:rPr>
            <a:t>年度に発行した第三セクター等改革推進債の元利償還や南海中央線整備事業、南海本線等連続立体交差事業等の主要事業の元利償還の増。</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また、羽衣駅前地区第一種市街地再開発事業等の都市計画事業が増となったことにより、都市計画税充当可能額等の算入公債費等は減。そのため、実質公債費比率（分子）は前年度と比較して増となった。</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今後も事業を精査し、適切な地方債の発行に努める。</a:t>
          </a:r>
          <a:endParaRPr kumimoji="1" lang="en-US" altLang="ja-JP"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地方債発行の抑制や土地開発公社への貸付金債の繰上償還等による地方債残高の減や泉北環境整備施設組合への負担分の減、土地開発公社からの土地の買戻しを行ったこと等により将来負担額は減少した。</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しかし、地方債の繰上償還等により財政調整基金等の充当可能基金も減少したことから、将来負担比率（分子）については増加している。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今後も土地開発公社から計画的に土地の買戻しを行い、令和</a:t>
          </a:r>
          <a:r>
            <a:rPr kumimoji="1" lang="en-US" altLang="ja-JP" sz="1400">
              <a:solidFill>
                <a:srgbClr val="000000"/>
              </a:solidFill>
              <a:latin typeface="ＭＳ ゴシック" pitchFamily="49" charset="-128"/>
              <a:ea typeface="ＭＳ ゴシック" pitchFamily="49" charset="-128"/>
            </a:rPr>
            <a:t>2</a:t>
          </a:r>
          <a:r>
            <a:rPr kumimoji="1" lang="ja-JP" altLang="en-US" sz="1400">
              <a:solidFill>
                <a:srgbClr val="000000"/>
              </a:solidFill>
              <a:latin typeface="ＭＳ ゴシック" pitchFamily="49" charset="-128"/>
              <a:ea typeface="ＭＳ ゴシック" pitchFamily="49" charset="-128"/>
            </a:rPr>
            <a:t>年度までに解散し、将来負担額の減少に努める。</a:t>
          </a:r>
          <a:endParaRPr kumimoji="1" lang="en-US" altLang="ja-JP" sz="1400">
            <a:solidFill>
              <a:srgbClr val="000000"/>
            </a:solidFill>
            <a:latin typeface="ＭＳ ゴシック" pitchFamily="49" charset="-128"/>
            <a:ea typeface="ＭＳ ゴシック" pitchFamily="49" charset="-128"/>
          </a:endParaRPr>
        </a:p>
        <a:p>
          <a:endParaRPr kumimoji="1" lang="en-US" altLang="ja-JP"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大阪府高石市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財政調整基金は約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4,700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万円の減、その他の特定目的基金も約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万円の減となり、全体で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7,800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財政調整基金の主な減少要因は、土地開発公社への貸付金債の繰上償還等への取崩しによる減である。その他の特定目的基金の主な減少要因は、市役所前通り道路改良工事への取崩しによる石油貯蔵施設立地対策等基金の減、総合ライフケアセンターの公債費等への取崩しによる保健医療基金の減等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各種基金について、使途に合った事業内容であるか精査し、適切に取崩しを行う。</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保健医療基金：休日診療所の指定管理者委託料及び保健医療施設の公債費等、保健医療行政の充実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石油貯蔵施設立地対策等基金：石油貯蔵施設立地対策等交付金交付規則に掲げる目的及び要件に該当する公共事業への活用</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緑化基金：樹木等維持管理費等、市内緑化の総合的な推進</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保健医療基金：運用利子があったものの、総合ライフケアセンターの公債費、休日診療所の指定管理料等へ取崩ししているため、約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8,400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石油貯蔵施設立地対策等基金：市役所前通り道路改良工事費へ取崩ししているため、約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4,600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緑化基金：樹木等の維持管理経費へ取崩ししているため、約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保健医療基金：今後も、休日診療所の指定管理者委託料や、保健医療施設の建設に係る償還に活用するとともに、老朽化による修繕費の財源としても活用する。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石油貯蔵施設立地対策等基金：複数年度に渡る事業に活用するため、適切に積立・取崩を行う。</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地方税や地方交付税の増はあったものの、土地開発公社への貸付金債の繰上償還や普通建設事業費、扶助費の増等があったため、約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4,700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主要事業である南海中央線整備事業や南海本線等連続立体交差事業、今後本格化していく蓮池公園整備事業等の財源として活用する。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57,805
57,261
11.30
25,538,569
25,417,051
78,972
13,418,376
35,959,296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有形固定資産減価償却率は類似団体内平均</a:t>
          </a:r>
          <a:r>
            <a:rPr kumimoji="1" lang="ja-JP" altLang="en-US" sz="900" baseline="0">
              <a:solidFill>
                <a:srgbClr val="000000"/>
              </a:solidFill>
              <a:effectLst/>
              <a:latin typeface="ＭＳ Ｐゴシック" panose="020B0600070205080204" pitchFamily="50" charset="-128"/>
              <a:ea typeface="ＭＳ Ｐゴシック" panose="020B0600070205080204" pitchFamily="50" charset="-128"/>
              <a:cs typeface="+mn-cs"/>
            </a:rPr>
            <a:t>値、</a:t>
          </a:r>
          <a:r>
            <a:rPr kumimoji="1" lang="ja-JP"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900" baseline="0">
              <a:solidFill>
                <a:srgbClr val="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大阪府平均すべてにおいて下回っているが、施設の老朽化が進んでいるため上昇傾向にある。有形固定資産減価償却率の内訳として、事業用資産の減価償却率が</a:t>
          </a:r>
          <a:r>
            <a:rPr kumimoji="1" lang="ja-JP" altLang="en-US" sz="90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en-US" sz="900" baseline="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50.6</a:t>
          </a:r>
          <a:r>
            <a:rPr kumimoji="1" lang="ja-JP" altLang="en-US" sz="90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51.9</a:t>
          </a:r>
          <a:r>
            <a:rPr kumimoji="1" lang="ja-JP"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53.7</a:t>
          </a:r>
          <a:r>
            <a:rPr kumimoji="1" lang="ja-JP"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％、インフラ資産の減価償却率が平成</a:t>
          </a:r>
          <a:r>
            <a:rPr kumimoji="1" lang="en-US"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58.3</a:t>
          </a:r>
          <a:r>
            <a:rPr kumimoji="1" lang="ja-JP" altLang="en-US" sz="90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59.9</a:t>
          </a:r>
          <a:r>
            <a:rPr kumimoji="1" lang="ja-JP"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61.5</a:t>
          </a:r>
          <a:r>
            <a:rPr kumimoji="1" lang="ja-JP"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％となっており、ともに</a:t>
          </a:r>
          <a:r>
            <a:rPr kumimoji="1" lang="ja-JP" altLang="en-US" sz="900" baseline="0">
              <a:solidFill>
                <a:srgbClr val="000000"/>
              </a:solidFill>
              <a:effectLst/>
              <a:latin typeface="ＭＳ Ｐゴシック" panose="020B0600070205080204" pitchFamily="50" charset="-128"/>
              <a:ea typeface="ＭＳ Ｐゴシック" panose="020B0600070205080204" pitchFamily="50" charset="-128"/>
              <a:cs typeface="+mn-cs"/>
            </a:rPr>
            <a:t>年々</a:t>
          </a:r>
          <a:r>
            <a:rPr kumimoji="1" lang="ja-JP"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上昇している。今後は令和</a:t>
          </a:r>
          <a:r>
            <a:rPr kumimoji="1" lang="en-US"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年度策定予定の公共施設等の個別施設計画等をもとに施設の長寿命化や集約化等を行い、適正な管理に努める。</a:t>
          </a:r>
          <a:endParaRPr kumimoji="1" lang="en-US" altLang="ja-JP" sz="900" baseline="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baseline="0">
              <a:solidFill>
                <a:srgbClr val="000000"/>
              </a:solidFill>
              <a:effectLst/>
              <a:latin typeface="ＭＳ Ｐゴシック" panose="020B0600070205080204" pitchFamily="50" charset="-128"/>
              <a:ea typeface="ＭＳ Ｐゴシック" panose="020B0600070205080204" pitchFamily="50" charset="-128"/>
              <a:cs typeface="+mn-cs"/>
            </a:rPr>
            <a:t>　なお、令和元年度決算に係る固定資産台帳については、令和</a:t>
          </a:r>
          <a:r>
            <a:rPr kumimoji="1" lang="en-US"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en-US" sz="900" baseline="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3</a:t>
          </a:r>
          <a:r>
            <a:rPr kumimoji="1" lang="ja-JP" altLang="en-US" sz="900" baseline="0">
              <a:solidFill>
                <a:srgbClr val="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en-US" sz="900" baseline="0">
              <a:solidFill>
                <a:srgbClr val="000000"/>
              </a:solidFill>
              <a:effectLst/>
              <a:latin typeface="ＭＳ Ｐゴシック" panose="020B0600070205080204" pitchFamily="50" charset="-128"/>
              <a:ea typeface="ＭＳ Ｐゴシック" panose="020B0600070205080204" pitchFamily="50" charset="-128"/>
              <a:cs typeface="+mn-cs"/>
            </a:rPr>
            <a:t>日時点で未整備であるため、令和元年度の当該団体値等は表示されていない。</a:t>
          </a:r>
          <a:endParaRPr kumimoji="1" lang="en-US" altLang="ja-JP" sz="900" baseline="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100602</xdr:rowOff>
    </xdr:from>
    <xdr:to>
      <xdr:col>19</xdr:col>
      <xdr:colOff>187325</xdr:colOff>
      <xdr:row>31</xdr:row>
      <xdr:rowOff>30752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48169</xdr:rowOff>
    </xdr:from>
    <xdr:to>
      <xdr:col>15</xdr:col>
      <xdr:colOff>187325</xdr:colOff>
      <xdr:row>30</xdr:row>
      <xdr:rowOff>149769</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32385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98969</xdr:rowOff>
    </xdr:from>
    <xdr:to>
      <xdr:col>19</xdr:col>
      <xdr:colOff>136525</xdr:colOff>
      <xdr:row>30</xdr:row>
      <xdr:rowOff>151402</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a:off x="3289300" y="601399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1905</xdr:rowOff>
    </xdr:from>
    <xdr:to>
      <xdr:col>11</xdr:col>
      <xdr:colOff>187325</xdr:colOff>
      <xdr:row>30</xdr:row>
      <xdr:rowOff>103505</xdr:rowOff>
    </xdr:to>
    <xdr:sp macro="" textlink="">
      <xdr:nvSpPr>
        <xdr:cNvPr id="86" name="楕円 85">
          <a:extLst>
            <a:ext uri="{FF2B5EF4-FFF2-40B4-BE49-F238E27FC236}">
              <a16:creationId xmlns:a16="http://schemas.microsoft.com/office/drawing/2014/main" id="{00000000-0008-0000-0000-000056000000}"/>
            </a:ext>
          </a:extLst>
        </xdr:cNvPr>
        <xdr:cNvSpPr/>
      </xdr:nvSpPr>
      <xdr:spPr>
        <a:xfrm>
          <a:off x="2476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52705</xdr:rowOff>
    </xdr:from>
    <xdr:to>
      <xdr:col>15</xdr:col>
      <xdr:colOff>136525</xdr:colOff>
      <xdr:row>30</xdr:row>
      <xdr:rowOff>98969</xdr:rowOff>
    </xdr:to>
    <xdr:cxnSp macro="">
      <xdr:nvCxnSpPr>
        <xdr:cNvPr id="87" name="直線コネクタ 86">
          <a:extLst>
            <a:ext uri="{FF2B5EF4-FFF2-40B4-BE49-F238E27FC236}">
              <a16:creationId xmlns:a16="http://schemas.microsoft.com/office/drawing/2014/main" id="{00000000-0008-0000-0000-000057000000}"/>
            </a:ext>
          </a:extLst>
        </xdr:cNvPr>
        <xdr:cNvCxnSpPr/>
      </xdr:nvCxnSpPr>
      <xdr:spPr>
        <a:xfrm>
          <a:off x="2527300" y="596773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117838</xdr:rowOff>
    </xdr:from>
    <xdr:to>
      <xdr:col>7</xdr:col>
      <xdr:colOff>187325</xdr:colOff>
      <xdr:row>30</xdr:row>
      <xdr:rowOff>47988</xdr:rowOff>
    </xdr:to>
    <xdr:sp macro="" textlink="">
      <xdr:nvSpPr>
        <xdr:cNvPr id="88" name="楕円 87">
          <a:extLst>
            <a:ext uri="{FF2B5EF4-FFF2-40B4-BE49-F238E27FC236}">
              <a16:creationId xmlns:a16="http://schemas.microsoft.com/office/drawing/2014/main" id="{00000000-0008-0000-0000-000058000000}"/>
            </a:ext>
          </a:extLst>
        </xdr:cNvPr>
        <xdr:cNvSpPr/>
      </xdr:nvSpPr>
      <xdr:spPr>
        <a:xfrm>
          <a:off x="17145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168638</xdr:rowOff>
    </xdr:from>
    <xdr:to>
      <xdr:col>11</xdr:col>
      <xdr:colOff>136525</xdr:colOff>
      <xdr:row>30</xdr:row>
      <xdr:rowOff>52705</xdr:rowOff>
    </xdr:to>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a:off x="1765300" y="591221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0" name="n_1aveValue有形固定資産減価償却率">
          <a:extLst>
            <a:ext uri="{FF2B5EF4-FFF2-40B4-BE49-F238E27FC236}">
              <a16:creationId xmlns:a16="http://schemas.microsoft.com/office/drawing/2014/main" id="{00000000-0008-0000-0000-00005A000000}"/>
            </a:ext>
          </a:extLst>
        </xdr:cNvPr>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1" name="n_2aveValue有形固定資産減価償却率">
          <a:extLst>
            <a:ext uri="{FF2B5EF4-FFF2-40B4-BE49-F238E27FC236}">
              <a16:creationId xmlns:a16="http://schemas.microsoft.com/office/drawing/2014/main" id="{00000000-0008-0000-0000-00005B000000}"/>
            </a:ext>
          </a:extLst>
        </xdr:cNvPr>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2" name="n_3aveValue有形固定資産減価償却率">
          <a:extLst>
            <a:ext uri="{FF2B5EF4-FFF2-40B4-BE49-F238E27FC236}">
              <a16:creationId xmlns:a16="http://schemas.microsoft.com/office/drawing/2014/main" id="{00000000-0008-0000-0000-00005C000000}"/>
            </a:ext>
          </a:extLst>
        </xdr:cNvPr>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93" name="n_4aveValue有形固定資産減価償却率">
          <a:extLst>
            <a:ext uri="{FF2B5EF4-FFF2-40B4-BE49-F238E27FC236}">
              <a16:creationId xmlns:a16="http://schemas.microsoft.com/office/drawing/2014/main" id="{00000000-0008-0000-0000-00005D000000}"/>
            </a:ext>
          </a:extLst>
        </xdr:cNvPr>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47279</xdr:rowOff>
    </xdr:from>
    <xdr:ext cx="405111" cy="259045"/>
    <xdr:sp macro="" textlink="">
      <xdr:nvSpPr>
        <xdr:cNvPr id="94" name="n_1mainValue有形固定資産減価償却率">
          <a:extLst>
            <a:ext uri="{FF2B5EF4-FFF2-40B4-BE49-F238E27FC236}">
              <a16:creationId xmlns:a16="http://schemas.microsoft.com/office/drawing/2014/main" id="{00000000-0008-0000-0000-00005E000000}"/>
            </a:ext>
          </a:extLst>
        </xdr:cNvPr>
        <xdr:cNvSpPr txBox="1"/>
      </xdr:nvSpPr>
      <xdr:spPr>
        <a:xfrm>
          <a:off x="3836044" y="579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166296</xdr:rowOff>
    </xdr:from>
    <xdr:ext cx="405111" cy="259045"/>
    <xdr:sp macro="" textlink="">
      <xdr:nvSpPr>
        <xdr:cNvPr id="95" name="n_2mainValue有形固定資産減価償却率">
          <a:extLst>
            <a:ext uri="{FF2B5EF4-FFF2-40B4-BE49-F238E27FC236}">
              <a16:creationId xmlns:a16="http://schemas.microsoft.com/office/drawing/2014/main" id="{00000000-0008-0000-0000-00005F000000}"/>
            </a:ext>
          </a:extLst>
        </xdr:cNvPr>
        <xdr:cNvSpPr txBox="1"/>
      </xdr:nvSpPr>
      <xdr:spPr>
        <a:xfrm>
          <a:off x="3086744" y="57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120032</xdr:rowOff>
    </xdr:from>
    <xdr:ext cx="405111" cy="259045"/>
    <xdr:sp macro="" textlink="">
      <xdr:nvSpPr>
        <xdr:cNvPr id="96" name="n_3mainValue有形固定資産減価償却率">
          <a:extLst>
            <a:ext uri="{FF2B5EF4-FFF2-40B4-BE49-F238E27FC236}">
              <a16:creationId xmlns:a16="http://schemas.microsoft.com/office/drawing/2014/main" id="{00000000-0008-0000-0000-000060000000}"/>
            </a:ext>
          </a:extLst>
        </xdr:cNvPr>
        <xdr:cNvSpPr txBox="1"/>
      </xdr:nvSpPr>
      <xdr:spPr>
        <a:xfrm>
          <a:off x="2324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64515</xdr:rowOff>
    </xdr:from>
    <xdr:ext cx="405111" cy="259045"/>
    <xdr:sp macro="" textlink="">
      <xdr:nvSpPr>
        <xdr:cNvPr id="97" name="n_4mainValue有形固定資産減価償却率">
          <a:extLst>
            <a:ext uri="{FF2B5EF4-FFF2-40B4-BE49-F238E27FC236}">
              <a16:creationId xmlns:a16="http://schemas.microsoft.com/office/drawing/2014/main" id="{00000000-0008-0000-0000-000061000000}"/>
            </a:ext>
          </a:extLst>
        </xdr:cNvPr>
        <xdr:cNvSpPr txBox="1"/>
      </xdr:nvSpPr>
      <xdr:spPr>
        <a:xfrm>
          <a:off x="15627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年度の債務償還比率は、</a:t>
          </a:r>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委託料の増や消費税増税等により経常経費充当一般財源等が増となり、</a:t>
          </a:r>
          <a:r>
            <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54.5</a:t>
          </a:r>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ポイントの増加となった</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05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今後については、</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年度には土地開発公社の解散</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があり</a:t>
          </a:r>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土地の買戻しを行うため</a:t>
          </a:r>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負担額が減少する見込みであるが、起債残高が多いため、今後も地方債の発行は慎重に行う必要がある。</a:t>
          </a:r>
          <a:endParaRPr lang="ja-JP" altLang="ja-JP" sz="105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0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7" name="債務償還比率最小値テキスト">
          <a:extLst>
            <a:ext uri="{FF2B5EF4-FFF2-40B4-BE49-F238E27FC236}">
              <a16:creationId xmlns:a16="http://schemas.microsoft.com/office/drawing/2014/main" id="{00000000-0008-0000-0000-00007F000000}"/>
            </a:ext>
          </a:extLst>
        </xdr:cNvPr>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id="{00000000-0008-0000-0000-000081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1" name="債務償還比率平均値テキスト">
          <a:extLst>
            <a:ext uri="{FF2B5EF4-FFF2-40B4-BE49-F238E27FC236}">
              <a16:creationId xmlns:a16="http://schemas.microsoft.com/office/drawing/2014/main" id="{00000000-0008-0000-0000-000083000000}"/>
            </a:ext>
          </a:extLst>
        </xdr:cNvPr>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8234</xdr:rowOff>
    </xdr:from>
    <xdr:to>
      <xdr:col>76</xdr:col>
      <xdr:colOff>73025</xdr:colOff>
      <xdr:row>33</xdr:row>
      <xdr:rowOff>109834</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744700" y="64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158111</xdr:rowOff>
    </xdr:from>
    <xdr:ext cx="469744" cy="259045"/>
    <xdr:sp macro="" textlink="">
      <xdr:nvSpPr>
        <xdr:cNvPr id="143" name="債務償還比率該当値テキスト">
          <a:extLst>
            <a:ext uri="{FF2B5EF4-FFF2-40B4-BE49-F238E27FC236}">
              <a16:creationId xmlns:a16="http://schemas.microsoft.com/office/drawing/2014/main" id="{00000000-0008-0000-0000-00008F000000}"/>
            </a:ext>
          </a:extLst>
        </xdr:cNvPr>
        <xdr:cNvSpPr txBox="1"/>
      </xdr:nvSpPr>
      <xdr:spPr>
        <a:xfrm>
          <a:off x="14846300" y="641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114314</xdr:rowOff>
    </xdr:from>
    <xdr:to>
      <xdr:col>72</xdr:col>
      <xdr:colOff>123825</xdr:colOff>
      <xdr:row>33</xdr:row>
      <xdr:rowOff>44464</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4033500" y="63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165114</xdr:rowOff>
    </xdr:from>
    <xdr:to>
      <xdr:col>76</xdr:col>
      <xdr:colOff>22225</xdr:colOff>
      <xdr:row>33</xdr:row>
      <xdr:rowOff>59034</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4084300" y="6423039"/>
          <a:ext cx="711200" cy="6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158165</xdr:rowOff>
    </xdr:from>
    <xdr:to>
      <xdr:col>68</xdr:col>
      <xdr:colOff>123825</xdr:colOff>
      <xdr:row>34</xdr:row>
      <xdr:rowOff>88315</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3271500" y="65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165114</xdr:rowOff>
    </xdr:from>
    <xdr:to>
      <xdr:col>72</xdr:col>
      <xdr:colOff>73025</xdr:colOff>
      <xdr:row>34</xdr:row>
      <xdr:rowOff>37515</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3322300" y="6423039"/>
          <a:ext cx="762000" cy="2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129208</xdr:rowOff>
    </xdr:from>
    <xdr:to>
      <xdr:col>64</xdr:col>
      <xdr:colOff>123825</xdr:colOff>
      <xdr:row>35</xdr:row>
      <xdr:rowOff>59358</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2509500" y="673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37515</xdr:rowOff>
    </xdr:from>
    <xdr:to>
      <xdr:col>68</xdr:col>
      <xdr:colOff>73025</xdr:colOff>
      <xdr:row>35</xdr:row>
      <xdr:rowOff>8558</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flipV="1">
          <a:off x="12560300" y="6638340"/>
          <a:ext cx="762000" cy="14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145690</xdr:rowOff>
    </xdr:from>
    <xdr:to>
      <xdr:col>60</xdr:col>
      <xdr:colOff>123825</xdr:colOff>
      <xdr:row>34</xdr:row>
      <xdr:rowOff>75840</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1747500" y="657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25040</xdr:rowOff>
    </xdr:from>
    <xdr:to>
      <xdr:col>64</xdr:col>
      <xdr:colOff>73025</xdr:colOff>
      <xdr:row>35</xdr:row>
      <xdr:rowOff>8558</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a:off x="11798300" y="6625865"/>
          <a:ext cx="762000" cy="15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2" name="n_1aveValue債務償還比率">
          <a:extLst>
            <a:ext uri="{FF2B5EF4-FFF2-40B4-BE49-F238E27FC236}">
              <a16:creationId xmlns:a16="http://schemas.microsoft.com/office/drawing/2014/main" id="{00000000-0008-0000-0000-000098000000}"/>
            </a:ext>
          </a:extLst>
        </xdr:cNvPr>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3" name="n_2aveValue債務償還比率">
          <a:extLst>
            <a:ext uri="{FF2B5EF4-FFF2-40B4-BE49-F238E27FC236}">
              <a16:creationId xmlns:a16="http://schemas.microsoft.com/office/drawing/2014/main" id="{00000000-0008-0000-0000-000099000000}"/>
            </a:ext>
          </a:extLst>
        </xdr:cNvPr>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4" name="n_3aveValue債務償還比率">
          <a:extLst>
            <a:ext uri="{FF2B5EF4-FFF2-40B4-BE49-F238E27FC236}">
              <a16:creationId xmlns:a16="http://schemas.microsoft.com/office/drawing/2014/main" id="{00000000-0008-0000-0000-00009A000000}"/>
            </a:ext>
          </a:extLst>
        </xdr:cNvPr>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55" name="n_4aveValue債務償還比率">
          <a:extLst>
            <a:ext uri="{FF2B5EF4-FFF2-40B4-BE49-F238E27FC236}">
              <a16:creationId xmlns:a16="http://schemas.microsoft.com/office/drawing/2014/main" id="{00000000-0008-0000-0000-00009B000000}"/>
            </a:ext>
          </a:extLst>
        </xdr:cNvPr>
        <xdr:cNvSpPr txBox="1"/>
      </xdr:nvSpPr>
      <xdr:spPr>
        <a:xfrm>
          <a:off x="11563427" y="58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35591</xdr:rowOff>
    </xdr:from>
    <xdr:ext cx="469744" cy="259045"/>
    <xdr:sp macro="" textlink="">
      <xdr:nvSpPr>
        <xdr:cNvPr id="156" name="n_1mainValue債務償還比率">
          <a:extLst>
            <a:ext uri="{FF2B5EF4-FFF2-40B4-BE49-F238E27FC236}">
              <a16:creationId xmlns:a16="http://schemas.microsoft.com/office/drawing/2014/main" id="{00000000-0008-0000-0000-00009C000000}"/>
            </a:ext>
          </a:extLst>
        </xdr:cNvPr>
        <xdr:cNvSpPr txBox="1"/>
      </xdr:nvSpPr>
      <xdr:spPr>
        <a:xfrm>
          <a:off x="13836727" y="646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79442</xdr:rowOff>
    </xdr:from>
    <xdr:ext cx="560923" cy="259045"/>
    <xdr:sp macro="" textlink="">
      <xdr:nvSpPr>
        <xdr:cNvPr id="157" name="n_2mainValue債務償還比率">
          <a:extLst>
            <a:ext uri="{FF2B5EF4-FFF2-40B4-BE49-F238E27FC236}">
              <a16:creationId xmlns:a16="http://schemas.microsoft.com/office/drawing/2014/main" id="{00000000-0008-0000-0000-00009D000000}"/>
            </a:ext>
          </a:extLst>
        </xdr:cNvPr>
        <xdr:cNvSpPr txBox="1"/>
      </xdr:nvSpPr>
      <xdr:spPr>
        <a:xfrm>
          <a:off x="13041838" y="66802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50485</xdr:rowOff>
    </xdr:from>
    <xdr:ext cx="560923" cy="259045"/>
    <xdr:sp macro="" textlink="">
      <xdr:nvSpPr>
        <xdr:cNvPr id="158" name="n_3mainValue債務償還比率">
          <a:extLst>
            <a:ext uri="{FF2B5EF4-FFF2-40B4-BE49-F238E27FC236}">
              <a16:creationId xmlns:a16="http://schemas.microsoft.com/office/drawing/2014/main" id="{00000000-0008-0000-0000-00009E000000}"/>
            </a:ext>
          </a:extLst>
        </xdr:cNvPr>
        <xdr:cNvSpPr txBox="1"/>
      </xdr:nvSpPr>
      <xdr:spPr>
        <a:xfrm>
          <a:off x="12279838" y="68227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66967</xdr:rowOff>
    </xdr:from>
    <xdr:ext cx="560923" cy="259045"/>
    <xdr:sp macro="" textlink="">
      <xdr:nvSpPr>
        <xdr:cNvPr id="159" name="n_4mainValue債務償還比率">
          <a:extLst>
            <a:ext uri="{FF2B5EF4-FFF2-40B4-BE49-F238E27FC236}">
              <a16:creationId xmlns:a16="http://schemas.microsoft.com/office/drawing/2014/main" id="{00000000-0008-0000-0000-00009F000000}"/>
            </a:ext>
          </a:extLst>
        </xdr:cNvPr>
        <xdr:cNvSpPr txBox="1"/>
      </xdr:nvSpPr>
      <xdr:spPr>
        <a:xfrm>
          <a:off x="11517838" y="666779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57,805
57,261
11.30
25,538,569
25,417,051
78,972
13,418,376
35,959,296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110309</xdr:rowOff>
    </xdr:from>
    <xdr:to>
      <xdr:col>20</xdr:col>
      <xdr:colOff>38100</xdr:colOff>
      <xdr:row>39</xdr:row>
      <xdr:rowOff>40459</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79284</xdr:rowOff>
    </xdr:from>
    <xdr:to>
      <xdr:col>15</xdr:col>
      <xdr:colOff>101600</xdr:colOff>
      <xdr:row>39</xdr:row>
      <xdr:rowOff>9434</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130084</xdr:rowOff>
    </xdr:from>
    <xdr:to>
      <xdr:col>19</xdr:col>
      <xdr:colOff>177800</xdr:colOff>
      <xdr:row>38</xdr:row>
      <xdr:rowOff>161109</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6451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46627</xdr:rowOff>
    </xdr:from>
    <xdr:to>
      <xdr:col>10</xdr:col>
      <xdr:colOff>165100</xdr:colOff>
      <xdr:row>38</xdr:row>
      <xdr:rowOff>148227</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97427</xdr:rowOff>
    </xdr:from>
    <xdr:to>
      <xdr:col>15</xdr:col>
      <xdr:colOff>50800</xdr:colOff>
      <xdr:row>38</xdr:row>
      <xdr:rowOff>130084</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6125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xdr:rowOff>
    </xdr:from>
    <xdr:to>
      <xdr:col>6</xdr:col>
      <xdr:colOff>38100</xdr:colOff>
      <xdr:row>38</xdr:row>
      <xdr:rowOff>115570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64770</xdr:rowOff>
    </xdr:from>
    <xdr:to>
      <xdr:col>10</xdr:col>
      <xdr:colOff>114300</xdr:colOff>
      <xdr:row>38</xdr:row>
      <xdr:rowOff>97427</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5798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31586</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561</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164754</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132097</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85865</xdr:rowOff>
    </xdr:from>
    <xdr:to>
      <xdr:col>50</xdr:col>
      <xdr:colOff>165100</xdr:colOff>
      <xdr:row>42</xdr:row>
      <xdr:rowOff>16015</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9588500" y="71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84341</xdr:rowOff>
    </xdr:from>
    <xdr:to>
      <xdr:col>46</xdr:col>
      <xdr:colOff>38100</xdr:colOff>
      <xdr:row>42</xdr:row>
      <xdr:rowOff>14491</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8699500" y="71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135141</xdr:rowOff>
    </xdr:from>
    <xdr:to>
      <xdr:col>50</xdr:col>
      <xdr:colOff>114300</xdr:colOff>
      <xdr:row>41</xdr:row>
      <xdr:rowOff>136665</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8750300" y="716459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84645</xdr:rowOff>
    </xdr:from>
    <xdr:to>
      <xdr:col>41</xdr:col>
      <xdr:colOff>101600</xdr:colOff>
      <xdr:row>42</xdr:row>
      <xdr:rowOff>14795</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7810500" y="711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135141</xdr:rowOff>
    </xdr:from>
    <xdr:to>
      <xdr:col>45</xdr:col>
      <xdr:colOff>177800</xdr:colOff>
      <xdr:row>41</xdr:row>
      <xdr:rowOff>135445</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7861300" y="7164591"/>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84607</xdr:rowOff>
    </xdr:from>
    <xdr:to>
      <xdr:col>36</xdr:col>
      <xdr:colOff>165100</xdr:colOff>
      <xdr:row>42</xdr:row>
      <xdr:rowOff>14757</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6921500" y="71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135407</xdr:rowOff>
    </xdr:from>
    <xdr:to>
      <xdr:col>41</xdr:col>
      <xdr:colOff>50800</xdr:colOff>
      <xdr:row>41</xdr:row>
      <xdr:rowOff>135445</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6972300" y="71648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5" name="n_1aveValue【道路】&#10;一人当たり延長">
          <a:extLst>
            <a:ext uri="{FF2B5EF4-FFF2-40B4-BE49-F238E27FC236}">
              <a16:creationId xmlns:a16="http://schemas.microsoft.com/office/drawing/2014/main" id="{00000000-0008-0000-0100-000087000000}"/>
            </a:ext>
          </a:extLst>
        </xdr:cNvPr>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6" name="n_2aveValue【道路】&#10;一人当たり延長">
          <a:extLst>
            <a:ext uri="{FF2B5EF4-FFF2-40B4-BE49-F238E27FC236}">
              <a16:creationId xmlns:a16="http://schemas.microsoft.com/office/drawing/2014/main" id="{00000000-0008-0000-0100-000088000000}"/>
            </a:ext>
          </a:extLst>
        </xdr:cNvPr>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7" name="n_3aveValue【道路】&#10;一人当たり延長">
          <a:extLst>
            <a:ext uri="{FF2B5EF4-FFF2-40B4-BE49-F238E27FC236}">
              <a16:creationId xmlns:a16="http://schemas.microsoft.com/office/drawing/2014/main" id="{00000000-0008-0000-0100-000089000000}"/>
            </a:ext>
          </a:extLst>
        </xdr:cNvPr>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8" name="n_4aveValue【道路】&#10;一人当たり延長">
          <a:extLst>
            <a:ext uri="{FF2B5EF4-FFF2-40B4-BE49-F238E27FC236}">
              <a16:creationId xmlns:a16="http://schemas.microsoft.com/office/drawing/2014/main" id="{00000000-0008-0000-0100-00008A000000}"/>
            </a:ext>
          </a:extLst>
        </xdr:cNvPr>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7142</xdr:rowOff>
    </xdr:from>
    <xdr:ext cx="469744" cy="259045"/>
    <xdr:sp macro="" textlink="">
      <xdr:nvSpPr>
        <xdr:cNvPr id="139" name="n_1mainValue【道路】&#10;一人当たり延長">
          <a:extLst>
            <a:ext uri="{FF2B5EF4-FFF2-40B4-BE49-F238E27FC236}">
              <a16:creationId xmlns:a16="http://schemas.microsoft.com/office/drawing/2014/main" id="{00000000-0008-0000-0100-00008B000000}"/>
            </a:ext>
          </a:extLst>
        </xdr:cNvPr>
        <xdr:cNvSpPr txBox="1"/>
      </xdr:nvSpPr>
      <xdr:spPr>
        <a:xfrm>
          <a:off x="9391727" y="720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5618</xdr:rowOff>
    </xdr:from>
    <xdr:ext cx="469744" cy="259045"/>
    <xdr:sp macro="" textlink="">
      <xdr:nvSpPr>
        <xdr:cNvPr id="140" name="n_2mainValue【道路】&#10;一人当たり延長">
          <a:extLst>
            <a:ext uri="{FF2B5EF4-FFF2-40B4-BE49-F238E27FC236}">
              <a16:creationId xmlns:a16="http://schemas.microsoft.com/office/drawing/2014/main" id="{00000000-0008-0000-0100-00008C000000}"/>
            </a:ext>
          </a:extLst>
        </xdr:cNvPr>
        <xdr:cNvSpPr txBox="1"/>
      </xdr:nvSpPr>
      <xdr:spPr>
        <a:xfrm>
          <a:off x="8515427" y="720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5922</xdr:rowOff>
    </xdr:from>
    <xdr:ext cx="469744" cy="259045"/>
    <xdr:sp macro="" textlink="">
      <xdr:nvSpPr>
        <xdr:cNvPr id="141" name="n_3mainValue【道路】&#10;一人当たり延長">
          <a:extLst>
            <a:ext uri="{FF2B5EF4-FFF2-40B4-BE49-F238E27FC236}">
              <a16:creationId xmlns:a16="http://schemas.microsoft.com/office/drawing/2014/main" id="{00000000-0008-0000-0100-00008D000000}"/>
            </a:ext>
          </a:extLst>
        </xdr:cNvPr>
        <xdr:cNvSpPr txBox="1"/>
      </xdr:nvSpPr>
      <xdr:spPr>
        <a:xfrm>
          <a:off x="7626427" y="720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5884</xdr:rowOff>
    </xdr:from>
    <xdr:ext cx="469744" cy="259045"/>
    <xdr:sp macro="" textlink="">
      <xdr:nvSpPr>
        <xdr:cNvPr id="142" name="n_4mainValue【道路】&#10;一人当たり延長">
          <a:extLst>
            <a:ext uri="{FF2B5EF4-FFF2-40B4-BE49-F238E27FC236}">
              <a16:creationId xmlns:a16="http://schemas.microsoft.com/office/drawing/2014/main" id="{00000000-0008-0000-0100-00008E000000}"/>
            </a:ext>
          </a:extLst>
        </xdr:cNvPr>
        <xdr:cNvSpPr txBox="1"/>
      </xdr:nvSpPr>
      <xdr:spPr>
        <a:xfrm>
          <a:off x="6737427" y="720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1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100-0000A9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0000000-0008-0000-0100-0000AB000000}"/>
            </a:ext>
          </a:extLst>
        </xdr:cNvPr>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100-0000AD000000}"/>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78196</xdr:rowOff>
    </xdr:from>
    <xdr:to>
      <xdr:col>20</xdr:col>
      <xdr:colOff>38100</xdr:colOff>
      <xdr:row>62</xdr:row>
      <xdr:rowOff>8346</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3746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56969</xdr:rowOff>
    </xdr:from>
    <xdr:to>
      <xdr:col>15</xdr:col>
      <xdr:colOff>101600</xdr:colOff>
      <xdr:row>61</xdr:row>
      <xdr:rowOff>158569</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2857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107769</xdr:rowOff>
    </xdr:from>
    <xdr:to>
      <xdr:col>19</xdr:col>
      <xdr:colOff>177800</xdr:colOff>
      <xdr:row>61</xdr:row>
      <xdr:rowOff>128996</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2908300" y="1056621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1968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86541</xdr:rowOff>
    </xdr:from>
    <xdr:to>
      <xdr:col>15</xdr:col>
      <xdr:colOff>50800</xdr:colOff>
      <xdr:row>61</xdr:row>
      <xdr:rowOff>107769</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2019300" y="1054499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14515</xdr:rowOff>
    </xdr:from>
    <xdr:to>
      <xdr:col>6</xdr:col>
      <xdr:colOff>38100</xdr:colOff>
      <xdr:row>61</xdr:row>
      <xdr:rowOff>116115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1079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65315</xdr:rowOff>
    </xdr:from>
    <xdr:to>
      <xdr:col>10</xdr:col>
      <xdr:colOff>114300</xdr:colOff>
      <xdr:row>61</xdr:row>
      <xdr:rowOff>86541</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1130300" y="1052376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170923</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35820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149696</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2705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107242</xdr:rowOff>
    </xdr:from>
    <xdr:ext cx="405111" cy="259045"/>
    <xdr:sp macro="" textlink="">
      <xdr:nvSpPr>
        <xdr:cNvPr id="198" name="n_4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927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1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100-0000DF000000}"/>
            </a:ext>
          </a:extLst>
        </xdr:cNvPr>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100-0000E1000000}"/>
            </a:ext>
          </a:extLst>
        </xdr:cNvPr>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1,073,314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100-0000E3000000}"/>
            </a:ext>
          </a:extLst>
        </xdr:cNvPr>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5803</xdr:rowOff>
    </xdr:from>
    <xdr:to>
      <xdr:col>50</xdr:col>
      <xdr:colOff>165100</xdr:colOff>
      <xdr:row>64</xdr:row>
      <xdr:rowOff>107403</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9588500" y="1097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5821</xdr:rowOff>
    </xdr:from>
    <xdr:to>
      <xdr:col>46</xdr:col>
      <xdr:colOff>38100</xdr:colOff>
      <xdr:row>64</xdr:row>
      <xdr:rowOff>107421</xdr:rowOff>
    </xdr:to>
    <xdr:sp macro="" textlink="">
      <xdr:nvSpPr>
        <xdr:cNvPr id="239" name="楕円 238">
          <a:extLst>
            <a:ext uri="{FF2B5EF4-FFF2-40B4-BE49-F238E27FC236}">
              <a16:creationId xmlns:a16="http://schemas.microsoft.com/office/drawing/2014/main" id="{00000000-0008-0000-0100-0000EF000000}"/>
            </a:ext>
          </a:extLst>
        </xdr:cNvPr>
        <xdr:cNvSpPr/>
      </xdr:nvSpPr>
      <xdr:spPr>
        <a:xfrm>
          <a:off x="8699500" y="1097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56603</xdr:rowOff>
    </xdr:from>
    <xdr:to>
      <xdr:col>50</xdr:col>
      <xdr:colOff>114300</xdr:colOff>
      <xdr:row>64</xdr:row>
      <xdr:rowOff>56621</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flipV="1">
          <a:off x="8750300" y="11029403"/>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5899</xdr:rowOff>
    </xdr:from>
    <xdr:to>
      <xdr:col>41</xdr:col>
      <xdr:colOff>101600</xdr:colOff>
      <xdr:row>64</xdr:row>
      <xdr:rowOff>107499</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7810500" y="1097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56621</xdr:rowOff>
    </xdr:from>
    <xdr:to>
      <xdr:col>45</xdr:col>
      <xdr:colOff>177800</xdr:colOff>
      <xdr:row>64</xdr:row>
      <xdr:rowOff>56699</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flipV="1">
          <a:off x="7861300" y="11029421"/>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5888</xdr:rowOff>
    </xdr:from>
    <xdr:to>
      <xdr:col>36</xdr:col>
      <xdr:colOff>165100</xdr:colOff>
      <xdr:row>64</xdr:row>
      <xdr:rowOff>107488</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6921500" y="109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56688</xdr:rowOff>
    </xdr:from>
    <xdr:to>
      <xdr:col>41</xdr:col>
      <xdr:colOff>50800</xdr:colOff>
      <xdr:row>64</xdr:row>
      <xdr:rowOff>56699</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6972300" y="11029488"/>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98530</xdr:rowOff>
    </xdr:from>
    <xdr:ext cx="534377" cy="259045"/>
    <xdr:sp macro="" textlink="">
      <xdr:nvSpPr>
        <xdr:cNvPr id="249" name="n_1main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9359411" y="110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98548</xdr:rowOff>
    </xdr:from>
    <xdr:ext cx="534377" cy="259045"/>
    <xdr:sp macro="" textlink="">
      <xdr:nvSpPr>
        <xdr:cNvPr id="250" name="n_2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8483111" y="1107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98626</xdr:rowOff>
    </xdr:from>
    <xdr:ext cx="534377" cy="259045"/>
    <xdr:sp macro="" textlink="">
      <xdr:nvSpPr>
        <xdr:cNvPr id="251" name="n_3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7594111" y="1107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98615</xdr:rowOff>
    </xdr:from>
    <xdr:ext cx="534377" cy="259045"/>
    <xdr:sp macro="" textlink="">
      <xdr:nvSpPr>
        <xdr:cNvPr id="252" name="n_4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6705111" y="1107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00000000-0008-0000-01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00000000-0008-0000-0100-000016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00000000-0008-0000-0100-00001801000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00000000-0008-0000-0100-00001A010000}"/>
            </a:ext>
          </a:extLst>
        </xdr:cNvPr>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97789</xdr:rowOff>
    </xdr:from>
    <xdr:to>
      <xdr:col>20</xdr:col>
      <xdr:colOff>38100</xdr:colOff>
      <xdr:row>82</xdr:row>
      <xdr:rowOff>27939</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3746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2857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148589</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2908300" y="139941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xdr:rowOff>
    </xdr:from>
    <xdr:to>
      <xdr:col>10</xdr:col>
      <xdr:colOff>165100</xdr:colOff>
      <xdr:row>81</xdr:row>
      <xdr:rowOff>115570</xdr:rowOff>
    </xdr:to>
    <xdr:sp macro="" textlink="">
      <xdr:nvSpPr>
        <xdr:cNvPr id="296" name="楕円 295">
          <a:extLst>
            <a:ext uri="{FF2B5EF4-FFF2-40B4-BE49-F238E27FC236}">
              <a16:creationId xmlns:a16="http://schemas.microsoft.com/office/drawing/2014/main" id="{00000000-0008-0000-0100-000028010000}"/>
            </a:ext>
          </a:extLst>
        </xdr:cNvPr>
        <xdr:cNvSpPr/>
      </xdr:nvSpPr>
      <xdr:spPr>
        <a:xfrm>
          <a:off x="1968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64770</xdr:rowOff>
    </xdr:from>
    <xdr:to>
      <xdr:col>15</xdr:col>
      <xdr:colOff>50800</xdr:colOff>
      <xdr:row>81</xdr:row>
      <xdr:rowOff>106680</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2019300" y="13952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143511</xdr:rowOff>
    </xdr:from>
    <xdr:to>
      <xdr:col>6</xdr:col>
      <xdr:colOff>38100</xdr:colOff>
      <xdr:row>81</xdr:row>
      <xdr:rowOff>73661</xdr:rowOff>
    </xdr:to>
    <xdr:sp macro="" textlink="">
      <xdr:nvSpPr>
        <xdr:cNvPr id="298" name="楕円 297">
          <a:extLst>
            <a:ext uri="{FF2B5EF4-FFF2-40B4-BE49-F238E27FC236}">
              <a16:creationId xmlns:a16="http://schemas.microsoft.com/office/drawing/2014/main" id="{00000000-0008-0000-0100-00002A010000}"/>
            </a:ext>
          </a:extLst>
        </xdr:cNvPr>
        <xdr:cNvSpPr/>
      </xdr:nvSpPr>
      <xdr:spPr>
        <a:xfrm>
          <a:off x="1079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22861</xdr:rowOff>
    </xdr:from>
    <xdr:to>
      <xdr:col>10</xdr:col>
      <xdr:colOff>114300</xdr:colOff>
      <xdr:row>81</xdr:row>
      <xdr:rowOff>64770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1130300" y="139103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0" name="n_1aveValue【公営住宅】&#10;有形固定資産減価償却率">
          <a:extLst>
            <a:ext uri="{FF2B5EF4-FFF2-40B4-BE49-F238E27FC236}">
              <a16:creationId xmlns:a16="http://schemas.microsoft.com/office/drawing/2014/main" id="{00000000-0008-0000-0100-00002C010000}"/>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01" name="n_2aveValue【公営住宅】&#10;有形固定資産減価償却率">
          <a:extLst>
            <a:ext uri="{FF2B5EF4-FFF2-40B4-BE49-F238E27FC236}">
              <a16:creationId xmlns:a16="http://schemas.microsoft.com/office/drawing/2014/main" id="{00000000-0008-0000-0100-00002D010000}"/>
            </a:ext>
          </a:extLst>
        </xdr:cNvPr>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02" name="n_3aveValue【公営住宅】&#10;有形固定資産減価償却率">
          <a:extLst>
            <a:ext uri="{FF2B5EF4-FFF2-40B4-BE49-F238E27FC236}">
              <a16:creationId xmlns:a16="http://schemas.microsoft.com/office/drawing/2014/main" id="{00000000-0008-0000-0100-00002E010000}"/>
            </a:ext>
          </a:extLst>
        </xdr:cNvPr>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03" name="n_4aveValue【公営住宅】&#10;有形固定資産減価償却率">
          <a:extLst>
            <a:ext uri="{FF2B5EF4-FFF2-40B4-BE49-F238E27FC236}">
              <a16:creationId xmlns:a16="http://schemas.microsoft.com/office/drawing/2014/main" id="{00000000-0008-0000-0100-00002F010000}"/>
            </a:ext>
          </a:extLst>
        </xdr:cNvPr>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44466</xdr:rowOff>
    </xdr:from>
    <xdr:ext cx="405111" cy="259045"/>
    <xdr:sp macro="" textlink="">
      <xdr:nvSpPr>
        <xdr:cNvPr id="304" name="n_1mainValue【公営住宅】&#10;有形固定資産減価償却率">
          <a:extLst>
            <a:ext uri="{FF2B5EF4-FFF2-40B4-BE49-F238E27FC236}">
              <a16:creationId xmlns:a16="http://schemas.microsoft.com/office/drawing/2014/main" id="{00000000-0008-0000-0100-000030010000}"/>
            </a:ext>
          </a:extLst>
        </xdr:cNvPr>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05" name="n_2mainValue【公営住宅】&#10;有形固定資産減価償却率">
          <a:extLst>
            <a:ext uri="{FF2B5EF4-FFF2-40B4-BE49-F238E27FC236}">
              <a16:creationId xmlns:a16="http://schemas.microsoft.com/office/drawing/2014/main" id="{00000000-0008-0000-0100-000031010000}"/>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132097</xdr:rowOff>
    </xdr:from>
    <xdr:ext cx="405111" cy="259045"/>
    <xdr:sp macro="" textlink="">
      <xdr:nvSpPr>
        <xdr:cNvPr id="306" name="n_3mainValue【公営住宅】&#10;有形固定資産減価償却率">
          <a:extLst>
            <a:ext uri="{FF2B5EF4-FFF2-40B4-BE49-F238E27FC236}">
              <a16:creationId xmlns:a16="http://schemas.microsoft.com/office/drawing/2014/main" id="{00000000-0008-0000-0100-000032010000}"/>
            </a:ext>
          </a:extLst>
        </xdr:cNvPr>
        <xdr:cNvSpPr txBox="1"/>
      </xdr:nvSpPr>
      <xdr:spPr>
        <a:xfrm>
          <a:off x="1816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90188</xdr:rowOff>
    </xdr:from>
    <xdr:ext cx="405111" cy="259045"/>
    <xdr:sp macro="" textlink="">
      <xdr:nvSpPr>
        <xdr:cNvPr id="307" name="n_4mainValue【公営住宅】&#10;有形固定資産減価償却率">
          <a:extLst>
            <a:ext uri="{FF2B5EF4-FFF2-40B4-BE49-F238E27FC236}">
              <a16:creationId xmlns:a16="http://schemas.microsoft.com/office/drawing/2014/main" id="{00000000-0008-0000-0100-000033010000}"/>
            </a:ext>
          </a:extLst>
        </xdr:cNvPr>
        <xdr:cNvSpPr txBox="1"/>
      </xdr:nvSpPr>
      <xdr:spPr>
        <a:xfrm>
          <a:off x="927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a:extLst>
            <a:ext uri="{FF2B5EF4-FFF2-40B4-BE49-F238E27FC236}">
              <a16:creationId xmlns:a16="http://schemas.microsoft.com/office/drawing/2014/main" id="{00000000-0008-0000-0100-00004C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a:extLst>
            <a:ext uri="{FF2B5EF4-FFF2-40B4-BE49-F238E27FC236}">
              <a16:creationId xmlns:a16="http://schemas.microsoft.com/office/drawing/2014/main" id="{00000000-0008-0000-0100-00004E010000}"/>
            </a:ext>
          </a:extLst>
        </xdr:cNvPr>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36" name="【公営住宅】&#10;一人当たり面積平均値テキスト">
          <a:extLst>
            <a:ext uri="{FF2B5EF4-FFF2-40B4-BE49-F238E27FC236}">
              <a16:creationId xmlns:a16="http://schemas.microsoft.com/office/drawing/2014/main" id="{00000000-0008-0000-0100-000050010000}"/>
            </a:ext>
          </a:extLst>
        </xdr:cNvPr>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149606</xdr:rowOff>
    </xdr:from>
    <xdr:to>
      <xdr:col>50</xdr:col>
      <xdr:colOff>165100</xdr:colOff>
      <xdr:row>86</xdr:row>
      <xdr:rowOff>79756</xdr:rowOff>
    </xdr:to>
    <xdr:sp macro="" textlink="">
      <xdr:nvSpPr>
        <xdr:cNvPr id="347" name="楕円 346">
          <a:extLst>
            <a:ext uri="{FF2B5EF4-FFF2-40B4-BE49-F238E27FC236}">
              <a16:creationId xmlns:a16="http://schemas.microsoft.com/office/drawing/2014/main" id="{00000000-0008-0000-0100-00005B010000}"/>
            </a:ext>
          </a:extLst>
        </xdr:cNvPr>
        <xdr:cNvSpPr/>
      </xdr:nvSpPr>
      <xdr:spPr>
        <a:xfrm>
          <a:off x="9588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149606</xdr:rowOff>
    </xdr:from>
    <xdr:to>
      <xdr:col>46</xdr:col>
      <xdr:colOff>38100</xdr:colOff>
      <xdr:row>86</xdr:row>
      <xdr:rowOff>79756</xdr:rowOff>
    </xdr:to>
    <xdr:sp macro="" textlink="">
      <xdr:nvSpPr>
        <xdr:cNvPr id="348" name="楕円 347">
          <a:extLst>
            <a:ext uri="{FF2B5EF4-FFF2-40B4-BE49-F238E27FC236}">
              <a16:creationId xmlns:a16="http://schemas.microsoft.com/office/drawing/2014/main" id="{00000000-0008-0000-0100-00005C010000}"/>
            </a:ext>
          </a:extLst>
        </xdr:cNvPr>
        <xdr:cNvSpPr/>
      </xdr:nvSpPr>
      <xdr:spPr>
        <a:xfrm>
          <a:off x="8699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28956</xdr:rowOff>
    </xdr:from>
    <xdr:to>
      <xdr:col>50</xdr:col>
      <xdr:colOff>114300</xdr:colOff>
      <xdr:row>86</xdr:row>
      <xdr:rowOff>28956</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8750300" y="1477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150368</xdr:rowOff>
    </xdr:from>
    <xdr:to>
      <xdr:col>41</xdr:col>
      <xdr:colOff>101600</xdr:colOff>
      <xdr:row>86</xdr:row>
      <xdr:rowOff>80518</xdr:rowOff>
    </xdr:to>
    <xdr:sp macro="" textlink="">
      <xdr:nvSpPr>
        <xdr:cNvPr id="350" name="楕円 349">
          <a:extLst>
            <a:ext uri="{FF2B5EF4-FFF2-40B4-BE49-F238E27FC236}">
              <a16:creationId xmlns:a16="http://schemas.microsoft.com/office/drawing/2014/main" id="{00000000-0008-0000-0100-00005E010000}"/>
            </a:ext>
          </a:extLst>
        </xdr:cNvPr>
        <xdr:cNvSpPr/>
      </xdr:nvSpPr>
      <xdr:spPr>
        <a:xfrm>
          <a:off x="78105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28956</xdr:rowOff>
    </xdr:from>
    <xdr:to>
      <xdr:col>45</xdr:col>
      <xdr:colOff>177800</xdr:colOff>
      <xdr:row>86</xdr:row>
      <xdr:rowOff>29718</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flipV="1">
          <a:off x="7861300" y="1477365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150368</xdr:rowOff>
    </xdr:from>
    <xdr:to>
      <xdr:col>36</xdr:col>
      <xdr:colOff>165100</xdr:colOff>
      <xdr:row>86</xdr:row>
      <xdr:rowOff>80518</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69215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29718</xdr:rowOff>
    </xdr:from>
    <xdr:to>
      <xdr:col>41</xdr:col>
      <xdr:colOff>50800</xdr:colOff>
      <xdr:row>86</xdr:row>
      <xdr:rowOff>29718</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6972300" y="14774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54" name="n_1aveValue【公営住宅】&#10;一人当たり面積">
          <a:extLst>
            <a:ext uri="{FF2B5EF4-FFF2-40B4-BE49-F238E27FC236}">
              <a16:creationId xmlns:a16="http://schemas.microsoft.com/office/drawing/2014/main" id="{00000000-0008-0000-0100-000062010000}"/>
            </a:ext>
          </a:extLst>
        </xdr:cNvPr>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5" name="n_2aveValue【公営住宅】&#10;一人当たり面積">
          <a:extLst>
            <a:ext uri="{FF2B5EF4-FFF2-40B4-BE49-F238E27FC236}">
              <a16:creationId xmlns:a16="http://schemas.microsoft.com/office/drawing/2014/main" id="{00000000-0008-0000-0100-000063010000}"/>
            </a:ext>
          </a:extLst>
        </xdr:cNvPr>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6" name="n_3aveValue【公営住宅】&#10;一人当たり面積">
          <a:extLst>
            <a:ext uri="{FF2B5EF4-FFF2-40B4-BE49-F238E27FC236}">
              <a16:creationId xmlns:a16="http://schemas.microsoft.com/office/drawing/2014/main" id="{00000000-0008-0000-0100-000064010000}"/>
            </a:ext>
          </a:extLst>
        </xdr:cNvPr>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7" name="n_4aveValue【公営住宅】&#10;一人当たり面積">
          <a:extLst>
            <a:ext uri="{FF2B5EF4-FFF2-40B4-BE49-F238E27FC236}">
              <a16:creationId xmlns:a16="http://schemas.microsoft.com/office/drawing/2014/main" id="{00000000-0008-0000-0100-000065010000}"/>
            </a:ext>
          </a:extLst>
        </xdr:cNvPr>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70883</xdr:rowOff>
    </xdr:from>
    <xdr:ext cx="469744" cy="259045"/>
    <xdr:sp macro="" textlink="">
      <xdr:nvSpPr>
        <xdr:cNvPr id="358" name="n_1mainValue【公営住宅】&#10;一人当たり面積">
          <a:extLst>
            <a:ext uri="{FF2B5EF4-FFF2-40B4-BE49-F238E27FC236}">
              <a16:creationId xmlns:a16="http://schemas.microsoft.com/office/drawing/2014/main" id="{00000000-0008-0000-0100-000066010000}"/>
            </a:ext>
          </a:extLst>
        </xdr:cNvPr>
        <xdr:cNvSpPr txBox="1"/>
      </xdr:nvSpPr>
      <xdr:spPr>
        <a:xfrm>
          <a:off x="93917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70883</xdr:rowOff>
    </xdr:from>
    <xdr:ext cx="469744" cy="259045"/>
    <xdr:sp macro="" textlink="">
      <xdr:nvSpPr>
        <xdr:cNvPr id="359" name="n_2mainValue【公営住宅】&#10;一人当たり面積">
          <a:extLst>
            <a:ext uri="{FF2B5EF4-FFF2-40B4-BE49-F238E27FC236}">
              <a16:creationId xmlns:a16="http://schemas.microsoft.com/office/drawing/2014/main" id="{00000000-0008-0000-0100-000067010000}"/>
            </a:ext>
          </a:extLst>
        </xdr:cNvPr>
        <xdr:cNvSpPr txBox="1"/>
      </xdr:nvSpPr>
      <xdr:spPr>
        <a:xfrm>
          <a:off x="8515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71645</xdr:rowOff>
    </xdr:from>
    <xdr:ext cx="469744" cy="259045"/>
    <xdr:sp macro="" textlink="">
      <xdr:nvSpPr>
        <xdr:cNvPr id="360" name="n_3mainValue【公営住宅】&#10;一人当たり面積">
          <a:extLst>
            <a:ext uri="{FF2B5EF4-FFF2-40B4-BE49-F238E27FC236}">
              <a16:creationId xmlns:a16="http://schemas.microsoft.com/office/drawing/2014/main" id="{00000000-0008-0000-0100-000068010000}"/>
            </a:ext>
          </a:extLst>
        </xdr:cNvPr>
        <xdr:cNvSpPr txBox="1"/>
      </xdr:nvSpPr>
      <xdr:spPr>
        <a:xfrm>
          <a:off x="7626427" y="148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71645</xdr:rowOff>
    </xdr:from>
    <xdr:ext cx="469744" cy="259045"/>
    <xdr:sp macro="" textlink="">
      <xdr:nvSpPr>
        <xdr:cNvPr id="361" name="n_4mainValue【公営住宅】&#10;一人当たり面積">
          <a:extLst>
            <a:ext uri="{FF2B5EF4-FFF2-40B4-BE49-F238E27FC236}">
              <a16:creationId xmlns:a16="http://schemas.microsoft.com/office/drawing/2014/main" id="{00000000-0008-0000-0100-000069010000}"/>
            </a:ext>
          </a:extLst>
        </xdr:cNvPr>
        <xdr:cNvSpPr txBox="1"/>
      </xdr:nvSpPr>
      <xdr:spPr>
        <a:xfrm>
          <a:off x="6737427" y="148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a:extLst>
            <a:ext uri="{FF2B5EF4-FFF2-40B4-BE49-F238E27FC236}">
              <a16:creationId xmlns:a16="http://schemas.microsoft.com/office/drawing/2014/main" id="{00000000-0008-0000-0100-000094010000}"/>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00000000-0008-0000-0100-00009601000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00000000-0008-0000-0100-000098010000}"/>
            </a:ext>
          </a:extLst>
        </xdr:cNvPr>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15603</xdr:rowOff>
    </xdr:from>
    <xdr:to>
      <xdr:col>81</xdr:col>
      <xdr:colOff>101600</xdr:colOff>
      <xdr:row>39</xdr:row>
      <xdr:rowOff>117203</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5430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154396</xdr:rowOff>
    </xdr:from>
    <xdr:to>
      <xdr:col>76</xdr:col>
      <xdr:colOff>165100</xdr:colOff>
      <xdr:row>39</xdr:row>
      <xdr:rowOff>84546</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4541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33746</xdr:rowOff>
    </xdr:from>
    <xdr:to>
      <xdr:col>81</xdr:col>
      <xdr:colOff>50800</xdr:colOff>
      <xdr:row>39</xdr:row>
      <xdr:rowOff>66403</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4592300" y="67202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120106</xdr:rowOff>
    </xdr:from>
    <xdr:to>
      <xdr:col>72</xdr:col>
      <xdr:colOff>38100</xdr:colOff>
      <xdr:row>39</xdr:row>
      <xdr:rowOff>50256</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3652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170906</xdr:rowOff>
    </xdr:from>
    <xdr:to>
      <xdr:col>76</xdr:col>
      <xdr:colOff>114300</xdr:colOff>
      <xdr:row>39</xdr:row>
      <xdr:rowOff>33746</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3703300" y="66860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84183</xdr:rowOff>
    </xdr:from>
    <xdr:to>
      <xdr:col>67</xdr:col>
      <xdr:colOff>101600</xdr:colOff>
      <xdr:row>39</xdr:row>
      <xdr:rowOff>14333</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2763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134983</xdr:rowOff>
    </xdr:from>
    <xdr:to>
      <xdr:col>71</xdr:col>
      <xdr:colOff>177800</xdr:colOff>
      <xdr:row>38</xdr:row>
      <xdr:rowOff>170906</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2814300" y="66500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00000000-0008-0000-0100-0000AA010000}"/>
            </a:ext>
          </a:extLst>
        </xdr:cNvPr>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00000000-0008-0000-0100-0000AB010000}"/>
            </a:ext>
          </a:extLst>
        </xdr:cNvPr>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00000000-0008-0000-0100-0000AC010000}"/>
            </a:ext>
          </a:extLst>
        </xdr:cNvPr>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00000000-0008-0000-0100-0000AD010000}"/>
            </a:ext>
          </a:extLst>
        </xdr:cNvPr>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108330</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00000000-0008-0000-0100-0000AE010000}"/>
            </a:ext>
          </a:extLst>
        </xdr:cNvPr>
        <xdr:cNvSpPr txBox="1"/>
      </xdr:nvSpPr>
      <xdr:spPr>
        <a:xfrm>
          <a:off x="152660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75673</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00000000-0008-0000-0100-0000AF010000}"/>
            </a:ext>
          </a:extLst>
        </xdr:cNvPr>
        <xdr:cNvSpPr txBox="1"/>
      </xdr:nvSpPr>
      <xdr:spPr>
        <a:xfrm>
          <a:off x="14389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41383</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00000000-0008-0000-0100-0000B0010000}"/>
            </a:ext>
          </a:extLst>
        </xdr:cNvPr>
        <xdr:cNvSpPr txBox="1"/>
      </xdr:nvSpPr>
      <xdr:spPr>
        <a:xfrm>
          <a:off x="13500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5460</xdr:rowOff>
    </xdr:from>
    <xdr:ext cx="405111" cy="259045"/>
    <xdr:sp macro="" textlink="">
      <xdr:nvSpPr>
        <xdr:cNvPr id="433" name="n_4mainValue【認定こども園・幼稚園・保育所】&#10;有形固定資産減価償却率">
          <a:extLst>
            <a:ext uri="{FF2B5EF4-FFF2-40B4-BE49-F238E27FC236}">
              <a16:creationId xmlns:a16="http://schemas.microsoft.com/office/drawing/2014/main" id="{00000000-0008-0000-0100-0000B1010000}"/>
            </a:ext>
          </a:extLst>
        </xdr:cNvPr>
        <xdr:cNvSpPr txBox="1"/>
      </xdr:nvSpPr>
      <xdr:spPr>
        <a:xfrm>
          <a:off x="12611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00000000-0008-0000-0100-0000C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00000000-0008-0000-0100-0000C8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00000000-0008-0000-0100-0000CA010000}"/>
            </a:ext>
          </a:extLst>
        </xdr:cNvPr>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00000000-0008-0000-0100-0000CC010000}"/>
            </a:ext>
          </a:extLst>
        </xdr:cNvPr>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109982</xdr:rowOff>
    </xdr:from>
    <xdr:to>
      <xdr:col>112</xdr:col>
      <xdr:colOff>38100</xdr:colOff>
      <xdr:row>40</xdr:row>
      <xdr:rowOff>40132</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21272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109982</xdr:rowOff>
    </xdr:from>
    <xdr:to>
      <xdr:col>107</xdr:col>
      <xdr:colOff>101600</xdr:colOff>
      <xdr:row>40</xdr:row>
      <xdr:rowOff>40132</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20383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160782</xdr:rowOff>
    </xdr:from>
    <xdr:to>
      <xdr:col>111</xdr:col>
      <xdr:colOff>177800</xdr:colOff>
      <xdr:row>39</xdr:row>
      <xdr:rowOff>160782</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20434300" y="6847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19494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160782</xdr:rowOff>
    </xdr:from>
    <xdr:to>
      <xdr:col>107</xdr:col>
      <xdr:colOff>50800</xdr:colOff>
      <xdr:row>39</xdr:row>
      <xdr:rowOff>165354</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19545300" y="684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114554</xdr:rowOff>
    </xdr:from>
    <xdr:to>
      <xdr:col>98</xdr:col>
      <xdr:colOff>38100</xdr:colOff>
      <xdr:row>40</xdr:row>
      <xdr:rowOff>44704</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18605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165354</xdr:rowOff>
    </xdr:from>
    <xdr:to>
      <xdr:col>102</xdr:col>
      <xdr:colOff>114300</xdr:colOff>
      <xdr:row>39</xdr:row>
      <xdr:rowOff>165354</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8656300" y="685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00000000-0008-0000-0100-0000DE010000}"/>
            </a:ext>
          </a:extLst>
        </xdr:cNvPr>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00000000-0008-0000-0100-0000E1010000}"/>
            </a:ext>
          </a:extLst>
        </xdr:cNvPr>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31259</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00000000-0008-0000-0100-0000E2010000}"/>
            </a:ext>
          </a:extLst>
        </xdr:cNvPr>
        <xdr:cNvSpPr txBox="1"/>
      </xdr:nvSpPr>
      <xdr:spPr>
        <a:xfrm>
          <a:off x="210757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31259</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00000000-0008-0000-0100-0000E3010000}"/>
            </a:ext>
          </a:extLst>
        </xdr:cNvPr>
        <xdr:cNvSpPr txBox="1"/>
      </xdr:nvSpPr>
      <xdr:spPr>
        <a:xfrm>
          <a:off x="20199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00000000-0008-0000-0100-0000E4010000}"/>
            </a:ext>
          </a:extLst>
        </xdr:cNvPr>
        <xdr:cNvSpPr txBox="1"/>
      </xdr:nvSpPr>
      <xdr:spPr>
        <a:xfrm>
          <a:off x="19310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35831</xdr:rowOff>
    </xdr:from>
    <xdr:ext cx="469744" cy="259045"/>
    <xdr:sp macro="" textlink="">
      <xdr:nvSpPr>
        <xdr:cNvPr id="485" name="n_4mainValue【認定こども園・幼稚園・保育所】&#10;一人当たり面積">
          <a:extLst>
            <a:ext uri="{FF2B5EF4-FFF2-40B4-BE49-F238E27FC236}">
              <a16:creationId xmlns:a16="http://schemas.microsoft.com/office/drawing/2014/main" id="{00000000-0008-0000-0100-0000E5010000}"/>
            </a:ext>
          </a:extLst>
        </xdr:cNvPr>
        <xdr:cNvSpPr txBox="1"/>
      </xdr:nvSpPr>
      <xdr:spPr>
        <a:xfrm>
          <a:off x="18421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00000000-0008-0000-0100-0000F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00000000-0008-0000-0100-0000FD010000}"/>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00000000-0008-0000-0100-0000FF010000}"/>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00000000-0008-0000-0100-000001020000}"/>
            </a:ext>
          </a:extLst>
        </xdr:cNvPr>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a:extLst>
            <a:ext uri="{FF2B5EF4-FFF2-40B4-BE49-F238E27FC236}">
              <a16:creationId xmlns:a16="http://schemas.microsoft.com/office/drawing/2014/main" id="{00000000-0008-0000-0100-000002020000}"/>
            </a:ext>
          </a:extLst>
        </xdr:cNvPr>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145796</xdr:rowOff>
    </xdr:from>
    <xdr:to>
      <xdr:col>81</xdr:col>
      <xdr:colOff>101600</xdr:colOff>
      <xdr:row>59</xdr:row>
      <xdr:rowOff>75946</xdr:rowOff>
    </xdr:to>
    <xdr:sp macro="" textlink="">
      <xdr:nvSpPr>
        <xdr:cNvPr id="524" name="楕円 523">
          <a:extLst>
            <a:ext uri="{FF2B5EF4-FFF2-40B4-BE49-F238E27FC236}">
              <a16:creationId xmlns:a16="http://schemas.microsoft.com/office/drawing/2014/main" id="{00000000-0008-0000-0100-00000C020000}"/>
            </a:ext>
          </a:extLst>
        </xdr:cNvPr>
        <xdr:cNvSpPr/>
      </xdr:nvSpPr>
      <xdr:spPr>
        <a:xfrm>
          <a:off x="154305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106934</xdr:rowOff>
    </xdr:from>
    <xdr:to>
      <xdr:col>76</xdr:col>
      <xdr:colOff>165100</xdr:colOff>
      <xdr:row>59</xdr:row>
      <xdr:rowOff>37084</xdr:rowOff>
    </xdr:to>
    <xdr:sp macro="" textlink="">
      <xdr:nvSpPr>
        <xdr:cNvPr id="525" name="楕円 524">
          <a:extLst>
            <a:ext uri="{FF2B5EF4-FFF2-40B4-BE49-F238E27FC236}">
              <a16:creationId xmlns:a16="http://schemas.microsoft.com/office/drawing/2014/main" id="{00000000-0008-0000-0100-00000D020000}"/>
            </a:ext>
          </a:extLst>
        </xdr:cNvPr>
        <xdr:cNvSpPr/>
      </xdr:nvSpPr>
      <xdr:spPr>
        <a:xfrm>
          <a:off x="14541500" y="100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157734</xdr:rowOff>
    </xdr:from>
    <xdr:to>
      <xdr:col>81</xdr:col>
      <xdr:colOff>50800</xdr:colOff>
      <xdr:row>59</xdr:row>
      <xdr:rowOff>25146</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4592300" y="1010183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527" name="楕円 526">
          <a:extLst>
            <a:ext uri="{FF2B5EF4-FFF2-40B4-BE49-F238E27FC236}">
              <a16:creationId xmlns:a16="http://schemas.microsoft.com/office/drawing/2014/main" id="{00000000-0008-0000-0100-00000F020000}"/>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157734</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3703300" y="100584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20066</xdr:rowOff>
    </xdr:from>
    <xdr:to>
      <xdr:col>67</xdr:col>
      <xdr:colOff>101600</xdr:colOff>
      <xdr:row>58</xdr:row>
      <xdr:rowOff>121666</xdr:rowOff>
    </xdr:to>
    <xdr:sp macro="" textlink="">
      <xdr:nvSpPr>
        <xdr:cNvPr id="529" name="楕円 528">
          <a:extLst>
            <a:ext uri="{FF2B5EF4-FFF2-40B4-BE49-F238E27FC236}">
              <a16:creationId xmlns:a16="http://schemas.microsoft.com/office/drawing/2014/main" id="{00000000-0008-0000-0100-000011020000}"/>
            </a:ext>
          </a:extLst>
        </xdr:cNvPr>
        <xdr:cNvSpPr/>
      </xdr:nvSpPr>
      <xdr:spPr>
        <a:xfrm>
          <a:off x="12763500" y="9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70866</xdr:rowOff>
    </xdr:from>
    <xdr:to>
      <xdr:col>71</xdr:col>
      <xdr:colOff>177800</xdr:colOff>
      <xdr:row>58</xdr:row>
      <xdr:rowOff>114300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814300" y="100149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531" name="n_1aveValue【学校施設】&#10;有形固定資産減価償却率">
          <a:extLst>
            <a:ext uri="{FF2B5EF4-FFF2-40B4-BE49-F238E27FC236}">
              <a16:creationId xmlns:a16="http://schemas.microsoft.com/office/drawing/2014/main" id="{00000000-0008-0000-0100-000013020000}"/>
            </a:ext>
          </a:extLst>
        </xdr:cNvPr>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532" name="n_2aveValue【学校施設】&#10;有形固定資産減価償却率">
          <a:extLst>
            <a:ext uri="{FF2B5EF4-FFF2-40B4-BE49-F238E27FC236}">
              <a16:creationId xmlns:a16="http://schemas.microsoft.com/office/drawing/2014/main" id="{00000000-0008-0000-0100-000014020000}"/>
            </a:ext>
          </a:extLst>
        </xdr:cNvPr>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33" name="n_3aveValue【学校施設】&#10;有形固定資産減価償却率">
          <a:extLst>
            <a:ext uri="{FF2B5EF4-FFF2-40B4-BE49-F238E27FC236}">
              <a16:creationId xmlns:a16="http://schemas.microsoft.com/office/drawing/2014/main" id="{00000000-0008-0000-0100-000015020000}"/>
            </a:ext>
          </a:extLst>
        </xdr:cNvPr>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534" name="n_4aveValue【学校施設】&#10;有形固定資産減価償却率">
          <a:extLst>
            <a:ext uri="{FF2B5EF4-FFF2-40B4-BE49-F238E27FC236}">
              <a16:creationId xmlns:a16="http://schemas.microsoft.com/office/drawing/2014/main" id="{00000000-0008-0000-0100-000016020000}"/>
            </a:ext>
          </a:extLst>
        </xdr:cNvPr>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92473</xdr:rowOff>
    </xdr:from>
    <xdr:ext cx="405111" cy="259045"/>
    <xdr:sp macro="" textlink="">
      <xdr:nvSpPr>
        <xdr:cNvPr id="535" name="n_1mainValue【学校施設】&#10;有形固定資産減価償却率">
          <a:extLst>
            <a:ext uri="{FF2B5EF4-FFF2-40B4-BE49-F238E27FC236}">
              <a16:creationId xmlns:a16="http://schemas.microsoft.com/office/drawing/2014/main" id="{00000000-0008-0000-0100-000017020000}"/>
            </a:ext>
          </a:extLst>
        </xdr:cNvPr>
        <xdr:cNvSpPr txBox="1"/>
      </xdr:nvSpPr>
      <xdr:spPr>
        <a:xfrm>
          <a:off x="152660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53611</xdr:rowOff>
    </xdr:from>
    <xdr:ext cx="405111" cy="259045"/>
    <xdr:sp macro="" textlink="">
      <xdr:nvSpPr>
        <xdr:cNvPr id="536" name="n_2mainValue【学校施設】&#10;有形固定資産減価償却率">
          <a:extLst>
            <a:ext uri="{FF2B5EF4-FFF2-40B4-BE49-F238E27FC236}">
              <a16:creationId xmlns:a16="http://schemas.microsoft.com/office/drawing/2014/main" id="{00000000-0008-0000-0100-000018020000}"/>
            </a:ext>
          </a:extLst>
        </xdr:cNvPr>
        <xdr:cNvSpPr txBox="1"/>
      </xdr:nvSpPr>
      <xdr:spPr>
        <a:xfrm>
          <a:off x="143897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537" name="n_3mainValue【学校施設】&#10;有形固定資産減価償却率">
          <a:extLst>
            <a:ext uri="{FF2B5EF4-FFF2-40B4-BE49-F238E27FC236}">
              <a16:creationId xmlns:a16="http://schemas.microsoft.com/office/drawing/2014/main" id="{00000000-0008-0000-0100-000019020000}"/>
            </a:ext>
          </a:extLst>
        </xdr:cNvPr>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138193</xdr:rowOff>
    </xdr:from>
    <xdr:ext cx="405111" cy="259045"/>
    <xdr:sp macro="" textlink="">
      <xdr:nvSpPr>
        <xdr:cNvPr id="538" name="n_4mainValue【学校施設】&#10;有形固定資産減価償却率">
          <a:extLst>
            <a:ext uri="{FF2B5EF4-FFF2-40B4-BE49-F238E27FC236}">
              <a16:creationId xmlns:a16="http://schemas.microsoft.com/office/drawing/2014/main" id="{00000000-0008-0000-0100-00001A020000}"/>
            </a:ext>
          </a:extLst>
        </xdr:cNvPr>
        <xdr:cNvSpPr txBox="1"/>
      </xdr:nvSpPr>
      <xdr:spPr>
        <a:xfrm>
          <a:off x="12611744" y="973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00000000-0008-0000-0100-00003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a:extLst>
            <a:ext uri="{FF2B5EF4-FFF2-40B4-BE49-F238E27FC236}">
              <a16:creationId xmlns:a16="http://schemas.microsoft.com/office/drawing/2014/main" id="{00000000-0008-0000-0100-00003302000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a:extLst>
            <a:ext uri="{FF2B5EF4-FFF2-40B4-BE49-F238E27FC236}">
              <a16:creationId xmlns:a16="http://schemas.microsoft.com/office/drawing/2014/main" id="{00000000-0008-0000-0100-000035020000}"/>
            </a:ext>
          </a:extLst>
        </xdr:cNvPr>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56786</xdr:rowOff>
    </xdr:from>
    <xdr:ext cx="469744" cy="259045"/>
    <xdr:sp macro="" textlink="">
      <xdr:nvSpPr>
        <xdr:cNvPr id="567" name="【学校施設】&#10;一人当たり面積平均値テキスト">
          <a:extLst>
            <a:ext uri="{FF2B5EF4-FFF2-40B4-BE49-F238E27FC236}">
              <a16:creationId xmlns:a16="http://schemas.microsoft.com/office/drawing/2014/main" id="{00000000-0008-0000-0100-000037020000}"/>
            </a:ext>
          </a:extLst>
        </xdr:cNvPr>
        <xdr:cNvSpPr txBox="1"/>
      </xdr:nvSpPr>
      <xdr:spPr>
        <a:xfrm>
          <a:off x="22199600" y="10686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a:extLst>
            <a:ext uri="{FF2B5EF4-FFF2-40B4-BE49-F238E27FC236}">
              <a16:creationId xmlns:a16="http://schemas.microsoft.com/office/drawing/2014/main" id="{00000000-0008-0000-0100-000038020000}"/>
            </a:ext>
          </a:extLst>
        </xdr:cNvPr>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a:extLst>
            <a:ext uri="{FF2B5EF4-FFF2-40B4-BE49-F238E27FC236}">
              <a16:creationId xmlns:a16="http://schemas.microsoft.com/office/drawing/2014/main" id="{00000000-0008-0000-0100-000039020000}"/>
            </a:ext>
          </a:extLst>
        </xdr:cNvPr>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106744</xdr:rowOff>
    </xdr:from>
    <xdr:to>
      <xdr:col>112</xdr:col>
      <xdr:colOff>38100</xdr:colOff>
      <xdr:row>63</xdr:row>
      <xdr:rowOff>36894</xdr:rowOff>
    </xdr:to>
    <xdr:sp macro="" textlink="">
      <xdr:nvSpPr>
        <xdr:cNvPr id="578" name="楕円 577">
          <a:extLst>
            <a:ext uri="{FF2B5EF4-FFF2-40B4-BE49-F238E27FC236}">
              <a16:creationId xmlns:a16="http://schemas.microsoft.com/office/drawing/2014/main" id="{00000000-0008-0000-0100-000042020000}"/>
            </a:ext>
          </a:extLst>
        </xdr:cNvPr>
        <xdr:cNvSpPr/>
      </xdr:nvSpPr>
      <xdr:spPr>
        <a:xfrm>
          <a:off x="21272500" y="1073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107124</xdr:rowOff>
    </xdr:from>
    <xdr:to>
      <xdr:col>107</xdr:col>
      <xdr:colOff>101600</xdr:colOff>
      <xdr:row>63</xdr:row>
      <xdr:rowOff>37274</xdr:rowOff>
    </xdr:to>
    <xdr:sp macro="" textlink="">
      <xdr:nvSpPr>
        <xdr:cNvPr id="579" name="楕円 578">
          <a:extLst>
            <a:ext uri="{FF2B5EF4-FFF2-40B4-BE49-F238E27FC236}">
              <a16:creationId xmlns:a16="http://schemas.microsoft.com/office/drawing/2014/main" id="{00000000-0008-0000-0100-000043020000}"/>
            </a:ext>
          </a:extLst>
        </xdr:cNvPr>
        <xdr:cNvSpPr/>
      </xdr:nvSpPr>
      <xdr:spPr>
        <a:xfrm>
          <a:off x="20383500" y="107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157544</xdr:rowOff>
    </xdr:from>
    <xdr:to>
      <xdr:col>111</xdr:col>
      <xdr:colOff>177800</xdr:colOff>
      <xdr:row>62</xdr:row>
      <xdr:rowOff>157924</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flipV="1">
          <a:off x="20434300" y="1078744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108077</xdr:rowOff>
    </xdr:from>
    <xdr:to>
      <xdr:col>102</xdr:col>
      <xdr:colOff>165100</xdr:colOff>
      <xdr:row>63</xdr:row>
      <xdr:rowOff>38227</xdr:rowOff>
    </xdr:to>
    <xdr:sp macro="" textlink="">
      <xdr:nvSpPr>
        <xdr:cNvPr id="581" name="楕円 580">
          <a:extLst>
            <a:ext uri="{FF2B5EF4-FFF2-40B4-BE49-F238E27FC236}">
              <a16:creationId xmlns:a16="http://schemas.microsoft.com/office/drawing/2014/main" id="{00000000-0008-0000-0100-000045020000}"/>
            </a:ext>
          </a:extLst>
        </xdr:cNvPr>
        <xdr:cNvSpPr/>
      </xdr:nvSpPr>
      <xdr:spPr>
        <a:xfrm>
          <a:off x="19494500" y="1073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157924</xdr:rowOff>
    </xdr:from>
    <xdr:to>
      <xdr:col>107</xdr:col>
      <xdr:colOff>50800</xdr:colOff>
      <xdr:row>62</xdr:row>
      <xdr:rowOff>158877</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flipV="1">
          <a:off x="19545300" y="1078782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107886</xdr:rowOff>
    </xdr:from>
    <xdr:to>
      <xdr:col>98</xdr:col>
      <xdr:colOff>38100</xdr:colOff>
      <xdr:row>63</xdr:row>
      <xdr:rowOff>38036</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18605500" y="1073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158686</xdr:rowOff>
    </xdr:from>
    <xdr:to>
      <xdr:col>102</xdr:col>
      <xdr:colOff>114300</xdr:colOff>
      <xdr:row>62</xdr:row>
      <xdr:rowOff>158877</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656300" y="1078858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85" name="n_1aveValue【学校施設】&#10;一人当たり面積">
          <a:extLst>
            <a:ext uri="{FF2B5EF4-FFF2-40B4-BE49-F238E27FC236}">
              <a16:creationId xmlns:a16="http://schemas.microsoft.com/office/drawing/2014/main" id="{00000000-0008-0000-0100-000049020000}"/>
            </a:ext>
          </a:extLst>
        </xdr:cNvPr>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6" name="n_2aveValue【学校施設】&#10;一人当たり面積">
          <a:extLst>
            <a:ext uri="{FF2B5EF4-FFF2-40B4-BE49-F238E27FC236}">
              <a16:creationId xmlns:a16="http://schemas.microsoft.com/office/drawing/2014/main" id="{00000000-0008-0000-0100-00004A020000}"/>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87" name="n_3aveValue【学校施設】&#10;一人当たり面積">
          <a:extLst>
            <a:ext uri="{FF2B5EF4-FFF2-40B4-BE49-F238E27FC236}">
              <a16:creationId xmlns:a16="http://schemas.microsoft.com/office/drawing/2014/main" id="{00000000-0008-0000-0100-00004B020000}"/>
            </a:ext>
          </a:extLst>
        </xdr:cNvPr>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88" name="n_4aveValue【学校施設】&#10;一人当たり面積">
          <a:extLst>
            <a:ext uri="{FF2B5EF4-FFF2-40B4-BE49-F238E27FC236}">
              <a16:creationId xmlns:a16="http://schemas.microsoft.com/office/drawing/2014/main" id="{00000000-0008-0000-0100-00004C020000}"/>
            </a:ext>
          </a:extLst>
        </xdr:cNvPr>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28021</xdr:rowOff>
    </xdr:from>
    <xdr:ext cx="469744" cy="259045"/>
    <xdr:sp macro="" textlink="">
      <xdr:nvSpPr>
        <xdr:cNvPr id="589" name="n_1mainValue【学校施設】&#10;一人当たり面積">
          <a:extLst>
            <a:ext uri="{FF2B5EF4-FFF2-40B4-BE49-F238E27FC236}">
              <a16:creationId xmlns:a16="http://schemas.microsoft.com/office/drawing/2014/main" id="{00000000-0008-0000-0100-00004D020000}"/>
            </a:ext>
          </a:extLst>
        </xdr:cNvPr>
        <xdr:cNvSpPr txBox="1"/>
      </xdr:nvSpPr>
      <xdr:spPr>
        <a:xfrm>
          <a:off x="21075727" y="1082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28401</xdr:rowOff>
    </xdr:from>
    <xdr:ext cx="469744" cy="259045"/>
    <xdr:sp macro="" textlink="">
      <xdr:nvSpPr>
        <xdr:cNvPr id="590" name="n_2mainValue【学校施設】&#10;一人当たり面積">
          <a:extLst>
            <a:ext uri="{FF2B5EF4-FFF2-40B4-BE49-F238E27FC236}">
              <a16:creationId xmlns:a16="http://schemas.microsoft.com/office/drawing/2014/main" id="{00000000-0008-0000-0100-00004E020000}"/>
            </a:ext>
          </a:extLst>
        </xdr:cNvPr>
        <xdr:cNvSpPr txBox="1"/>
      </xdr:nvSpPr>
      <xdr:spPr>
        <a:xfrm>
          <a:off x="20199427" y="1082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29354</xdr:rowOff>
    </xdr:from>
    <xdr:ext cx="469744" cy="259045"/>
    <xdr:sp macro="" textlink="">
      <xdr:nvSpPr>
        <xdr:cNvPr id="591" name="n_3mainValue【学校施設】&#10;一人当たり面積">
          <a:extLst>
            <a:ext uri="{FF2B5EF4-FFF2-40B4-BE49-F238E27FC236}">
              <a16:creationId xmlns:a16="http://schemas.microsoft.com/office/drawing/2014/main" id="{00000000-0008-0000-0100-00004F020000}"/>
            </a:ext>
          </a:extLst>
        </xdr:cNvPr>
        <xdr:cNvSpPr txBox="1"/>
      </xdr:nvSpPr>
      <xdr:spPr>
        <a:xfrm>
          <a:off x="19310427" y="1083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29163</xdr:rowOff>
    </xdr:from>
    <xdr:ext cx="469744" cy="259045"/>
    <xdr:sp macro="" textlink="">
      <xdr:nvSpPr>
        <xdr:cNvPr id="592" name="n_4mainValue【学校施設】&#10;一人当たり面積">
          <a:extLst>
            <a:ext uri="{FF2B5EF4-FFF2-40B4-BE49-F238E27FC236}">
              <a16:creationId xmlns:a16="http://schemas.microsoft.com/office/drawing/2014/main" id="{00000000-0008-0000-0100-000050020000}"/>
            </a:ext>
          </a:extLst>
        </xdr:cNvPr>
        <xdr:cNvSpPr txBox="1"/>
      </xdr:nvSpPr>
      <xdr:spPr>
        <a:xfrm>
          <a:off x="18421427" y="1083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a:extLst>
            <a:ext uri="{FF2B5EF4-FFF2-40B4-BE49-F238E27FC236}">
              <a16:creationId xmlns:a16="http://schemas.microsoft.com/office/drawing/2014/main" id="{00000000-0008-0000-0100-00007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5" name="【公民館】&#10;有形固定資産減価償却率最小値テキスト">
          <a:extLst>
            <a:ext uri="{FF2B5EF4-FFF2-40B4-BE49-F238E27FC236}">
              <a16:creationId xmlns:a16="http://schemas.microsoft.com/office/drawing/2014/main" id="{00000000-0008-0000-0100-00007B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37" name="【公民館】&#10;有形固定資産減価償却率最大値テキスト">
          <a:extLst>
            <a:ext uri="{FF2B5EF4-FFF2-40B4-BE49-F238E27FC236}">
              <a16:creationId xmlns:a16="http://schemas.microsoft.com/office/drawing/2014/main" id="{00000000-0008-0000-0100-00007D02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639" name="【公民館】&#10;有形固定資産減価償却率平均値テキスト">
          <a:extLst>
            <a:ext uri="{FF2B5EF4-FFF2-40B4-BE49-F238E27FC236}">
              <a16:creationId xmlns:a16="http://schemas.microsoft.com/office/drawing/2014/main" id="{00000000-0008-0000-0100-00007F020000}"/>
            </a:ext>
          </a:extLst>
        </xdr:cNvPr>
        <xdr:cNvSpPr txBox="1"/>
      </xdr:nvSpPr>
      <xdr:spPr>
        <a:xfrm>
          <a:off x="16357600"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85816</xdr:rowOff>
    </xdr:from>
    <xdr:to>
      <xdr:col>81</xdr:col>
      <xdr:colOff>101600</xdr:colOff>
      <xdr:row>106</xdr:row>
      <xdr:rowOff>15966</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5430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49893</xdr:rowOff>
    </xdr:from>
    <xdr:to>
      <xdr:col>76</xdr:col>
      <xdr:colOff>165100</xdr:colOff>
      <xdr:row>105</xdr:row>
      <xdr:rowOff>151493</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4541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100693</xdr:rowOff>
    </xdr:from>
    <xdr:to>
      <xdr:col>81</xdr:col>
      <xdr:colOff>50800</xdr:colOff>
      <xdr:row>105</xdr:row>
      <xdr:rowOff>136616</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4592300" y="181029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365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64770</xdr:rowOff>
    </xdr:from>
    <xdr:to>
      <xdr:col>76</xdr:col>
      <xdr:colOff>114300</xdr:colOff>
      <xdr:row>105</xdr:row>
      <xdr:rowOff>100693</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3703300" y="180670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149498</xdr:rowOff>
    </xdr:from>
    <xdr:to>
      <xdr:col>67</xdr:col>
      <xdr:colOff>101600</xdr:colOff>
      <xdr:row>105</xdr:row>
      <xdr:rowOff>79648</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2763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28848</xdr:rowOff>
    </xdr:from>
    <xdr:to>
      <xdr:col>71</xdr:col>
      <xdr:colOff>177800</xdr:colOff>
      <xdr:row>105</xdr:row>
      <xdr:rowOff>64770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814300" y="180310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657" name="n_1aveValue【公民館】&#10;有形固定資産減価償却率">
          <a:extLst>
            <a:ext uri="{FF2B5EF4-FFF2-40B4-BE49-F238E27FC236}">
              <a16:creationId xmlns:a16="http://schemas.microsoft.com/office/drawing/2014/main" id="{00000000-0008-0000-0100-000091020000}"/>
            </a:ext>
          </a:extLst>
        </xdr:cNvPr>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658" name="n_2aveValue【公民館】&#10;有形固定資産減価償却率">
          <a:extLst>
            <a:ext uri="{FF2B5EF4-FFF2-40B4-BE49-F238E27FC236}">
              <a16:creationId xmlns:a16="http://schemas.microsoft.com/office/drawing/2014/main" id="{00000000-0008-0000-0100-000092020000}"/>
            </a:ext>
          </a:extLst>
        </xdr:cNvPr>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659" name="n_3aveValue【公民館】&#10;有形固定資産減価償却率">
          <a:extLst>
            <a:ext uri="{FF2B5EF4-FFF2-40B4-BE49-F238E27FC236}">
              <a16:creationId xmlns:a16="http://schemas.microsoft.com/office/drawing/2014/main" id="{00000000-0008-0000-0100-000093020000}"/>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103432</xdr:rowOff>
    </xdr:from>
    <xdr:ext cx="405111" cy="259045"/>
    <xdr:sp macro="" textlink="">
      <xdr:nvSpPr>
        <xdr:cNvPr id="660" name="n_4aveValue【公民館】&#10;有形固定資産減価償却率">
          <a:extLst>
            <a:ext uri="{FF2B5EF4-FFF2-40B4-BE49-F238E27FC236}">
              <a16:creationId xmlns:a16="http://schemas.microsoft.com/office/drawing/2014/main" id="{00000000-0008-0000-0100-000094020000}"/>
            </a:ext>
          </a:extLst>
        </xdr:cNvPr>
        <xdr:cNvSpPr txBox="1"/>
      </xdr:nvSpPr>
      <xdr:spPr>
        <a:xfrm>
          <a:off x="12611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7093</xdr:rowOff>
    </xdr:from>
    <xdr:ext cx="405111" cy="259045"/>
    <xdr:sp macro="" textlink="">
      <xdr:nvSpPr>
        <xdr:cNvPr id="661" name="n_1mainValue【公民館】&#10;有形固定資産減価償却率">
          <a:extLst>
            <a:ext uri="{FF2B5EF4-FFF2-40B4-BE49-F238E27FC236}">
              <a16:creationId xmlns:a16="http://schemas.microsoft.com/office/drawing/2014/main" id="{00000000-0008-0000-0100-000095020000}"/>
            </a:ext>
          </a:extLst>
        </xdr:cNvPr>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142620</xdr:rowOff>
    </xdr:from>
    <xdr:ext cx="405111" cy="259045"/>
    <xdr:sp macro="" textlink="">
      <xdr:nvSpPr>
        <xdr:cNvPr id="662" name="n_2mainValue【公民館】&#10;有形固定資産減価償却率">
          <a:extLst>
            <a:ext uri="{FF2B5EF4-FFF2-40B4-BE49-F238E27FC236}">
              <a16:creationId xmlns:a16="http://schemas.microsoft.com/office/drawing/2014/main" id="{00000000-0008-0000-0100-000096020000}"/>
            </a:ext>
          </a:extLst>
        </xdr:cNvPr>
        <xdr:cNvSpPr txBox="1"/>
      </xdr:nvSpPr>
      <xdr:spPr>
        <a:xfrm>
          <a:off x="14389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663" name="n_3mainValue【公民館】&#10;有形固定資産減価償却率">
          <a:extLst>
            <a:ext uri="{FF2B5EF4-FFF2-40B4-BE49-F238E27FC236}">
              <a16:creationId xmlns:a16="http://schemas.microsoft.com/office/drawing/2014/main" id="{00000000-0008-0000-0100-000097020000}"/>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96175</xdr:rowOff>
    </xdr:from>
    <xdr:ext cx="405111" cy="259045"/>
    <xdr:sp macro="" textlink="">
      <xdr:nvSpPr>
        <xdr:cNvPr id="664" name="n_4mainValue【公民館】&#10;有形固定資産減価償却率">
          <a:extLst>
            <a:ext uri="{FF2B5EF4-FFF2-40B4-BE49-F238E27FC236}">
              <a16:creationId xmlns:a16="http://schemas.microsoft.com/office/drawing/2014/main" id="{00000000-0008-0000-0100-000098020000}"/>
            </a:ext>
          </a:extLst>
        </xdr:cNvPr>
        <xdr:cNvSpPr txBox="1"/>
      </xdr:nvSpPr>
      <xdr:spPr>
        <a:xfrm>
          <a:off x="12611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a:extLst>
            <a:ext uri="{FF2B5EF4-FFF2-40B4-BE49-F238E27FC236}">
              <a16:creationId xmlns:a16="http://schemas.microsoft.com/office/drawing/2014/main" id="{00000000-0008-0000-0100-0000B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91" name="【公民館】&#10;一人当たり面積最小値テキスト">
          <a:extLst>
            <a:ext uri="{FF2B5EF4-FFF2-40B4-BE49-F238E27FC236}">
              <a16:creationId xmlns:a16="http://schemas.microsoft.com/office/drawing/2014/main" id="{00000000-0008-0000-0100-0000B3020000}"/>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693" name="【公民館】&#10;一人当たり面積最大値テキスト">
          <a:extLst>
            <a:ext uri="{FF2B5EF4-FFF2-40B4-BE49-F238E27FC236}">
              <a16:creationId xmlns:a16="http://schemas.microsoft.com/office/drawing/2014/main" id="{00000000-0008-0000-0100-0000B502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695" name="【公民館】&#10;一人当たり面積平均値テキスト">
          <a:extLst>
            <a:ext uri="{FF2B5EF4-FFF2-40B4-BE49-F238E27FC236}">
              <a16:creationId xmlns:a16="http://schemas.microsoft.com/office/drawing/2014/main" id="{00000000-0008-0000-0100-0000B7020000}"/>
            </a:ext>
          </a:extLst>
        </xdr:cNvPr>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118473</xdr:rowOff>
    </xdr:from>
    <xdr:to>
      <xdr:col>112</xdr:col>
      <xdr:colOff>38100</xdr:colOff>
      <xdr:row>108</xdr:row>
      <xdr:rowOff>48623</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1272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121738</xdr:rowOff>
    </xdr:from>
    <xdr:to>
      <xdr:col>107</xdr:col>
      <xdr:colOff>101600</xdr:colOff>
      <xdr:row>108</xdr:row>
      <xdr:rowOff>51888</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20383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169273</xdr:rowOff>
    </xdr:from>
    <xdr:to>
      <xdr:col>111</xdr:col>
      <xdr:colOff>177800</xdr:colOff>
      <xdr:row>108</xdr:row>
      <xdr:rowOff>1088</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20434300" y="185144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121738</xdr:rowOff>
    </xdr:from>
    <xdr:to>
      <xdr:col>102</xdr:col>
      <xdr:colOff>165100</xdr:colOff>
      <xdr:row>108</xdr:row>
      <xdr:rowOff>51888</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19494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xdr:rowOff>
    </xdr:from>
    <xdr:to>
      <xdr:col>107</xdr:col>
      <xdr:colOff>50800</xdr:colOff>
      <xdr:row>108</xdr:row>
      <xdr:rowOff>1088</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9545300" y="1851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121738</xdr:rowOff>
    </xdr:from>
    <xdr:to>
      <xdr:col>98</xdr:col>
      <xdr:colOff>38100</xdr:colOff>
      <xdr:row>108</xdr:row>
      <xdr:rowOff>51888</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18605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xdr:rowOff>
    </xdr:from>
    <xdr:to>
      <xdr:col>102</xdr:col>
      <xdr:colOff>114300</xdr:colOff>
      <xdr:row>108</xdr:row>
      <xdr:rowOff>1088</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656300" y="1851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713" name="n_1aveValue【公民館】&#10;一人当たり面積">
          <a:extLst>
            <a:ext uri="{FF2B5EF4-FFF2-40B4-BE49-F238E27FC236}">
              <a16:creationId xmlns:a16="http://schemas.microsoft.com/office/drawing/2014/main" id="{00000000-0008-0000-0100-0000C9020000}"/>
            </a:ext>
          </a:extLst>
        </xdr:cNvPr>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714" name="n_2aveValue【公民館】&#10;一人当たり面積">
          <a:extLst>
            <a:ext uri="{FF2B5EF4-FFF2-40B4-BE49-F238E27FC236}">
              <a16:creationId xmlns:a16="http://schemas.microsoft.com/office/drawing/2014/main" id="{00000000-0008-0000-0100-0000CA020000}"/>
            </a:ext>
          </a:extLst>
        </xdr:cNvPr>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715" name="n_3aveValue【公民館】&#10;一人当たり面積">
          <a:extLst>
            <a:ext uri="{FF2B5EF4-FFF2-40B4-BE49-F238E27FC236}">
              <a16:creationId xmlns:a16="http://schemas.microsoft.com/office/drawing/2014/main" id="{00000000-0008-0000-0100-0000CB020000}"/>
            </a:ext>
          </a:extLst>
        </xdr:cNvPr>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716" name="n_4aveValue【公民館】&#10;一人当たり面積">
          <a:extLst>
            <a:ext uri="{FF2B5EF4-FFF2-40B4-BE49-F238E27FC236}">
              <a16:creationId xmlns:a16="http://schemas.microsoft.com/office/drawing/2014/main" id="{00000000-0008-0000-0100-0000CC020000}"/>
            </a:ext>
          </a:extLst>
        </xdr:cNvPr>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39750</xdr:rowOff>
    </xdr:from>
    <xdr:ext cx="469744" cy="259045"/>
    <xdr:sp macro="" textlink="">
      <xdr:nvSpPr>
        <xdr:cNvPr id="717" name="n_1mainValue【公民館】&#10;一人当たり面積">
          <a:extLst>
            <a:ext uri="{FF2B5EF4-FFF2-40B4-BE49-F238E27FC236}">
              <a16:creationId xmlns:a16="http://schemas.microsoft.com/office/drawing/2014/main" id="{00000000-0008-0000-0100-0000CD020000}"/>
            </a:ext>
          </a:extLst>
        </xdr:cNvPr>
        <xdr:cNvSpPr txBox="1"/>
      </xdr:nvSpPr>
      <xdr:spPr>
        <a:xfrm>
          <a:off x="210757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43015</xdr:rowOff>
    </xdr:from>
    <xdr:ext cx="469744" cy="259045"/>
    <xdr:sp macro="" textlink="">
      <xdr:nvSpPr>
        <xdr:cNvPr id="718" name="n_2mainValue【公民館】&#10;一人当たり面積">
          <a:extLst>
            <a:ext uri="{FF2B5EF4-FFF2-40B4-BE49-F238E27FC236}">
              <a16:creationId xmlns:a16="http://schemas.microsoft.com/office/drawing/2014/main" id="{00000000-0008-0000-0100-0000CE020000}"/>
            </a:ext>
          </a:extLst>
        </xdr:cNvPr>
        <xdr:cNvSpPr txBox="1"/>
      </xdr:nvSpPr>
      <xdr:spPr>
        <a:xfrm>
          <a:off x="20199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43015</xdr:rowOff>
    </xdr:from>
    <xdr:ext cx="469744" cy="259045"/>
    <xdr:sp macro="" textlink="">
      <xdr:nvSpPr>
        <xdr:cNvPr id="719" name="n_3mainValue【公民館】&#10;一人当たり面積">
          <a:extLst>
            <a:ext uri="{FF2B5EF4-FFF2-40B4-BE49-F238E27FC236}">
              <a16:creationId xmlns:a16="http://schemas.microsoft.com/office/drawing/2014/main" id="{00000000-0008-0000-0100-0000CF020000}"/>
            </a:ext>
          </a:extLst>
        </xdr:cNvPr>
        <xdr:cNvSpPr txBox="1"/>
      </xdr:nvSpPr>
      <xdr:spPr>
        <a:xfrm>
          <a:off x="19310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43015</xdr:rowOff>
    </xdr:from>
    <xdr:ext cx="469744" cy="259045"/>
    <xdr:sp macro="" textlink="">
      <xdr:nvSpPr>
        <xdr:cNvPr id="720" name="n_4mainValue【公民館】&#10;一人当たり面積">
          <a:extLst>
            <a:ext uri="{FF2B5EF4-FFF2-40B4-BE49-F238E27FC236}">
              <a16:creationId xmlns:a16="http://schemas.microsoft.com/office/drawing/2014/main" id="{00000000-0008-0000-0100-0000D0020000}"/>
            </a:ext>
          </a:extLst>
        </xdr:cNvPr>
        <xdr:cNvSpPr txBox="1"/>
      </xdr:nvSpPr>
      <xdr:spPr>
        <a:xfrm>
          <a:off x="18421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類似団体内平均値と比較して、有形固定資産減価償却率が高くなっている施設は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道路、</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橋りょう、幼稚園・保育所</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公民館であり、その要因は老朽化が進行している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こと</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道路については、平成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年度策定の</a:t>
          </a:r>
          <a:r>
            <a:rPr lang="ja-JP" altLang="en-US">
              <a:solidFill>
                <a:srgbClr val="000000"/>
              </a:solidFill>
              <a:effectLst/>
              <a:latin typeface="ＭＳ Ｐゴシック" panose="020B0600070205080204" pitchFamily="50" charset="-128"/>
              <a:ea typeface="ＭＳ Ｐゴシック" panose="020B0600070205080204" pitchFamily="50" charset="-128"/>
            </a:rPr>
            <a:t>高石市道路舗装修繕計画に基づき、順次修繕を行っていく。</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橋りょうについては、平成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年度策定の高石市橋梁長寿命化修繕計画に基づき、順次修繕を行っていく。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幼稚園については、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令和元年度に統廃合が完了し、市内幼稚園が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園から</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園となったため（平成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年度末に</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園、平成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末に</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園</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を廃止）</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、今後有形固定資産減価償却率の減少及び一人当たりの面積の減少が見込まれる。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保育所及び公民館については、令和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年度策定</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予定</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の公共施設等の個別施設計画の対象施設となる見込みのため、計画に沿って実施する。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なお、令和元年度決算に係る固定資産台帳については、令和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3</a:t>
          </a:r>
          <a:r>
            <a:rPr kumimoji="1" lang="ja-JP" altLang="en-US" sz="1100">
              <a:solidFill>
                <a:srgbClr val="000000"/>
              </a:solidFill>
              <a:latin typeface="ＭＳ Ｐゴシック" panose="020B0600070205080204" pitchFamily="50" charset="-128"/>
              <a:ea typeface="ＭＳ Ｐゴシック" panose="020B0600070205080204" pitchFamily="50" charset="-128"/>
            </a:rPr>
            <a:t>月</a:t>
          </a:r>
          <a:r>
            <a:rPr kumimoji="1" lang="en-US" altLang="ja-JP" sz="1100">
              <a:solidFill>
                <a:srgbClr val="000000"/>
              </a:solidFill>
              <a:latin typeface="ＭＳ Ｐゴシック" panose="020B0600070205080204" pitchFamily="50" charset="-128"/>
              <a:ea typeface="ＭＳ Ｐゴシック" panose="020B0600070205080204" pitchFamily="50" charset="-128"/>
            </a:rPr>
            <a:t>31</a:t>
          </a:r>
          <a:r>
            <a:rPr kumimoji="1" lang="ja-JP" altLang="en-US" sz="1100">
              <a:solidFill>
                <a:srgbClr val="000000"/>
              </a:solidFill>
              <a:latin typeface="ＭＳ Ｐゴシック" panose="020B0600070205080204" pitchFamily="50" charset="-128"/>
              <a:ea typeface="ＭＳ Ｐゴシック" panose="020B0600070205080204" pitchFamily="50" charset="-128"/>
            </a:rPr>
            <a:t>日時点で未整備であるため、令和元年度の当該団体値等は表示されていない。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57,805
57,261
11.30
25,538,569
25,417,051
78,972
13,418,376
35,959,296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5460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144599</xdr:rowOff>
    </xdr:from>
    <xdr:to>
      <xdr:col>20</xdr:col>
      <xdr:colOff>38100</xdr:colOff>
      <xdr:row>36</xdr:row>
      <xdr:rowOff>74749</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111942</xdr:rowOff>
    </xdr:from>
    <xdr:to>
      <xdr:col>15</xdr:col>
      <xdr:colOff>101600</xdr:colOff>
      <xdr:row>36</xdr:row>
      <xdr:rowOff>42092</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2857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162742</xdr:rowOff>
    </xdr:from>
    <xdr:to>
      <xdr:col>19</xdr:col>
      <xdr:colOff>177800</xdr:colOff>
      <xdr:row>36</xdr:row>
      <xdr:rowOff>23949</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2908300" y="61634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79284</xdr:rowOff>
    </xdr:from>
    <xdr:to>
      <xdr:col>10</xdr:col>
      <xdr:colOff>165100</xdr:colOff>
      <xdr:row>36</xdr:row>
      <xdr:rowOff>9434</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19685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130084</xdr:rowOff>
    </xdr:from>
    <xdr:to>
      <xdr:col>15</xdr:col>
      <xdr:colOff>50800</xdr:colOff>
      <xdr:row>35</xdr:row>
      <xdr:rowOff>162742</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2019300" y="61308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46627</xdr:rowOff>
    </xdr:from>
    <xdr:to>
      <xdr:col>6</xdr:col>
      <xdr:colOff>38100</xdr:colOff>
      <xdr:row>35</xdr:row>
      <xdr:rowOff>148227</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079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97427</xdr:rowOff>
    </xdr:from>
    <xdr:to>
      <xdr:col>10</xdr:col>
      <xdr:colOff>114300</xdr:colOff>
      <xdr:row>35</xdr:row>
      <xdr:rowOff>130084</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1130300" y="60981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87103</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200-000051000000}"/>
            </a:ext>
          </a:extLst>
        </xdr:cNvPr>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70774</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200-000052000000}"/>
            </a:ext>
          </a:extLst>
        </xdr:cNvPr>
        <xdr:cNvSpPr txBox="1"/>
      </xdr:nvSpPr>
      <xdr:spPr>
        <a:xfrm>
          <a:off x="2705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96900</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200-000053000000}"/>
            </a:ext>
          </a:extLst>
        </xdr:cNvPr>
        <xdr:cNvSpPr txBox="1"/>
      </xdr:nvSpPr>
      <xdr:spPr>
        <a:xfrm>
          <a:off x="1816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100166</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200-000054000000}"/>
            </a:ext>
          </a:extLst>
        </xdr:cNvPr>
        <xdr:cNvSpPr txBox="1"/>
      </xdr:nvSpPr>
      <xdr:spPr>
        <a:xfrm>
          <a:off x="9277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91276</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200-000055000000}"/>
            </a:ext>
          </a:extLst>
        </xdr:cNvPr>
        <xdr:cNvSpPr txBox="1"/>
      </xdr:nvSpPr>
      <xdr:spPr>
        <a:xfrm>
          <a:off x="35820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58619</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200-000056000000}"/>
            </a:ext>
          </a:extLst>
        </xdr:cNvPr>
        <xdr:cNvSpPr txBox="1"/>
      </xdr:nvSpPr>
      <xdr:spPr>
        <a:xfrm>
          <a:off x="2705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25961</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200-000057000000}"/>
            </a:ext>
          </a:extLst>
        </xdr:cNvPr>
        <xdr:cNvSpPr txBox="1"/>
      </xdr:nvSpPr>
      <xdr:spPr>
        <a:xfrm>
          <a:off x="1816744"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164754</xdr:rowOff>
    </xdr:from>
    <xdr:ext cx="405111" cy="259045"/>
    <xdr:sp macro="" textlink="">
      <xdr:nvSpPr>
        <xdr:cNvPr id="88" name="n_4mainValue【図書館】&#10;有形固定資産減価償却率">
          <a:extLst>
            <a:ext uri="{FF2B5EF4-FFF2-40B4-BE49-F238E27FC236}">
              <a16:creationId xmlns:a16="http://schemas.microsoft.com/office/drawing/2014/main" id="{00000000-0008-0000-0200-000058000000}"/>
            </a:ext>
          </a:extLst>
        </xdr:cNvPr>
        <xdr:cNvSpPr txBox="1"/>
      </xdr:nvSpPr>
      <xdr:spPr>
        <a:xfrm>
          <a:off x="927744" y="582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2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200-00006D000000}"/>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200-00006F000000}"/>
            </a:ext>
          </a:extLst>
        </xdr:cNvPr>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200-000071000000}"/>
            </a:ext>
          </a:extLst>
        </xdr:cNvPr>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25" name="楕円 124">
          <a:extLst>
            <a:ext uri="{FF2B5EF4-FFF2-40B4-BE49-F238E27FC236}">
              <a16:creationId xmlns:a16="http://schemas.microsoft.com/office/drawing/2014/main" id="{00000000-0008-0000-0200-00007D000000}"/>
            </a:ext>
          </a:extLst>
        </xdr:cNvPr>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8750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19685</xdr:rowOff>
    </xdr:from>
    <xdr:to>
      <xdr:col>41</xdr:col>
      <xdr:colOff>101600</xdr:colOff>
      <xdr:row>39</xdr:row>
      <xdr:rowOff>121285</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7810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70485</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flipV="1">
          <a:off x="7861300" y="67513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19685</xdr:rowOff>
    </xdr:from>
    <xdr:to>
      <xdr:col>36</xdr:col>
      <xdr:colOff>165100</xdr:colOff>
      <xdr:row>39</xdr:row>
      <xdr:rowOff>121285</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6921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70485</xdr:rowOff>
    </xdr:from>
    <xdr:to>
      <xdr:col>41</xdr:col>
      <xdr:colOff>50800</xdr:colOff>
      <xdr:row>39</xdr:row>
      <xdr:rowOff>70485</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972300" y="67570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1" name="n_1aveValue【図書館】&#10;一人当たり面積">
          <a:extLst>
            <a:ext uri="{FF2B5EF4-FFF2-40B4-BE49-F238E27FC236}">
              <a16:creationId xmlns:a16="http://schemas.microsoft.com/office/drawing/2014/main" id="{00000000-0008-0000-0200-000083000000}"/>
            </a:ext>
          </a:extLst>
        </xdr:cNvPr>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2" name="n_2aveValue【図書館】&#10;一人当たり面積">
          <a:extLst>
            <a:ext uri="{FF2B5EF4-FFF2-40B4-BE49-F238E27FC236}">
              <a16:creationId xmlns:a16="http://schemas.microsoft.com/office/drawing/2014/main" id="{00000000-0008-0000-0200-000084000000}"/>
            </a:ext>
          </a:extLst>
        </xdr:cNvPr>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3" name="n_3aveValue【図書館】&#10;一人当たり面積">
          <a:extLst>
            <a:ext uri="{FF2B5EF4-FFF2-40B4-BE49-F238E27FC236}">
              <a16:creationId xmlns:a16="http://schemas.microsoft.com/office/drawing/2014/main" id="{00000000-0008-0000-0200-000085000000}"/>
            </a:ext>
          </a:extLst>
        </xdr:cNvPr>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34" name="n_4aveValue【図書館】&#10;一人当たり面積">
          <a:extLst>
            <a:ext uri="{FF2B5EF4-FFF2-40B4-BE49-F238E27FC236}">
              <a16:creationId xmlns:a16="http://schemas.microsoft.com/office/drawing/2014/main" id="{00000000-0008-0000-0200-000086000000}"/>
            </a:ext>
          </a:extLst>
        </xdr:cNvPr>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132097</xdr:rowOff>
    </xdr:from>
    <xdr:ext cx="469744" cy="259045"/>
    <xdr:sp macro="" textlink="">
      <xdr:nvSpPr>
        <xdr:cNvPr id="135" name="n_1mainValue【図書館】&#10;一人当たり面積">
          <a:extLst>
            <a:ext uri="{FF2B5EF4-FFF2-40B4-BE49-F238E27FC236}">
              <a16:creationId xmlns:a16="http://schemas.microsoft.com/office/drawing/2014/main" id="{00000000-0008-0000-0200-000087000000}"/>
            </a:ext>
          </a:extLst>
        </xdr:cNvPr>
        <xdr:cNvSpPr txBox="1"/>
      </xdr:nvSpPr>
      <xdr:spPr>
        <a:xfrm>
          <a:off x="9391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36" name="n_2mainValue【図書館】&#10;一人当たり面積">
          <a:extLst>
            <a:ext uri="{FF2B5EF4-FFF2-40B4-BE49-F238E27FC236}">
              <a16:creationId xmlns:a16="http://schemas.microsoft.com/office/drawing/2014/main" id="{00000000-0008-0000-0200-000088000000}"/>
            </a:ext>
          </a:extLst>
        </xdr:cNvPr>
        <xdr:cNvSpPr txBox="1"/>
      </xdr:nvSpPr>
      <xdr:spPr>
        <a:xfrm>
          <a:off x="8515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137812</xdr:rowOff>
    </xdr:from>
    <xdr:ext cx="469744" cy="259045"/>
    <xdr:sp macro="" textlink="">
      <xdr:nvSpPr>
        <xdr:cNvPr id="137" name="n_3mainValue【図書館】&#10;一人当たり面積">
          <a:extLst>
            <a:ext uri="{FF2B5EF4-FFF2-40B4-BE49-F238E27FC236}">
              <a16:creationId xmlns:a16="http://schemas.microsoft.com/office/drawing/2014/main" id="{00000000-0008-0000-0200-000089000000}"/>
            </a:ext>
          </a:extLst>
        </xdr:cNvPr>
        <xdr:cNvSpPr txBox="1"/>
      </xdr:nvSpPr>
      <xdr:spPr>
        <a:xfrm>
          <a:off x="7626427" y="64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137812</xdr:rowOff>
    </xdr:from>
    <xdr:ext cx="469744" cy="259045"/>
    <xdr:sp macro="" textlink="">
      <xdr:nvSpPr>
        <xdr:cNvPr id="138" name="n_4mainValue【図書館】&#10;一人当たり面積">
          <a:extLst>
            <a:ext uri="{FF2B5EF4-FFF2-40B4-BE49-F238E27FC236}">
              <a16:creationId xmlns:a16="http://schemas.microsoft.com/office/drawing/2014/main" id="{00000000-0008-0000-0200-00008A000000}"/>
            </a:ext>
          </a:extLst>
        </xdr:cNvPr>
        <xdr:cNvSpPr txBox="1"/>
      </xdr:nvSpPr>
      <xdr:spPr>
        <a:xfrm>
          <a:off x="6737427" y="64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00000000-0008-0000-02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48985</xdr:rowOff>
    </xdr:from>
    <xdr:to>
      <xdr:col>24</xdr:col>
      <xdr:colOff>62865</xdr:colOff>
      <xdr:row>64</xdr:row>
      <xdr:rowOff>111034</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flipV="1">
          <a:off x="4634865" y="9821635"/>
          <a:ext cx="0" cy="126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00000000-0008-0000-0200-0000A5000000}"/>
            </a:ext>
          </a:extLst>
        </xdr:cNvPr>
        <xdr:cNvSpPr txBox="1"/>
      </xdr:nvSpPr>
      <xdr:spPr>
        <a:xfrm>
          <a:off x="4673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167112</xdr:rowOff>
    </xdr:from>
    <xdr:ext cx="405111" cy="259045"/>
    <xdr:sp macro="" textlink="">
      <xdr:nvSpPr>
        <xdr:cNvPr id="167" name="【体育館・プール】&#10;有形固定資産減価償却率最大値テキスト">
          <a:extLst>
            <a:ext uri="{FF2B5EF4-FFF2-40B4-BE49-F238E27FC236}">
              <a16:creationId xmlns:a16="http://schemas.microsoft.com/office/drawing/2014/main" id="{00000000-0008-0000-0200-0000A7000000}"/>
            </a:ext>
          </a:extLst>
        </xdr:cNvPr>
        <xdr:cNvSpPr txBox="1"/>
      </xdr:nvSpPr>
      <xdr:spPr>
        <a:xfrm>
          <a:off x="4673600" y="9596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48985</xdr:rowOff>
    </xdr:from>
    <xdr:to>
      <xdr:col>24</xdr:col>
      <xdr:colOff>152400</xdr:colOff>
      <xdr:row>57</xdr:row>
      <xdr:rowOff>48985</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4546600" y="9821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123570</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00000000-0008-0000-0200-0000A9000000}"/>
            </a:ext>
          </a:extLst>
        </xdr:cNvPr>
        <xdr:cNvSpPr txBox="1"/>
      </xdr:nvSpPr>
      <xdr:spPr>
        <a:xfrm>
          <a:off x="4673600" y="10410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145143</xdr:rowOff>
    </xdr:from>
    <xdr:to>
      <xdr:col>24</xdr:col>
      <xdr:colOff>114300</xdr:colOff>
      <xdr:row>61</xdr:row>
      <xdr:rowOff>75293</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4584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73297</xdr:rowOff>
    </xdr:from>
    <xdr:to>
      <xdr:col>10</xdr:col>
      <xdr:colOff>165100</xdr:colOff>
      <xdr:row>61</xdr:row>
      <xdr:rowOff>3447</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1968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97790</xdr:rowOff>
    </xdr:from>
    <xdr:to>
      <xdr:col>20</xdr:col>
      <xdr:colOff>38100</xdr:colOff>
      <xdr:row>57</xdr:row>
      <xdr:rowOff>27940</xdr:rowOff>
    </xdr:to>
    <xdr:sp macro="" textlink="">
      <xdr:nvSpPr>
        <xdr:cNvPr id="180" name="楕円 179">
          <a:extLst>
            <a:ext uri="{FF2B5EF4-FFF2-40B4-BE49-F238E27FC236}">
              <a16:creationId xmlns:a16="http://schemas.microsoft.com/office/drawing/2014/main" id="{00000000-0008-0000-0200-0000B4000000}"/>
            </a:ext>
          </a:extLst>
        </xdr:cNvPr>
        <xdr:cNvSpPr/>
      </xdr:nvSpPr>
      <xdr:spPr>
        <a:xfrm>
          <a:off x="3746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40640</xdr:rowOff>
    </xdr:from>
    <xdr:to>
      <xdr:col>15</xdr:col>
      <xdr:colOff>101600</xdr:colOff>
      <xdr:row>56</xdr:row>
      <xdr:rowOff>142240</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2857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91440</xdr:rowOff>
    </xdr:from>
    <xdr:to>
      <xdr:col>19</xdr:col>
      <xdr:colOff>177800</xdr:colOff>
      <xdr:row>56</xdr:row>
      <xdr:rowOff>148590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2908300" y="96926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153307</xdr:rowOff>
    </xdr:from>
    <xdr:to>
      <xdr:col>10</xdr:col>
      <xdr:colOff>165100</xdr:colOff>
      <xdr:row>56</xdr:row>
      <xdr:rowOff>83457</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19685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32657</xdr:rowOff>
    </xdr:from>
    <xdr:to>
      <xdr:col>15</xdr:col>
      <xdr:colOff>50800</xdr:colOff>
      <xdr:row>56</xdr:row>
      <xdr:rowOff>91440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2019300" y="963385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96157</xdr:rowOff>
    </xdr:from>
    <xdr:to>
      <xdr:col>6</xdr:col>
      <xdr:colOff>38100</xdr:colOff>
      <xdr:row>56</xdr:row>
      <xdr:rowOff>26307</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1079500" y="95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146957</xdr:rowOff>
    </xdr:from>
    <xdr:to>
      <xdr:col>10</xdr:col>
      <xdr:colOff>114300</xdr:colOff>
      <xdr:row>56</xdr:row>
      <xdr:rowOff>32657</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1130300" y="957670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87" name="n_1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88" name="n_2ave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166024</xdr:rowOff>
    </xdr:from>
    <xdr:ext cx="405111" cy="259045"/>
    <xdr:sp macro="" textlink="">
      <xdr:nvSpPr>
        <xdr:cNvPr id="189" name="n_3ave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1816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190" name="n_4ave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44467</xdr:rowOff>
    </xdr:from>
    <xdr:ext cx="405111" cy="259045"/>
    <xdr:sp macro="" textlink="">
      <xdr:nvSpPr>
        <xdr:cNvPr id="191" name="n_1main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35820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158767</xdr:rowOff>
    </xdr:from>
    <xdr:ext cx="405111" cy="259045"/>
    <xdr:sp macro="" textlink="">
      <xdr:nvSpPr>
        <xdr:cNvPr id="192" name="n_2main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2705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99984</xdr:rowOff>
    </xdr:from>
    <xdr:ext cx="405111" cy="259045"/>
    <xdr:sp macro="" textlink="">
      <xdr:nvSpPr>
        <xdr:cNvPr id="193" name="n_3main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1816744" y="935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42834</xdr:rowOff>
    </xdr:from>
    <xdr:ext cx="340478" cy="259045"/>
    <xdr:sp macro="" textlink="">
      <xdr:nvSpPr>
        <xdr:cNvPr id="194" name="n_4mainValue【体育館・プール】&#10;有形固定資産減価償却率">
          <a:extLst>
            <a:ext uri="{FF2B5EF4-FFF2-40B4-BE49-F238E27FC236}">
              <a16:creationId xmlns:a16="http://schemas.microsoft.com/office/drawing/2014/main" id="{00000000-0008-0000-0200-0000C2000000}"/>
            </a:ext>
          </a:extLst>
        </xdr:cNvPr>
        <xdr:cNvSpPr txBox="1"/>
      </xdr:nvSpPr>
      <xdr:spPr>
        <a:xfrm>
          <a:off x="960061" y="9301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体育館・プール】&#10;一人当たり面積グラフ枠">
          <a:extLst>
            <a:ext uri="{FF2B5EF4-FFF2-40B4-BE49-F238E27FC236}">
              <a16:creationId xmlns:a16="http://schemas.microsoft.com/office/drawing/2014/main" id="{00000000-0008-0000-0200-0000D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1" name="【体育館・プール】&#10;一人当たり面積最小値テキスト">
          <a:extLst>
            <a:ext uri="{FF2B5EF4-FFF2-40B4-BE49-F238E27FC236}">
              <a16:creationId xmlns:a16="http://schemas.microsoft.com/office/drawing/2014/main" id="{00000000-0008-0000-0200-0000DD000000}"/>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3" name="【体育館・プール】&#10;一人当たり面積最大値テキスト">
          <a:extLst>
            <a:ext uri="{FF2B5EF4-FFF2-40B4-BE49-F238E27FC236}">
              <a16:creationId xmlns:a16="http://schemas.microsoft.com/office/drawing/2014/main" id="{00000000-0008-0000-0200-0000DF000000}"/>
            </a:ext>
          </a:extLst>
        </xdr:cNvPr>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225" name="【体育館・プール】&#10;一人当たり面積平均値テキスト">
          <a:extLst>
            <a:ext uri="{FF2B5EF4-FFF2-40B4-BE49-F238E27FC236}">
              <a16:creationId xmlns:a16="http://schemas.microsoft.com/office/drawing/2014/main" id="{00000000-0008-0000-0200-0000E1000000}"/>
            </a:ext>
          </a:extLst>
        </xdr:cNvPr>
        <xdr:cNvSpPr txBox="1"/>
      </xdr:nvSpPr>
      <xdr:spPr>
        <a:xfrm>
          <a:off x="10515600"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127181</xdr:rowOff>
    </xdr:from>
    <xdr:to>
      <xdr:col>50</xdr:col>
      <xdr:colOff>165100</xdr:colOff>
      <xdr:row>64</xdr:row>
      <xdr:rowOff>57331</xdr:rowOff>
    </xdr:to>
    <xdr:sp macro="" textlink="">
      <xdr:nvSpPr>
        <xdr:cNvPr id="236" name="楕円 235">
          <a:extLst>
            <a:ext uri="{FF2B5EF4-FFF2-40B4-BE49-F238E27FC236}">
              <a16:creationId xmlns:a16="http://schemas.microsoft.com/office/drawing/2014/main" id="{00000000-0008-0000-0200-0000EC000000}"/>
            </a:ext>
          </a:extLst>
        </xdr:cNvPr>
        <xdr:cNvSpPr/>
      </xdr:nvSpPr>
      <xdr:spPr>
        <a:xfrm>
          <a:off x="9588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127181</xdr:rowOff>
    </xdr:from>
    <xdr:to>
      <xdr:col>46</xdr:col>
      <xdr:colOff>38100</xdr:colOff>
      <xdr:row>64</xdr:row>
      <xdr:rowOff>57331</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8699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6531</xdr:rowOff>
    </xdr:from>
    <xdr:to>
      <xdr:col>50</xdr:col>
      <xdr:colOff>114300</xdr:colOff>
      <xdr:row>64</xdr:row>
      <xdr:rowOff>6531</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8750300" y="1097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127181</xdr:rowOff>
    </xdr:from>
    <xdr:to>
      <xdr:col>41</xdr:col>
      <xdr:colOff>101600</xdr:colOff>
      <xdr:row>64</xdr:row>
      <xdr:rowOff>57331</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7810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6531</xdr:rowOff>
    </xdr:from>
    <xdr:to>
      <xdr:col>45</xdr:col>
      <xdr:colOff>177800</xdr:colOff>
      <xdr:row>64</xdr:row>
      <xdr:rowOff>6531</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7861300" y="1097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127181</xdr:rowOff>
    </xdr:from>
    <xdr:to>
      <xdr:col>36</xdr:col>
      <xdr:colOff>165100</xdr:colOff>
      <xdr:row>64</xdr:row>
      <xdr:rowOff>57331</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6921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6531</xdr:rowOff>
    </xdr:from>
    <xdr:to>
      <xdr:col>41</xdr:col>
      <xdr:colOff>50800</xdr:colOff>
      <xdr:row>64</xdr:row>
      <xdr:rowOff>6531</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972300" y="1097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3" name="n_1aveValue【体育館・プール】&#10;一人当たり面積">
          <a:extLst>
            <a:ext uri="{FF2B5EF4-FFF2-40B4-BE49-F238E27FC236}">
              <a16:creationId xmlns:a16="http://schemas.microsoft.com/office/drawing/2014/main" id="{00000000-0008-0000-0200-0000F3000000}"/>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4" name="n_2aveValue【体育館・プール】&#10;一人当たり面積">
          <a:extLst>
            <a:ext uri="{FF2B5EF4-FFF2-40B4-BE49-F238E27FC236}">
              <a16:creationId xmlns:a16="http://schemas.microsoft.com/office/drawing/2014/main" id="{00000000-0008-0000-0200-0000F4000000}"/>
            </a:ext>
          </a:extLst>
        </xdr:cNvPr>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a:extLst>
            <a:ext uri="{FF2B5EF4-FFF2-40B4-BE49-F238E27FC236}">
              <a16:creationId xmlns:a16="http://schemas.microsoft.com/office/drawing/2014/main" id="{00000000-0008-0000-0200-0000F5000000}"/>
            </a:ext>
          </a:extLst>
        </xdr:cNvPr>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6" name="n_4aveValue【体育館・プール】&#10;一人当たり面積">
          <a:extLst>
            <a:ext uri="{FF2B5EF4-FFF2-40B4-BE49-F238E27FC236}">
              <a16:creationId xmlns:a16="http://schemas.microsoft.com/office/drawing/2014/main" id="{00000000-0008-0000-0200-0000F6000000}"/>
            </a:ext>
          </a:extLst>
        </xdr:cNvPr>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48458</xdr:rowOff>
    </xdr:from>
    <xdr:ext cx="469744" cy="259045"/>
    <xdr:sp macro="" textlink="">
      <xdr:nvSpPr>
        <xdr:cNvPr id="247" name="n_1mainValue【体育館・プール】&#10;一人当たり面積">
          <a:extLst>
            <a:ext uri="{FF2B5EF4-FFF2-40B4-BE49-F238E27FC236}">
              <a16:creationId xmlns:a16="http://schemas.microsoft.com/office/drawing/2014/main" id="{00000000-0008-0000-0200-0000F7000000}"/>
            </a:ext>
          </a:extLst>
        </xdr:cNvPr>
        <xdr:cNvSpPr txBox="1"/>
      </xdr:nvSpPr>
      <xdr:spPr>
        <a:xfrm>
          <a:off x="93917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48458</xdr:rowOff>
    </xdr:from>
    <xdr:ext cx="469744" cy="259045"/>
    <xdr:sp macro="" textlink="">
      <xdr:nvSpPr>
        <xdr:cNvPr id="248" name="n_2mainValue【体育館・プール】&#10;一人当たり面積">
          <a:extLst>
            <a:ext uri="{FF2B5EF4-FFF2-40B4-BE49-F238E27FC236}">
              <a16:creationId xmlns:a16="http://schemas.microsoft.com/office/drawing/2014/main" id="{00000000-0008-0000-0200-0000F8000000}"/>
            </a:ext>
          </a:extLst>
        </xdr:cNvPr>
        <xdr:cNvSpPr txBox="1"/>
      </xdr:nvSpPr>
      <xdr:spPr>
        <a:xfrm>
          <a:off x="8515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48458</xdr:rowOff>
    </xdr:from>
    <xdr:ext cx="469744" cy="259045"/>
    <xdr:sp macro="" textlink="">
      <xdr:nvSpPr>
        <xdr:cNvPr id="249" name="n_3mainValue【体育館・プール】&#10;一人当たり面積">
          <a:extLst>
            <a:ext uri="{FF2B5EF4-FFF2-40B4-BE49-F238E27FC236}">
              <a16:creationId xmlns:a16="http://schemas.microsoft.com/office/drawing/2014/main" id="{00000000-0008-0000-0200-0000F9000000}"/>
            </a:ext>
          </a:extLst>
        </xdr:cNvPr>
        <xdr:cNvSpPr txBox="1"/>
      </xdr:nvSpPr>
      <xdr:spPr>
        <a:xfrm>
          <a:off x="7626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48458</xdr:rowOff>
    </xdr:from>
    <xdr:ext cx="469744" cy="259045"/>
    <xdr:sp macro="" textlink="">
      <xdr:nvSpPr>
        <xdr:cNvPr id="250" name="n_4mainValue【体育館・プール】&#10;一人当たり面積">
          <a:extLst>
            <a:ext uri="{FF2B5EF4-FFF2-40B4-BE49-F238E27FC236}">
              <a16:creationId xmlns:a16="http://schemas.microsoft.com/office/drawing/2014/main" id="{00000000-0008-0000-0200-0000FA000000}"/>
            </a:ext>
          </a:extLst>
        </xdr:cNvPr>
        <xdr:cNvSpPr txBox="1"/>
      </xdr:nvSpPr>
      <xdr:spPr>
        <a:xfrm>
          <a:off x="6737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4" name="【福祉施設】&#10;有形固定資産減価償却率最小値テキスト">
          <a:extLst>
            <a:ext uri="{FF2B5EF4-FFF2-40B4-BE49-F238E27FC236}">
              <a16:creationId xmlns:a16="http://schemas.microsoft.com/office/drawing/2014/main" id="{00000000-0008-0000-0200-000012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6" name="【福祉施設】&#10;有形固定資産減価償却率最大値テキスト">
          <a:extLst>
            <a:ext uri="{FF2B5EF4-FFF2-40B4-BE49-F238E27FC236}">
              <a16:creationId xmlns:a16="http://schemas.microsoft.com/office/drawing/2014/main" id="{00000000-0008-0000-0200-000014010000}"/>
            </a:ext>
          </a:extLst>
        </xdr:cNvPr>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78" name="【福祉施設】&#10;有形固定資産減価償却率平均値テキスト">
          <a:extLst>
            <a:ext uri="{FF2B5EF4-FFF2-40B4-BE49-F238E27FC236}">
              <a16:creationId xmlns:a16="http://schemas.microsoft.com/office/drawing/2014/main" id="{00000000-0008-0000-0200-000016010000}"/>
            </a:ext>
          </a:extLst>
        </xdr:cNvPr>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90170</xdr:rowOff>
    </xdr:from>
    <xdr:to>
      <xdr:col>20</xdr:col>
      <xdr:colOff>38100</xdr:colOff>
      <xdr:row>82</xdr:row>
      <xdr:rowOff>20320</xdr:rowOff>
    </xdr:to>
    <xdr:sp macro="" textlink="">
      <xdr:nvSpPr>
        <xdr:cNvPr id="289" name="楕円 288">
          <a:extLst>
            <a:ext uri="{FF2B5EF4-FFF2-40B4-BE49-F238E27FC236}">
              <a16:creationId xmlns:a16="http://schemas.microsoft.com/office/drawing/2014/main" id="{00000000-0008-0000-0200-000021010000}"/>
            </a:ext>
          </a:extLst>
        </xdr:cNvPr>
        <xdr:cNvSpPr/>
      </xdr:nvSpPr>
      <xdr:spPr>
        <a:xfrm>
          <a:off x="3746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42163</xdr:rowOff>
    </xdr:from>
    <xdr:to>
      <xdr:col>15</xdr:col>
      <xdr:colOff>101600</xdr:colOff>
      <xdr:row>81</xdr:row>
      <xdr:rowOff>143763</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28575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92963</xdr:rowOff>
    </xdr:from>
    <xdr:to>
      <xdr:col>19</xdr:col>
      <xdr:colOff>177800</xdr:colOff>
      <xdr:row>81</xdr:row>
      <xdr:rowOff>140970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2908300" y="1398041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165608</xdr:rowOff>
    </xdr:from>
    <xdr:to>
      <xdr:col>10</xdr:col>
      <xdr:colOff>165100</xdr:colOff>
      <xdr:row>81</xdr:row>
      <xdr:rowOff>95758</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19685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44958</xdr:rowOff>
    </xdr:from>
    <xdr:to>
      <xdr:col>15</xdr:col>
      <xdr:colOff>50800</xdr:colOff>
      <xdr:row>81</xdr:row>
      <xdr:rowOff>92963</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2019300" y="13932408"/>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115315</xdr:rowOff>
    </xdr:from>
    <xdr:to>
      <xdr:col>6</xdr:col>
      <xdr:colOff>38100</xdr:colOff>
      <xdr:row>81</xdr:row>
      <xdr:rowOff>45465</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10795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166115</xdr:rowOff>
    </xdr:from>
    <xdr:to>
      <xdr:col>10</xdr:col>
      <xdr:colOff>114300</xdr:colOff>
      <xdr:row>81</xdr:row>
      <xdr:rowOff>44958</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1130300" y="138821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296" name="n_1aveValue【福祉施設】&#10;有形固定資産減価償却率">
          <a:extLst>
            <a:ext uri="{FF2B5EF4-FFF2-40B4-BE49-F238E27FC236}">
              <a16:creationId xmlns:a16="http://schemas.microsoft.com/office/drawing/2014/main" id="{00000000-0008-0000-0200-000028010000}"/>
            </a:ext>
          </a:extLst>
        </xdr:cNvPr>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7" name="n_2aveValue【福祉施設】&#10;有形固定資産減価償却率">
          <a:extLst>
            <a:ext uri="{FF2B5EF4-FFF2-40B4-BE49-F238E27FC236}">
              <a16:creationId xmlns:a16="http://schemas.microsoft.com/office/drawing/2014/main" id="{00000000-0008-0000-0200-000029010000}"/>
            </a:ext>
          </a:extLst>
        </xdr:cNvPr>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98" name="n_3aveValue【福祉施設】&#10;有形固定資産減価償却率">
          <a:extLst>
            <a:ext uri="{FF2B5EF4-FFF2-40B4-BE49-F238E27FC236}">
              <a16:creationId xmlns:a16="http://schemas.microsoft.com/office/drawing/2014/main" id="{00000000-0008-0000-0200-00002A010000}"/>
            </a:ext>
          </a:extLst>
        </xdr:cNvPr>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99" name="n_4aveValue【福祉施設】&#10;有形固定資産減価償却率">
          <a:extLst>
            <a:ext uri="{FF2B5EF4-FFF2-40B4-BE49-F238E27FC236}">
              <a16:creationId xmlns:a16="http://schemas.microsoft.com/office/drawing/2014/main" id="{00000000-0008-0000-0200-00002B010000}"/>
            </a:ext>
          </a:extLst>
        </xdr:cNvPr>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11447</xdr:rowOff>
    </xdr:from>
    <xdr:ext cx="405111" cy="259045"/>
    <xdr:sp macro="" textlink="">
      <xdr:nvSpPr>
        <xdr:cNvPr id="300" name="n_1mainValue【福祉施設】&#10;有形固定資産減価償却率">
          <a:extLst>
            <a:ext uri="{FF2B5EF4-FFF2-40B4-BE49-F238E27FC236}">
              <a16:creationId xmlns:a16="http://schemas.microsoft.com/office/drawing/2014/main" id="{00000000-0008-0000-0200-00002C010000}"/>
            </a:ext>
          </a:extLst>
        </xdr:cNvPr>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134890</xdr:rowOff>
    </xdr:from>
    <xdr:ext cx="405111" cy="259045"/>
    <xdr:sp macro="" textlink="">
      <xdr:nvSpPr>
        <xdr:cNvPr id="301" name="n_2mainValue【福祉施設】&#10;有形固定資産減価償却率">
          <a:extLst>
            <a:ext uri="{FF2B5EF4-FFF2-40B4-BE49-F238E27FC236}">
              <a16:creationId xmlns:a16="http://schemas.microsoft.com/office/drawing/2014/main" id="{00000000-0008-0000-0200-00002D010000}"/>
            </a:ext>
          </a:extLst>
        </xdr:cNvPr>
        <xdr:cNvSpPr txBox="1"/>
      </xdr:nvSpPr>
      <xdr:spPr>
        <a:xfrm>
          <a:off x="2705744"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86885</xdr:rowOff>
    </xdr:from>
    <xdr:ext cx="405111" cy="259045"/>
    <xdr:sp macro="" textlink="">
      <xdr:nvSpPr>
        <xdr:cNvPr id="302" name="n_3mainValue【福祉施設】&#10;有形固定資産減価償却率">
          <a:extLst>
            <a:ext uri="{FF2B5EF4-FFF2-40B4-BE49-F238E27FC236}">
              <a16:creationId xmlns:a16="http://schemas.microsoft.com/office/drawing/2014/main" id="{00000000-0008-0000-0200-00002E010000}"/>
            </a:ext>
          </a:extLst>
        </xdr:cNvPr>
        <xdr:cNvSpPr txBox="1"/>
      </xdr:nvSpPr>
      <xdr:spPr>
        <a:xfrm>
          <a:off x="1816744"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36592</xdr:rowOff>
    </xdr:from>
    <xdr:ext cx="405111" cy="259045"/>
    <xdr:sp macro="" textlink="">
      <xdr:nvSpPr>
        <xdr:cNvPr id="303" name="n_4mainValue【福祉施設】&#10;有形固定資産減価償却率">
          <a:extLst>
            <a:ext uri="{FF2B5EF4-FFF2-40B4-BE49-F238E27FC236}">
              <a16:creationId xmlns:a16="http://schemas.microsoft.com/office/drawing/2014/main" id="{00000000-0008-0000-0200-00002F010000}"/>
            </a:ext>
          </a:extLst>
        </xdr:cNvPr>
        <xdr:cNvSpPr txBox="1"/>
      </xdr:nvSpPr>
      <xdr:spPr>
        <a:xfrm>
          <a:off x="927744" y="1392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a:extLst>
            <a:ext uri="{FF2B5EF4-FFF2-40B4-BE49-F238E27FC236}">
              <a16:creationId xmlns:a16="http://schemas.microsoft.com/office/drawing/2014/main" id="{00000000-0008-0000-0200-00004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4" name="【福祉施設】&#10;一人当たり面積最小値テキスト">
          <a:extLst>
            <a:ext uri="{FF2B5EF4-FFF2-40B4-BE49-F238E27FC236}">
              <a16:creationId xmlns:a16="http://schemas.microsoft.com/office/drawing/2014/main" id="{00000000-0008-0000-0200-000044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6" name="【福祉施設】&#10;一人当たり面積最大値テキスト">
          <a:extLst>
            <a:ext uri="{FF2B5EF4-FFF2-40B4-BE49-F238E27FC236}">
              <a16:creationId xmlns:a16="http://schemas.microsoft.com/office/drawing/2014/main" id="{00000000-0008-0000-0200-000046010000}"/>
            </a:ext>
          </a:extLst>
        </xdr:cNvPr>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28" name="【福祉施設】&#10;一人当たり面積平均値テキスト">
          <a:extLst>
            <a:ext uri="{FF2B5EF4-FFF2-40B4-BE49-F238E27FC236}">
              <a16:creationId xmlns:a16="http://schemas.microsoft.com/office/drawing/2014/main" id="{00000000-0008-0000-0200-000048010000}"/>
            </a:ext>
          </a:extLst>
        </xdr:cNvPr>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4445</xdr:rowOff>
    </xdr:from>
    <xdr:to>
      <xdr:col>50</xdr:col>
      <xdr:colOff>165100</xdr:colOff>
      <xdr:row>81</xdr:row>
      <xdr:rowOff>106045</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9588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4445</xdr:rowOff>
    </xdr:from>
    <xdr:to>
      <xdr:col>46</xdr:col>
      <xdr:colOff>38100</xdr:colOff>
      <xdr:row>81</xdr:row>
      <xdr:rowOff>106045</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8699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55245</xdr:rowOff>
    </xdr:from>
    <xdr:to>
      <xdr:col>50</xdr:col>
      <xdr:colOff>114300</xdr:colOff>
      <xdr:row>81</xdr:row>
      <xdr:rowOff>55245</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8750300" y="1394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10161</xdr:rowOff>
    </xdr:from>
    <xdr:to>
      <xdr:col>41</xdr:col>
      <xdr:colOff>101600</xdr:colOff>
      <xdr:row>81</xdr:row>
      <xdr:rowOff>111761</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7810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55245</xdr:rowOff>
    </xdr:from>
    <xdr:to>
      <xdr:col>45</xdr:col>
      <xdr:colOff>177800</xdr:colOff>
      <xdr:row>81</xdr:row>
      <xdr:rowOff>60961</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flipV="1">
          <a:off x="7861300" y="139426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10161</xdr:rowOff>
    </xdr:from>
    <xdr:to>
      <xdr:col>36</xdr:col>
      <xdr:colOff>165100</xdr:colOff>
      <xdr:row>81</xdr:row>
      <xdr:rowOff>111761</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6921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60961</xdr:rowOff>
    </xdr:from>
    <xdr:to>
      <xdr:col>41</xdr:col>
      <xdr:colOff>50800</xdr:colOff>
      <xdr:row>81</xdr:row>
      <xdr:rowOff>60961</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972300" y="13948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46" name="n_1aveValue【福祉施設】&#10;一人当たり面積">
          <a:extLst>
            <a:ext uri="{FF2B5EF4-FFF2-40B4-BE49-F238E27FC236}">
              <a16:creationId xmlns:a16="http://schemas.microsoft.com/office/drawing/2014/main" id="{00000000-0008-0000-0200-00005A010000}"/>
            </a:ext>
          </a:extLst>
        </xdr:cNvPr>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47" name="n_2aveValue【福祉施設】&#10;一人当たり面積">
          <a:extLst>
            <a:ext uri="{FF2B5EF4-FFF2-40B4-BE49-F238E27FC236}">
              <a16:creationId xmlns:a16="http://schemas.microsoft.com/office/drawing/2014/main" id="{00000000-0008-0000-0200-00005B010000}"/>
            </a:ext>
          </a:extLst>
        </xdr:cNvPr>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48" name="n_3aveValue【福祉施設】&#10;一人当たり面積">
          <a:extLst>
            <a:ext uri="{FF2B5EF4-FFF2-40B4-BE49-F238E27FC236}">
              <a16:creationId xmlns:a16="http://schemas.microsoft.com/office/drawing/2014/main" id="{00000000-0008-0000-0200-00005C010000}"/>
            </a:ext>
          </a:extLst>
        </xdr:cNvPr>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165752</xdr:rowOff>
    </xdr:from>
    <xdr:ext cx="469744" cy="259045"/>
    <xdr:sp macro="" textlink="">
      <xdr:nvSpPr>
        <xdr:cNvPr id="349" name="n_4aveValue【福祉施設】&#10;一人当たり面積">
          <a:extLst>
            <a:ext uri="{FF2B5EF4-FFF2-40B4-BE49-F238E27FC236}">
              <a16:creationId xmlns:a16="http://schemas.microsoft.com/office/drawing/2014/main" id="{00000000-0008-0000-0200-00005D010000}"/>
            </a:ext>
          </a:extLst>
        </xdr:cNvPr>
        <xdr:cNvSpPr txBox="1"/>
      </xdr:nvSpPr>
      <xdr:spPr>
        <a:xfrm>
          <a:off x="6737427"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122572</xdr:rowOff>
    </xdr:from>
    <xdr:ext cx="469744" cy="259045"/>
    <xdr:sp macro="" textlink="">
      <xdr:nvSpPr>
        <xdr:cNvPr id="350" name="n_1mainValue【福祉施設】&#10;一人当たり面積">
          <a:extLst>
            <a:ext uri="{FF2B5EF4-FFF2-40B4-BE49-F238E27FC236}">
              <a16:creationId xmlns:a16="http://schemas.microsoft.com/office/drawing/2014/main" id="{00000000-0008-0000-0200-00005E010000}"/>
            </a:ext>
          </a:extLst>
        </xdr:cNvPr>
        <xdr:cNvSpPr txBox="1"/>
      </xdr:nvSpPr>
      <xdr:spPr>
        <a:xfrm>
          <a:off x="9391727" y="1366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122572</xdr:rowOff>
    </xdr:from>
    <xdr:ext cx="469744" cy="259045"/>
    <xdr:sp macro="" textlink="">
      <xdr:nvSpPr>
        <xdr:cNvPr id="351" name="n_2mainValue【福祉施設】&#10;一人当たり面積">
          <a:extLst>
            <a:ext uri="{FF2B5EF4-FFF2-40B4-BE49-F238E27FC236}">
              <a16:creationId xmlns:a16="http://schemas.microsoft.com/office/drawing/2014/main" id="{00000000-0008-0000-0200-00005F010000}"/>
            </a:ext>
          </a:extLst>
        </xdr:cNvPr>
        <xdr:cNvSpPr txBox="1"/>
      </xdr:nvSpPr>
      <xdr:spPr>
        <a:xfrm>
          <a:off x="8515427" y="1366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128288</xdr:rowOff>
    </xdr:from>
    <xdr:ext cx="469744" cy="259045"/>
    <xdr:sp macro="" textlink="">
      <xdr:nvSpPr>
        <xdr:cNvPr id="352" name="n_3mainValue【福祉施設】&#10;一人当たり面積">
          <a:extLst>
            <a:ext uri="{FF2B5EF4-FFF2-40B4-BE49-F238E27FC236}">
              <a16:creationId xmlns:a16="http://schemas.microsoft.com/office/drawing/2014/main" id="{00000000-0008-0000-0200-000060010000}"/>
            </a:ext>
          </a:extLst>
        </xdr:cNvPr>
        <xdr:cNvSpPr txBox="1"/>
      </xdr:nvSpPr>
      <xdr:spPr>
        <a:xfrm>
          <a:off x="76264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128288</xdr:rowOff>
    </xdr:from>
    <xdr:ext cx="469744" cy="259045"/>
    <xdr:sp macro="" textlink="">
      <xdr:nvSpPr>
        <xdr:cNvPr id="353" name="n_4mainValue【福祉施設】&#10;一人当たり面積">
          <a:extLst>
            <a:ext uri="{FF2B5EF4-FFF2-40B4-BE49-F238E27FC236}">
              <a16:creationId xmlns:a16="http://schemas.microsoft.com/office/drawing/2014/main" id="{00000000-0008-0000-0200-000061010000}"/>
            </a:ext>
          </a:extLst>
        </xdr:cNvPr>
        <xdr:cNvSpPr txBox="1"/>
      </xdr:nvSpPr>
      <xdr:spPr>
        <a:xfrm>
          <a:off x="67374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a:extLst>
            <a:ext uri="{FF2B5EF4-FFF2-40B4-BE49-F238E27FC236}">
              <a16:creationId xmlns:a16="http://schemas.microsoft.com/office/drawing/2014/main" id="{00000000-0008-0000-0200-00007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80" name="【市民会館】&#10;有形固定資産減価償却率最小値テキスト">
          <a:extLst>
            <a:ext uri="{FF2B5EF4-FFF2-40B4-BE49-F238E27FC236}">
              <a16:creationId xmlns:a16="http://schemas.microsoft.com/office/drawing/2014/main" id="{00000000-0008-0000-0200-00007C010000}"/>
            </a:ext>
          </a:extLst>
        </xdr:cNvPr>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2" name="【市民会館】&#10;有形固定資産減価償却率最大値テキスト">
          <a:extLst>
            <a:ext uri="{FF2B5EF4-FFF2-40B4-BE49-F238E27FC236}">
              <a16:creationId xmlns:a16="http://schemas.microsoft.com/office/drawing/2014/main" id="{00000000-0008-0000-0200-00007E010000}"/>
            </a:ext>
          </a:extLst>
        </xdr:cNvPr>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384" name="【市民会館】&#10;有形固定資産減価償却率平均値テキスト">
          <a:extLst>
            <a:ext uri="{FF2B5EF4-FFF2-40B4-BE49-F238E27FC236}">
              <a16:creationId xmlns:a16="http://schemas.microsoft.com/office/drawing/2014/main" id="{00000000-0008-0000-0200-000080010000}"/>
            </a:ext>
          </a:extLst>
        </xdr:cNvPr>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82550</xdr:rowOff>
    </xdr:from>
    <xdr:to>
      <xdr:col>20</xdr:col>
      <xdr:colOff>38100</xdr:colOff>
      <xdr:row>103</xdr:row>
      <xdr:rowOff>12700</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3746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49893</xdr:rowOff>
    </xdr:from>
    <xdr:to>
      <xdr:col>15</xdr:col>
      <xdr:colOff>101600</xdr:colOff>
      <xdr:row>102</xdr:row>
      <xdr:rowOff>151493</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2857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100693</xdr:rowOff>
    </xdr:from>
    <xdr:to>
      <xdr:col>19</xdr:col>
      <xdr:colOff>177800</xdr:colOff>
      <xdr:row>102</xdr:row>
      <xdr:rowOff>133350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2908300" y="175885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17236</xdr:rowOff>
    </xdr:from>
    <xdr:to>
      <xdr:col>10</xdr:col>
      <xdr:colOff>165100</xdr:colOff>
      <xdr:row>102</xdr:row>
      <xdr:rowOff>118836</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1968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68036</xdr:rowOff>
    </xdr:from>
    <xdr:to>
      <xdr:col>15</xdr:col>
      <xdr:colOff>50800</xdr:colOff>
      <xdr:row>102</xdr:row>
      <xdr:rowOff>100693</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2019300" y="175559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156029</xdr:rowOff>
    </xdr:from>
    <xdr:to>
      <xdr:col>6</xdr:col>
      <xdr:colOff>38100</xdr:colOff>
      <xdr:row>102</xdr:row>
      <xdr:rowOff>86179</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1079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35379</xdr:rowOff>
    </xdr:from>
    <xdr:to>
      <xdr:col>10</xdr:col>
      <xdr:colOff>114300</xdr:colOff>
      <xdr:row>102</xdr:row>
      <xdr:rowOff>68036</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130300" y="175232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402" name="n_1aveValue【市民会館】&#10;有形固定資産減価償却率">
          <a:extLst>
            <a:ext uri="{FF2B5EF4-FFF2-40B4-BE49-F238E27FC236}">
              <a16:creationId xmlns:a16="http://schemas.microsoft.com/office/drawing/2014/main" id="{00000000-0008-0000-0200-000092010000}"/>
            </a:ext>
          </a:extLst>
        </xdr:cNvPr>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03" name="n_2aveValue【市民会館】&#10;有形固定資産減価償却率">
          <a:extLst>
            <a:ext uri="{FF2B5EF4-FFF2-40B4-BE49-F238E27FC236}">
              <a16:creationId xmlns:a16="http://schemas.microsoft.com/office/drawing/2014/main" id="{00000000-0008-0000-0200-000093010000}"/>
            </a:ext>
          </a:extLst>
        </xdr:cNvPr>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04" name="n_3aveValue【市民会館】&#10;有形固定資産減価償却率">
          <a:extLst>
            <a:ext uri="{FF2B5EF4-FFF2-40B4-BE49-F238E27FC236}">
              <a16:creationId xmlns:a16="http://schemas.microsoft.com/office/drawing/2014/main" id="{00000000-0008-0000-0200-000094010000}"/>
            </a:ext>
          </a:extLst>
        </xdr:cNvPr>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126291</xdr:rowOff>
    </xdr:from>
    <xdr:ext cx="405111" cy="259045"/>
    <xdr:sp macro="" textlink="">
      <xdr:nvSpPr>
        <xdr:cNvPr id="405" name="n_4aveValue【市民会館】&#10;有形固定資産減価償却率">
          <a:extLst>
            <a:ext uri="{FF2B5EF4-FFF2-40B4-BE49-F238E27FC236}">
              <a16:creationId xmlns:a16="http://schemas.microsoft.com/office/drawing/2014/main" id="{00000000-0008-0000-0200-000095010000}"/>
            </a:ext>
          </a:extLst>
        </xdr:cNvPr>
        <xdr:cNvSpPr txBox="1"/>
      </xdr:nvSpPr>
      <xdr:spPr>
        <a:xfrm>
          <a:off x="927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29227</xdr:rowOff>
    </xdr:from>
    <xdr:ext cx="405111" cy="259045"/>
    <xdr:sp macro="" textlink="">
      <xdr:nvSpPr>
        <xdr:cNvPr id="406" name="n_1mainValue【市民会館】&#10;有形固定資産減価償却率">
          <a:extLst>
            <a:ext uri="{FF2B5EF4-FFF2-40B4-BE49-F238E27FC236}">
              <a16:creationId xmlns:a16="http://schemas.microsoft.com/office/drawing/2014/main" id="{00000000-0008-0000-0200-000096010000}"/>
            </a:ext>
          </a:extLst>
        </xdr:cNvPr>
        <xdr:cNvSpPr txBox="1"/>
      </xdr:nvSpPr>
      <xdr:spPr>
        <a:xfrm>
          <a:off x="35820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168020</xdr:rowOff>
    </xdr:from>
    <xdr:ext cx="405111" cy="259045"/>
    <xdr:sp macro="" textlink="">
      <xdr:nvSpPr>
        <xdr:cNvPr id="407" name="n_2mainValue【市民会館】&#10;有形固定資産減価償却率">
          <a:extLst>
            <a:ext uri="{FF2B5EF4-FFF2-40B4-BE49-F238E27FC236}">
              <a16:creationId xmlns:a16="http://schemas.microsoft.com/office/drawing/2014/main" id="{00000000-0008-0000-0200-000097010000}"/>
            </a:ext>
          </a:extLst>
        </xdr:cNvPr>
        <xdr:cNvSpPr txBox="1"/>
      </xdr:nvSpPr>
      <xdr:spPr>
        <a:xfrm>
          <a:off x="27057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135363</xdr:rowOff>
    </xdr:from>
    <xdr:ext cx="405111" cy="259045"/>
    <xdr:sp macro="" textlink="">
      <xdr:nvSpPr>
        <xdr:cNvPr id="408" name="n_3mainValue【市民会館】&#10;有形固定資産減価償却率">
          <a:extLst>
            <a:ext uri="{FF2B5EF4-FFF2-40B4-BE49-F238E27FC236}">
              <a16:creationId xmlns:a16="http://schemas.microsoft.com/office/drawing/2014/main" id="{00000000-0008-0000-0200-000098010000}"/>
            </a:ext>
          </a:extLst>
        </xdr:cNvPr>
        <xdr:cNvSpPr txBox="1"/>
      </xdr:nvSpPr>
      <xdr:spPr>
        <a:xfrm>
          <a:off x="18167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102706</xdr:rowOff>
    </xdr:from>
    <xdr:ext cx="405111" cy="259045"/>
    <xdr:sp macro="" textlink="">
      <xdr:nvSpPr>
        <xdr:cNvPr id="409" name="n_4mainValue【市民会館】&#10;有形固定資産減価償却率">
          <a:extLst>
            <a:ext uri="{FF2B5EF4-FFF2-40B4-BE49-F238E27FC236}">
              <a16:creationId xmlns:a16="http://schemas.microsoft.com/office/drawing/2014/main" id="{00000000-0008-0000-0200-000099010000}"/>
            </a:ext>
          </a:extLst>
        </xdr:cNvPr>
        <xdr:cNvSpPr txBox="1"/>
      </xdr:nvSpPr>
      <xdr:spPr>
        <a:xfrm>
          <a:off x="9277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市民会館】&#10;一人当たり面積グラフ枠">
          <a:extLst>
            <a:ext uri="{FF2B5EF4-FFF2-40B4-BE49-F238E27FC236}">
              <a16:creationId xmlns:a16="http://schemas.microsoft.com/office/drawing/2014/main" id="{00000000-0008-0000-0200-0000B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6" name="【市民会館】&#10;一人当たり面積最小値テキスト">
          <a:extLst>
            <a:ext uri="{FF2B5EF4-FFF2-40B4-BE49-F238E27FC236}">
              <a16:creationId xmlns:a16="http://schemas.microsoft.com/office/drawing/2014/main" id="{00000000-0008-0000-0200-0000B4010000}"/>
            </a:ext>
          </a:extLst>
        </xdr:cNvPr>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8" name="【市民会館】&#10;一人当たり面積最大値テキスト">
          <a:extLst>
            <a:ext uri="{FF2B5EF4-FFF2-40B4-BE49-F238E27FC236}">
              <a16:creationId xmlns:a16="http://schemas.microsoft.com/office/drawing/2014/main" id="{00000000-0008-0000-0200-0000B6010000}"/>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40" name="【市民会館】&#10;一人当たり面積平均値テキスト">
          <a:extLst>
            <a:ext uri="{FF2B5EF4-FFF2-40B4-BE49-F238E27FC236}">
              <a16:creationId xmlns:a16="http://schemas.microsoft.com/office/drawing/2014/main" id="{00000000-0008-0000-0200-0000B8010000}"/>
            </a:ext>
          </a:extLst>
        </xdr:cNvPr>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126637</xdr:rowOff>
    </xdr:from>
    <xdr:to>
      <xdr:col>50</xdr:col>
      <xdr:colOff>165100</xdr:colOff>
      <xdr:row>107</xdr:row>
      <xdr:rowOff>56787</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9588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126637</xdr:rowOff>
    </xdr:from>
    <xdr:to>
      <xdr:col>46</xdr:col>
      <xdr:colOff>38100</xdr:colOff>
      <xdr:row>107</xdr:row>
      <xdr:rowOff>56787</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8699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5987</xdr:rowOff>
    </xdr:from>
    <xdr:to>
      <xdr:col>50</xdr:col>
      <xdr:colOff>114300</xdr:colOff>
      <xdr:row>107</xdr:row>
      <xdr:rowOff>5987</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8750300" y="18351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126637</xdr:rowOff>
    </xdr:from>
    <xdr:to>
      <xdr:col>41</xdr:col>
      <xdr:colOff>101600</xdr:colOff>
      <xdr:row>107</xdr:row>
      <xdr:rowOff>56787</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7810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5987</xdr:rowOff>
    </xdr:from>
    <xdr:to>
      <xdr:col>45</xdr:col>
      <xdr:colOff>177800</xdr:colOff>
      <xdr:row>107</xdr:row>
      <xdr:rowOff>5987</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7861300" y="18351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126637</xdr:rowOff>
    </xdr:from>
    <xdr:to>
      <xdr:col>36</xdr:col>
      <xdr:colOff>165100</xdr:colOff>
      <xdr:row>107</xdr:row>
      <xdr:rowOff>56787</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6921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5987</xdr:rowOff>
    </xdr:from>
    <xdr:to>
      <xdr:col>41</xdr:col>
      <xdr:colOff>50800</xdr:colOff>
      <xdr:row>107</xdr:row>
      <xdr:rowOff>5987</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972300" y="18351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58" name="n_1aveValue【市民会館】&#10;一人当たり面積">
          <a:extLst>
            <a:ext uri="{FF2B5EF4-FFF2-40B4-BE49-F238E27FC236}">
              <a16:creationId xmlns:a16="http://schemas.microsoft.com/office/drawing/2014/main" id="{00000000-0008-0000-0200-0000CA010000}"/>
            </a:ext>
          </a:extLst>
        </xdr:cNvPr>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59" name="n_2aveValue【市民会館】&#10;一人当たり面積">
          <a:extLst>
            <a:ext uri="{FF2B5EF4-FFF2-40B4-BE49-F238E27FC236}">
              <a16:creationId xmlns:a16="http://schemas.microsoft.com/office/drawing/2014/main" id="{00000000-0008-0000-0200-0000CB010000}"/>
            </a:ext>
          </a:extLst>
        </xdr:cNvPr>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60" name="n_3aveValue【市民会館】&#10;一人当たり面積">
          <a:extLst>
            <a:ext uri="{FF2B5EF4-FFF2-40B4-BE49-F238E27FC236}">
              <a16:creationId xmlns:a16="http://schemas.microsoft.com/office/drawing/2014/main" id="{00000000-0008-0000-0200-0000CC010000}"/>
            </a:ext>
          </a:extLst>
        </xdr:cNvPr>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61" name="n_4aveValue【市民会館】&#10;一人当たり面積">
          <a:extLst>
            <a:ext uri="{FF2B5EF4-FFF2-40B4-BE49-F238E27FC236}">
              <a16:creationId xmlns:a16="http://schemas.microsoft.com/office/drawing/2014/main" id="{00000000-0008-0000-0200-0000CD010000}"/>
            </a:ext>
          </a:extLst>
        </xdr:cNvPr>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47914</xdr:rowOff>
    </xdr:from>
    <xdr:ext cx="469744" cy="259045"/>
    <xdr:sp macro="" textlink="">
      <xdr:nvSpPr>
        <xdr:cNvPr id="462" name="n_1mainValue【市民会館】&#10;一人当たり面積">
          <a:extLst>
            <a:ext uri="{FF2B5EF4-FFF2-40B4-BE49-F238E27FC236}">
              <a16:creationId xmlns:a16="http://schemas.microsoft.com/office/drawing/2014/main" id="{00000000-0008-0000-0200-0000CE010000}"/>
            </a:ext>
          </a:extLst>
        </xdr:cNvPr>
        <xdr:cNvSpPr txBox="1"/>
      </xdr:nvSpPr>
      <xdr:spPr>
        <a:xfrm>
          <a:off x="93917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47914</xdr:rowOff>
    </xdr:from>
    <xdr:ext cx="469744" cy="259045"/>
    <xdr:sp macro="" textlink="">
      <xdr:nvSpPr>
        <xdr:cNvPr id="463" name="n_2mainValue【市民会館】&#10;一人当たり面積">
          <a:extLst>
            <a:ext uri="{FF2B5EF4-FFF2-40B4-BE49-F238E27FC236}">
              <a16:creationId xmlns:a16="http://schemas.microsoft.com/office/drawing/2014/main" id="{00000000-0008-0000-0200-0000CF010000}"/>
            </a:ext>
          </a:extLst>
        </xdr:cNvPr>
        <xdr:cNvSpPr txBox="1"/>
      </xdr:nvSpPr>
      <xdr:spPr>
        <a:xfrm>
          <a:off x="8515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47914</xdr:rowOff>
    </xdr:from>
    <xdr:ext cx="469744" cy="259045"/>
    <xdr:sp macro="" textlink="">
      <xdr:nvSpPr>
        <xdr:cNvPr id="464" name="n_3mainValue【市民会館】&#10;一人当たり面積">
          <a:extLst>
            <a:ext uri="{FF2B5EF4-FFF2-40B4-BE49-F238E27FC236}">
              <a16:creationId xmlns:a16="http://schemas.microsoft.com/office/drawing/2014/main" id="{00000000-0008-0000-0200-0000D0010000}"/>
            </a:ext>
          </a:extLst>
        </xdr:cNvPr>
        <xdr:cNvSpPr txBox="1"/>
      </xdr:nvSpPr>
      <xdr:spPr>
        <a:xfrm>
          <a:off x="7626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47914</xdr:rowOff>
    </xdr:from>
    <xdr:ext cx="469744" cy="259045"/>
    <xdr:sp macro="" textlink="">
      <xdr:nvSpPr>
        <xdr:cNvPr id="465" name="n_4mainValue【市民会館】&#10;一人当たり面積">
          <a:extLst>
            <a:ext uri="{FF2B5EF4-FFF2-40B4-BE49-F238E27FC236}">
              <a16:creationId xmlns:a16="http://schemas.microsoft.com/office/drawing/2014/main" id="{00000000-0008-0000-0200-0000D1010000}"/>
            </a:ext>
          </a:extLst>
        </xdr:cNvPr>
        <xdr:cNvSpPr txBox="1"/>
      </xdr:nvSpPr>
      <xdr:spPr>
        <a:xfrm>
          <a:off x="6737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一般廃棄物処理施設】&#10;有形固定資産減価償却率グラフ枠">
          <a:extLst>
            <a:ext uri="{FF2B5EF4-FFF2-40B4-BE49-F238E27FC236}">
              <a16:creationId xmlns:a16="http://schemas.microsoft.com/office/drawing/2014/main" id="{00000000-0008-0000-0200-0000E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2" name="【一般廃棄物処理施設】&#10;有形固定資産減価償却率最小値テキスト">
          <a:extLst>
            <a:ext uri="{FF2B5EF4-FFF2-40B4-BE49-F238E27FC236}">
              <a16:creationId xmlns:a16="http://schemas.microsoft.com/office/drawing/2014/main" id="{00000000-0008-0000-0200-0000EC01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94" name="【一般廃棄物処理施設】&#10;有形固定資産減価償却率最大値テキスト">
          <a:extLst>
            <a:ext uri="{FF2B5EF4-FFF2-40B4-BE49-F238E27FC236}">
              <a16:creationId xmlns:a16="http://schemas.microsoft.com/office/drawing/2014/main" id="{00000000-0008-0000-0200-0000EE010000}"/>
            </a:ext>
          </a:extLst>
        </xdr:cNvPr>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496" name="【一般廃棄物処理施設】&#10;有形固定資産減価償却率平均値テキスト">
          <a:extLst>
            <a:ext uri="{FF2B5EF4-FFF2-40B4-BE49-F238E27FC236}">
              <a16:creationId xmlns:a16="http://schemas.microsoft.com/office/drawing/2014/main" id="{00000000-0008-0000-0200-0000F0010000}"/>
            </a:ext>
          </a:extLst>
        </xdr:cNvPr>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43362</xdr:rowOff>
    </xdr:from>
    <xdr:to>
      <xdr:col>81</xdr:col>
      <xdr:colOff>101600</xdr:colOff>
      <xdr:row>38</xdr:row>
      <xdr:rowOff>144962</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15430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xdr:rowOff>
    </xdr:from>
    <xdr:to>
      <xdr:col>76</xdr:col>
      <xdr:colOff>165100</xdr:colOff>
      <xdr:row>38</xdr:row>
      <xdr:rowOff>109038</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14541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58238</xdr:rowOff>
    </xdr:from>
    <xdr:to>
      <xdr:col>81</xdr:col>
      <xdr:colOff>50800</xdr:colOff>
      <xdr:row>38</xdr:row>
      <xdr:rowOff>94162</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4592300" y="65733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125004</xdr:rowOff>
    </xdr:from>
    <xdr:to>
      <xdr:col>72</xdr:col>
      <xdr:colOff>38100</xdr:colOff>
      <xdr:row>38</xdr:row>
      <xdr:rowOff>55155</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13652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4354</xdr:rowOff>
    </xdr:from>
    <xdr:to>
      <xdr:col>76</xdr:col>
      <xdr:colOff>114300</xdr:colOff>
      <xdr:row>38</xdr:row>
      <xdr:rowOff>58238</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3703300" y="651945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12" name="n_1aveValue【一般廃棄物処理施設】&#10;有形固定資産減価償却率">
          <a:extLst>
            <a:ext uri="{FF2B5EF4-FFF2-40B4-BE49-F238E27FC236}">
              <a16:creationId xmlns:a16="http://schemas.microsoft.com/office/drawing/2014/main" id="{00000000-0008-0000-0200-000000020000}"/>
            </a:ext>
          </a:extLst>
        </xdr:cNvPr>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13" name="n_2aveValue【一般廃棄物処理施設】&#10;有形固定資産減価償却率">
          <a:extLst>
            <a:ext uri="{FF2B5EF4-FFF2-40B4-BE49-F238E27FC236}">
              <a16:creationId xmlns:a16="http://schemas.microsoft.com/office/drawing/2014/main" id="{00000000-0008-0000-0200-000001020000}"/>
            </a:ext>
          </a:extLst>
        </xdr:cNvPr>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514" name="n_3aveValue【一般廃棄物処理施設】&#10;有形固定資産減価償却率">
          <a:extLst>
            <a:ext uri="{FF2B5EF4-FFF2-40B4-BE49-F238E27FC236}">
              <a16:creationId xmlns:a16="http://schemas.microsoft.com/office/drawing/2014/main" id="{00000000-0008-0000-0200-000002020000}"/>
            </a:ext>
          </a:extLst>
        </xdr:cNvPr>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15" name="n_4aveValue【一般廃棄物処理施設】&#10;有形固定資産減価償却率">
          <a:extLst>
            <a:ext uri="{FF2B5EF4-FFF2-40B4-BE49-F238E27FC236}">
              <a16:creationId xmlns:a16="http://schemas.microsoft.com/office/drawing/2014/main" id="{00000000-0008-0000-0200-000003020000}"/>
            </a:ext>
          </a:extLst>
        </xdr:cNvPr>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136089</xdr:rowOff>
    </xdr:from>
    <xdr:ext cx="405111" cy="259045"/>
    <xdr:sp macro="" textlink="">
      <xdr:nvSpPr>
        <xdr:cNvPr id="516" name="n_1mainValue【一般廃棄物処理施設】&#10;有形固定資産減価償却率">
          <a:extLst>
            <a:ext uri="{FF2B5EF4-FFF2-40B4-BE49-F238E27FC236}">
              <a16:creationId xmlns:a16="http://schemas.microsoft.com/office/drawing/2014/main" id="{00000000-0008-0000-0200-000004020000}"/>
            </a:ext>
          </a:extLst>
        </xdr:cNvPr>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125566</xdr:rowOff>
    </xdr:from>
    <xdr:ext cx="405111" cy="259045"/>
    <xdr:sp macro="" textlink="">
      <xdr:nvSpPr>
        <xdr:cNvPr id="517" name="n_2mainValue【一般廃棄物処理施設】&#10;有形固定資産減価償却率">
          <a:extLst>
            <a:ext uri="{FF2B5EF4-FFF2-40B4-BE49-F238E27FC236}">
              <a16:creationId xmlns:a16="http://schemas.microsoft.com/office/drawing/2014/main" id="{00000000-0008-0000-0200-000005020000}"/>
            </a:ext>
          </a:extLst>
        </xdr:cNvPr>
        <xdr:cNvSpPr txBox="1"/>
      </xdr:nvSpPr>
      <xdr:spPr>
        <a:xfrm>
          <a:off x="14389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71681</xdr:rowOff>
    </xdr:from>
    <xdr:ext cx="405111" cy="259045"/>
    <xdr:sp macro="" textlink="">
      <xdr:nvSpPr>
        <xdr:cNvPr id="518" name="n_3mainValue【一般廃棄物処理施設】&#10;有形固定資産減価償却率">
          <a:extLst>
            <a:ext uri="{FF2B5EF4-FFF2-40B4-BE49-F238E27FC236}">
              <a16:creationId xmlns:a16="http://schemas.microsoft.com/office/drawing/2014/main" id="{00000000-0008-0000-0200-000006020000}"/>
            </a:ext>
          </a:extLst>
        </xdr:cNvPr>
        <xdr:cNvSpPr txBox="1"/>
      </xdr:nvSpPr>
      <xdr:spPr>
        <a:xfrm>
          <a:off x="13500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a:extLst>
            <a:ext uri="{FF2B5EF4-FFF2-40B4-BE49-F238E27FC236}">
              <a16:creationId xmlns:a16="http://schemas.microsoft.com/office/drawing/2014/main" id="{00000000-0008-0000-0200-00001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43" name="【一般廃棄物処理施設】&#10;一人当たり有形固定資産（償却資産）額最小値テキスト">
          <a:extLst>
            <a:ext uri="{FF2B5EF4-FFF2-40B4-BE49-F238E27FC236}">
              <a16:creationId xmlns:a16="http://schemas.microsoft.com/office/drawing/2014/main" id="{00000000-0008-0000-0200-00001F020000}"/>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45" name="【一般廃棄物処理施設】&#10;一人当たり有形固定資産（償却資産）額最大値テキスト">
          <a:extLst>
            <a:ext uri="{FF2B5EF4-FFF2-40B4-BE49-F238E27FC236}">
              <a16:creationId xmlns:a16="http://schemas.microsoft.com/office/drawing/2014/main" id="{00000000-0008-0000-0200-000021020000}"/>
            </a:ext>
          </a:extLst>
        </xdr:cNvPr>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47" name="【一般廃棄物処理施設】&#10;一人当たり有形固定資産（償却資産）額平均値テキスト">
          <a:extLst>
            <a:ext uri="{FF2B5EF4-FFF2-40B4-BE49-F238E27FC236}">
              <a16:creationId xmlns:a16="http://schemas.microsoft.com/office/drawing/2014/main" id="{00000000-0008-0000-0200-000023020000}"/>
            </a:ext>
          </a:extLst>
        </xdr:cNvPr>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144005</xdr:rowOff>
    </xdr:from>
    <xdr:to>
      <xdr:col>112</xdr:col>
      <xdr:colOff>38100</xdr:colOff>
      <xdr:row>40</xdr:row>
      <xdr:rowOff>74155</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21272500" y="68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148029</xdr:rowOff>
    </xdr:from>
    <xdr:to>
      <xdr:col>107</xdr:col>
      <xdr:colOff>101600</xdr:colOff>
      <xdr:row>40</xdr:row>
      <xdr:rowOff>78179</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20383500" y="683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23355</xdr:rowOff>
    </xdr:from>
    <xdr:to>
      <xdr:col>111</xdr:col>
      <xdr:colOff>177800</xdr:colOff>
      <xdr:row>40</xdr:row>
      <xdr:rowOff>27379</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flipV="1">
          <a:off x="20434300" y="6881355"/>
          <a:ext cx="8890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153484</xdr:rowOff>
    </xdr:from>
    <xdr:to>
      <xdr:col>102</xdr:col>
      <xdr:colOff>165100</xdr:colOff>
      <xdr:row>40</xdr:row>
      <xdr:rowOff>83634</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19494500" y="68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27379</xdr:rowOff>
    </xdr:from>
    <xdr:to>
      <xdr:col>107</xdr:col>
      <xdr:colOff>50800</xdr:colOff>
      <xdr:row>40</xdr:row>
      <xdr:rowOff>32834</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flipV="1">
          <a:off x="19545300" y="6885379"/>
          <a:ext cx="889000" cy="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63" name="n_1aveValue【一般廃棄物処理施設】&#10;一人当たり有形固定資産（償却資産）額">
          <a:extLst>
            <a:ext uri="{FF2B5EF4-FFF2-40B4-BE49-F238E27FC236}">
              <a16:creationId xmlns:a16="http://schemas.microsoft.com/office/drawing/2014/main" id="{00000000-0008-0000-0200-000033020000}"/>
            </a:ext>
          </a:extLst>
        </xdr:cNvPr>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64" name="n_2aveValue【一般廃棄物処理施設】&#10;一人当たり有形固定資産（償却資産）額">
          <a:extLst>
            <a:ext uri="{FF2B5EF4-FFF2-40B4-BE49-F238E27FC236}">
              <a16:creationId xmlns:a16="http://schemas.microsoft.com/office/drawing/2014/main" id="{00000000-0008-0000-0200-000034020000}"/>
            </a:ext>
          </a:extLst>
        </xdr:cNvPr>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65" name="n_3aveValue【一般廃棄物処理施設】&#10;一人当たり有形固定資産（償却資産）額">
          <a:extLst>
            <a:ext uri="{FF2B5EF4-FFF2-40B4-BE49-F238E27FC236}">
              <a16:creationId xmlns:a16="http://schemas.microsoft.com/office/drawing/2014/main" id="{00000000-0008-0000-0200-000035020000}"/>
            </a:ext>
          </a:extLst>
        </xdr:cNvPr>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66" name="n_4aveValue【一般廃棄物処理施設】&#10;一人当たり有形固定資産（償却資産）額">
          <a:extLst>
            <a:ext uri="{FF2B5EF4-FFF2-40B4-BE49-F238E27FC236}">
              <a16:creationId xmlns:a16="http://schemas.microsoft.com/office/drawing/2014/main" id="{00000000-0008-0000-0200-000036020000}"/>
            </a:ext>
          </a:extLst>
        </xdr:cNvPr>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65282</xdr:rowOff>
    </xdr:from>
    <xdr:ext cx="534377" cy="259045"/>
    <xdr:sp macro="" textlink="">
      <xdr:nvSpPr>
        <xdr:cNvPr id="567" name="n_1mainValue【一般廃棄物処理施設】&#10;一人当たり有形固定資産（償却資産）額">
          <a:extLst>
            <a:ext uri="{FF2B5EF4-FFF2-40B4-BE49-F238E27FC236}">
              <a16:creationId xmlns:a16="http://schemas.microsoft.com/office/drawing/2014/main" id="{00000000-0008-0000-0200-000037020000}"/>
            </a:ext>
          </a:extLst>
        </xdr:cNvPr>
        <xdr:cNvSpPr txBox="1"/>
      </xdr:nvSpPr>
      <xdr:spPr>
        <a:xfrm>
          <a:off x="21043411" y="69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69306</xdr:rowOff>
    </xdr:from>
    <xdr:ext cx="534377" cy="259045"/>
    <xdr:sp macro="" textlink="">
      <xdr:nvSpPr>
        <xdr:cNvPr id="568" name="n_2mainValue【一般廃棄物処理施設】&#10;一人当たり有形固定資産（償却資産）額">
          <a:extLst>
            <a:ext uri="{FF2B5EF4-FFF2-40B4-BE49-F238E27FC236}">
              <a16:creationId xmlns:a16="http://schemas.microsoft.com/office/drawing/2014/main" id="{00000000-0008-0000-0200-000038020000}"/>
            </a:ext>
          </a:extLst>
        </xdr:cNvPr>
        <xdr:cNvSpPr txBox="1"/>
      </xdr:nvSpPr>
      <xdr:spPr>
        <a:xfrm>
          <a:off x="20167111" y="692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74761</xdr:rowOff>
    </xdr:from>
    <xdr:ext cx="534377" cy="259045"/>
    <xdr:sp macro="" textlink="">
      <xdr:nvSpPr>
        <xdr:cNvPr id="569" name="n_3mainValue【一般廃棄物処理施設】&#10;一人当たり有形固定資産（償却資産）額">
          <a:extLst>
            <a:ext uri="{FF2B5EF4-FFF2-40B4-BE49-F238E27FC236}">
              <a16:creationId xmlns:a16="http://schemas.microsoft.com/office/drawing/2014/main" id="{00000000-0008-0000-0200-000039020000}"/>
            </a:ext>
          </a:extLst>
        </xdr:cNvPr>
        <xdr:cNvSpPr txBox="1"/>
      </xdr:nvSpPr>
      <xdr:spPr>
        <a:xfrm>
          <a:off x="19278111" y="693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a:extLst>
            <a:ext uri="{FF2B5EF4-FFF2-40B4-BE49-F238E27FC236}">
              <a16:creationId xmlns:a16="http://schemas.microsoft.com/office/drawing/2014/main" id="{00000000-0008-0000-0200-00005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596" name="【保健センター・保健所】&#10;有形固定資産減価償却率最小値テキスト">
          <a:extLst>
            <a:ext uri="{FF2B5EF4-FFF2-40B4-BE49-F238E27FC236}">
              <a16:creationId xmlns:a16="http://schemas.microsoft.com/office/drawing/2014/main" id="{00000000-0008-0000-0200-000054020000}"/>
            </a:ext>
          </a:extLst>
        </xdr:cNvPr>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598" name="【保健センター・保健所】&#10;有形固定資産減価償却率最大値テキスト">
          <a:extLst>
            <a:ext uri="{FF2B5EF4-FFF2-40B4-BE49-F238E27FC236}">
              <a16:creationId xmlns:a16="http://schemas.microsoft.com/office/drawing/2014/main" id="{00000000-0008-0000-0200-000056020000}"/>
            </a:ext>
          </a:extLst>
        </xdr:cNvPr>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600" name="【保健センター・保健所】&#10;有形固定資産減価償却率平均値テキスト">
          <a:extLst>
            <a:ext uri="{FF2B5EF4-FFF2-40B4-BE49-F238E27FC236}">
              <a16:creationId xmlns:a16="http://schemas.microsoft.com/office/drawing/2014/main" id="{00000000-0008-0000-0200-000058020000}"/>
            </a:ext>
          </a:extLst>
        </xdr:cNvPr>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74930</xdr:rowOff>
    </xdr:from>
    <xdr:to>
      <xdr:col>76</xdr:col>
      <xdr:colOff>165100</xdr:colOff>
      <xdr:row>59</xdr:row>
      <xdr:rowOff>5080</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14541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58</xdr:row>
      <xdr:rowOff>160020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4592300" y="10069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1365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58</xdr:row>
      <xdr:rowOff>125730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3703300" y="10035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7983</xdr:rowOff>
    </xdr:from>
    <xdr:to>
      <xdr:col>67</xdr:col>
      <xdr:colOff>101600</xdr:colOff>
      <xdr:row>58</xdr:row>
      <xdr:rowOff>109583</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2763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58783</xdr:rowOff>
    </xdr:from>
    <xdr:to>
      <xdr:col>71</xdr:col>
      <xdr:colOff>177800</xdr:colOff>
      <xdr:row>58</xdr:row>
      <xdr:rowOff>91440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814300" y="100028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48458</xdr:rowOff>
    </xdr:from>
    <xdr:ext cx="405111" cy="259045"/>
    <xdr:sp macro="" textlink="">
      <xdr:nvSpPr>
        <xdr:cNvPr id="618" name="n_1aveValue【保健センター・保健所】&#10;有形固定資産減価償却率">
          <a:extLst>
            <a:ext uri="{FF2B5EF4-FFF2-40B4-BE49-F238E27FC236}">
              <a16:creationId xmlns:a16="http://schemas.microsoft.com/office/drawing/2014/main" id="{00000000-0008-0000-0200-00006A020000}"/>
            </a:ext>
          </a:extLst>
        </xdr:cNvPr>
        <xdr:cNvSpPr txBox="1"/>
      </xdr:nvSpPr>
      <xdr:spPr>
        <a:xfrm>
          <a:off x="152660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619" name="n_2aveValue【保健センター・保健所】&#10;有形固定資産減価償却率">
          <a:extLst>
            <a:ext uri="{FF2B5EF4-FFF2-40B4-BE49-F238E27FC236}">
              <a16:creationId xmlns:a16="http://schemas.microsoft.com/office/drawing/2014/main" id="{00000000-0008-0000-0200-00006B020000}"/>
            </a:ext>
          </a:extLst>
        </xdr:cNvPr>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22333</xdr:rowOff>
    </xdr:from>
    <xdr:ext cx="405111" cy="259045"/>
    <xdr:sp macro="" textlink="">
      <xdr:nvSpPr>
        <xdr:cNvPr id="620" name="n_3aveValue【保健センター・保健所】&#10;有形固定資産減価償却率">
          <a:extLst>
            <a:ext uri="{FF2B5EF4-FFF2-40B4-BE49-F238E27FC236}">
              <a16:creationId xmlns:a16="http://schemas.microsoft.com/office/drawing/2014/main" id="{00000000-0008-0000-0200-00006C020000}"/>
            </a:ext>
          </a:extLst>
        </xdr:cNvPr>
        <xdr:cNvSpPr txBox="1"/>
      </xdr:nvSpPr>
      <xdr:spPr>
        <a:xfrm>
          <a:off x="13500744" y="101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99077</xdr:rowOff>
    </xdr:from>
    <xdr:ext cx="405111" cy="259045"/>
    <xdr:sp macro="" textlink="">
      <xdr:nvSpPr>
        <xdr:cNvPr id="621" name="n_4aveValue【保健センター・保健所】&#10;有形固定資産減価償却率">
          <a:extLst>
            <a:ext uri="{FF2B5EF4-FFF2-40B4-BE49-F238E27FC236}">
              <a16:creationId xmlns:a16="http://schemas.microsoft.com/office/drawing/2014/main" id="{00000000-0008-0000-0200-00006D020000}"/>
            </a:ext>
          </a:extLst>
        </xdr:cNvPr>
        <xdr:cNvSpPr txBox="1"/>
      </xdr:nvSpPr>
      <xdr:spPr>
        <a:xfrm>
          <a:off x="12611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622" name="n_1mainValue【保健センター・保健所】&#10;有形固定資産減価償却率">
          <a:extLst>
            <a:ext uri="{FF2B5EF4-FFF2-40B4-BE49-F238E27FC236}">
              <a16:creationId xmlns:a16="http://schemas.microsoft.com/office/drawing/2014/main" id="{00000000-0008-0000-0200-00006E020000}"/>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21607</xdr:rowOff>
    </xdr:from>
    <xdr:ext cx="405111" cy="259045"/>
    <xdr:sp macro="" textlink="">
      <xdr:nvSpPr>
        <xdr:cNvPr id="623" name="n_2mainValue【保健センター・保健所】&#10;有形固定資産減価償却率">
          <a:extLst>
            <a:ext uri="{FF2B5EF4-FFF2-40B4-BE49-F238E27FC236}">
              <a16:creationId xmlns:a16="http://schemas.microsoft.com/office/drawing/2014/main" id="{00000000-0008-0000-0200-00006F020000}"/>
            </a:ext>
          </a:extLst>
        </xdr:cNvPr>
        <xdr:cNvSpPr txBox="1"/>
      </xdr:nvSpPr>
      <xdr:spPr>
        <a:xfrm>
          <a:off x="14389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624" name="n_3mainValue【保健センター・保健所】&#10;有形固定資産減価償却率">
          <a:extLst>
            <a:ext uri="{FF2B5EF4-FFF2-40B4-BE49-F238E27FC236}">
              <a16:creationId xmlns:a16="http://schemas.microsoft.com/office/drawing/2014/main" id="{00000000-0008-0000-0200-000070020000}"/>
            </a:ext>
          </a:extLst>
        </xdr:cNvPr>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126110</xdr:rowOff>
    </xdr:from>
    <xdr:ext cx="405111" cy="259045"/>
    <xdr:sp macro="" textlink="">
      <xdr:nvSpPr>
        <xdr:cNvPr id="625" name="n_4mainValue【保健センター・保健所】&#10;有形固定資産減価償却率">
          <a:extLst>
            <a:ext uri="{FF2B5EF4-FFF2-40B4-BE49-F238E27FC236}">
              <a16:creationId xmlns:a16="http://schemas.microsoft.com/office/drawing/2014/main" id="{00000000-0008-0000-0200-000071020000}"/>
            </a:ext>
          </a:extLst>
        </xdr:cNvPr>
        <xdr:cNvSpPr txBox="1"/>
      </xdr:nvSpPr>
      <xdr:spPr>
        <a:xfrm>
          <a:off x="126117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保健センター・保健所】&#10;一人当たり面積グラフ枠">
          <a:extLst>
            <a:ext uri="{FF2B5EF4-FFF2-40B4-BE49-F238E27FC236}">
              <a16:creationId xmlns:a16="http://schemas.microsoft.com/office/drawing/2014/main" id="{00000000-0008-0000-0200-00008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32004</xdr:rowOff>
    </xdr:from>
    <xdr:to>
      <xdr:col>116</xdr:col>
      <xdr:colOff>62864</xdr:colOff>
      <xdr:row>63</xdr:row>
      <xdr:rowOff>139446</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flipV="1">
          <a:off x="22160864" y="9976104"/>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48" name="【保健センター・保健所】&#10;一人当たり面積最小値テキスト">
          <a:extLst>
            <a:ext uri="{FF2B5EF4-FFF2-40B4-BE49-F238E27FC236}">
              <a16:creationId xmlns:a16="http://schemas.microsoft.com/office/drawing/2014/main" id="{00000000-0008-0000-0200-000088020000}"/>
            </a:ext>
          </a:extLst>
        </xdr:cNvPr>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150131</xdr:rowOff>
    </xdr:from>
    <xdr:ext cx="469744" cy="259045"/>
    <xdr:sp macro="" textlink="">
      <xdr:nvSpPr>
        <xdr:cNvPr id="650" name="【保健センター・保健所】&#10;一人当たり面積最大値テキスト">
          <a:extLst>
            <a:ext uri="{FF2B5EF4-FFF2-40B4-BE49-F238E27FC236}">
              <a16:creationId xmlns:a16="http://schemas.microsoft.com/office/drawing/2014/main" id="{00000000-0008-0000-0200-00008A020000}"/>
            </a:ext>
          </a:extLst>
        </xdr:cNvPr>
        <xdr:cNvSpPr txBox="1"/>
      </xdr:nvSpPr>
      <xdr:spPr>
        <a:xfrm>
          <a:off x="22199600" y="975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32004</xdr:rowOff>
    </xdr:from>
    <xdr:to>
      <xdr:col>116</xdr:col>
      <xdr:colOff>152400</xdr:colOff>
      <xdr:row>58</xdr:row>
      <xdr:rowOff>32004</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22072600" y="997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119651</xdr:rowOff>
    </xdr:from>
    <xdr:ext cx="469744" cy="259045"/>
    <xdr:sp macro="" textlink="">
      <xdr:nvSpPr>
        <xdr:cNvPr id="652" name="【保健センター・保健所】&#10;一人当たり面積平均値テキスト">
          <a:extLst>
            <a:ext uri="{FF2B5EF4-FFF2-40B4-BE49-F238E27FC236}">
              <a16:creationId xmlns:a16="http://schemas.microsoft.com/office/drawing/2014/main" id="{00000000-0008-0000-0200-00008C020000}"/>
            </a:ext>
          </a:extLst>
        </xdr:cNvPr>
        <xdr:cNvSpPr txBox="1"/>
      </xdr:nvSpPr>
      <xdr:spPr>
        <a:xfrm>
          <a:off x="22199600" y="10749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141224</xdr:rowOff>
    </xdr:from>
    <xdr:to>
      <xdr:col>116</xdr:col>
      <xdr:colOff>114300</xdr:colOff>
      <xdr:row>63</xdr:row>
      <xdr:rowOff>71374</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22110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127508</xdr:rowOff>
    </xdr:from>
    <xdr:to>
      <xdr:col>102</xdr:col>
      <xdr:colOff>165100</xdr:colOff>
      <xdr:row>63</xdr:row>
      <xdr:rowOff>57658</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9494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136652</xdr:rowOff>
    </xdr:from>
    <xdr:to>
      <xdr:col>98</xdr:col>
      <xdr:colOff>38100</xdr:colOff>
      <xdr:row>63</xdr:row>
      <xdr:rowOff>66802</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8605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102362</xdr:rowOff>
    </xdr:from>
    <xdr:to>
      <xdr:col>112</xdr:col>
      <xdr:colOff>38100</xdr:colOff>
      <xdr:row>56</xdr:row>
      <xdr:rowOff>32512</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21272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102362</xdr:rowOff>
    </xdr:from>
    <xdr:to>
      <xdr:col>107</xdr:col>
      <xdr:colOff>101600</xdr:colOff>
      <xdr:row>56</xdr:row>
      <xdr:rowOff>32512</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20383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153162</xdr:rowOff>
    </xdr:from>
    <xdr:to>
      <xdr:col>111</xdr:col>
      <xdr:colOff>177800</xdr:colOff>
      <xdr:row>55</xdr:row>
      <xdr:rowOff>153162</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20434300" y="9582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111506</xdr:rowOff>
    </xdr:from>
    <xdr:to>
      <xdr:col>102</xdr:col>
      <xdr:colOff>165100</xdr:colOff>
      <xdr:row>56</xdr:row>
      <xdr:rowOff>41656</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9494500" y="95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153162</xdr:rowOff>
    </xdr:from>
    <xdr:to>
      <xdr:col>107</xdr:col>
      <xdr:colOff>50800</xdr:colOff>
      <xdr:row>55</xdr:row>
      <xdr:rowOff>162306</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flipV="1">
          <a:off x="19545300" y="9582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106934</xdr:rowOff>
    </xdr:from>
    <xdr:to>
      <xdr:col>98</xdr:col>
      <xdr:colOff>38100</xdr:colOff>
      <xdr:row>56</xdr:row>
      <xdr:rowOff>37084</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18605500" y="9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157734</xdr:rowOff>
    </xdr:from>
    <xdr:to>
      <xdr:col>102</xdr:col>
      <xdr:colOff>114300</xdr:colOff>
      <xdr:row>55</xdr:row>
      <xdr:rowOff>162306</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656300" y="9587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670" name="n_1aveValue【保健センター・保健所】&#10;一人当たり面積">
          <a:extLst>
            <a:ext uri="{FF2B5EF4-FFF2-40B4-BE49-F238E27FC236}">
              <a16:creationId xmlns:a16="http://schemas.microsoft.com/office/drawing/2014/main" id="{00000000-0008-0000-0200-00009E020000}"/>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671" name="n_2aveValue【保健センター・保健所】&#10;一人当たり面積">
          <a:extLst>
            <a:ext uri="{FF2B5EF4-FFF2-40B4-BE49-F238E27FC236}">
              <a16:creationId xmlns:a16="http://schemas.microsoft.com/office/drawing/2014/main" id="{00000000-0008-0000-0200-00009F020000}"/>
            </a:ext>
          </a:extLst>
        </xdr:cNvPr>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48785</xdr:rowOff>
    </xdr:from>
    <xdr:ext cx="469744" cy="259045"/>
    <xdr:sp macro="" textlink="">
      <xdr:nvSpPr>
        <xdr:cNvPr id="672" name="n_3aveValue【保健センター・保健所】&#10;一人当たり面積">
          <a:extLst>
            <a:ext uri="{FF2B5EF4-FFF2-40B4-BE49-F238E27FC236}">
              <a16:creationId xmlns:a16="http://schemas.microsoft.com/office/drawing/2014/main" id="{00000000-0008-0000-0200-0000A0020000}"/>
            </a:ext>
          </a:extLst>
        </xdr:cNvPr>
        <xdr:cNvSpPr txBox="1"/>
      </xdr:nvSpPr>
      <xdr:spPr>
        <a:xfrm>
          <a:off x="19310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57929</xdr:rowOff>
    </xdr:from>
    <xdr:ext cx="469744" cy="259045"/>
    <xdr:sp macro="" textlink="">
      <xdr:nvSpPr>
        <xdr:cNvPr id="673" name="n_4aveValue【保健センター・保健所】&#10;一人当たり面積">
          <a:extLst>
            <a:ext uri="{FF2B5EF4-FFF2-40B4-BE49-F238E27FC236}">
              <a16:creationId xmlns:a16="http://schemas.microsoft.com/office/drawing/2014/main" id="{00000000-0008-0000-0200-0000A1020000}"/>
            </a:ext>
          </a:extLst>
        </xdr:cNvPr>
        <xdr:cNvSpPr txBox="1"/>
      </xdr:nvSpPr>
      <xdr:spPr>
        <a:xfrm>
          <a:off x="18421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49039</xdr:rowOff>
    </xdr:from>
    <xdr:ext cx="469744" cy="259045"/>
    <xdr:sp macro="" textlink="">
      <xdr:nvSpPr>
        <xdr:cNvPr id="674" name="n_1mainValue【保健センター・保健所】&#10;一人当たり面積">
          <a:extLst>
            <a:ext uri="{FF2B5EF4-FFF2-40B4-BE49-F238E27FC236}">
              <a16:creationId xmlns:a16="http://schemas.microsoft.com/office/drawing/2014/main" id="{00000000-0008-0000-0200-0000A2020000}"/>
            </a:ext>
          </a:extLst>
        </xdr:cNvPr>
        <xdr:cNvSpPr txBox="1"/>
      </xdr:nvSpPr>
      <xdr:spPr>
        <a:xfrm>
          <a:off x="21075727" y="930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49039</xdr:rowOff>
    </xdr:from>
    <xdr:ext cx="469744" cy="259045"/>
    <xdr:sp macro="" textlink="">
      <xdr:nvSpPr>
        <xdr:cNvPr id="675" name="n_2mainValue【保健センター・保健所】&#10;一人当たり面積">
          <a:extLst>
            <a:ext uri="{FF2B5EF4-FFF2-40B4-BE49-F238E27FC236}">
              <a16:creationId xmlns:a16="http://schemas.microsoft.com/office/drawing/2014/main" id="{00000000-0008-0000-0200-0000A3020000}"/>
            </a:ext>
          </a:extLst>
        </xdr:cNvPr>
        <xdr:cNvSpPr txBox="1"/>
      </xdr:nvSpPr>
      <xdr:spPr>
        <a:xfrm>
          <a:off x="20199427" y="930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58183</xdr:rowOff>
    </xdr:from>
    <xdr:ext cx="469744" cy="259045"/>
    <xdr:sp macro="" textlink="">
      <xdr:nvSpPr>
        <xdr:cNvPr id="676" name="n_3mainValue【保健センター・保健所】&#10;一人当たり面積">
          <a:extLst>
            <a:ext uri="{FF2B5EF4-FFF2-40B4-BE49-F238E27FC236}">
              <a16:creationId xmlns:a16="http://schemas.microsoft.com/office/drawing/2014/main" id="{00000000-0008-0000-0200-0000A4020000}"/>
            </a:ext>
          </a:extLst>
        </xdr:cNvPr>
        <xdr:cNvSpPr txBox="1"/>
      </xdr:nvSpPr>
      <xdr:spPr>
        <a:xfrm>
          <a:off x="19310427" y="931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53611</xdr:rowOff>
    </xdr:from>
    <xdr:ext cx="469744" cy="259045"/>
    <xdr:sp macro="" textlink="">
      <xdr:nvSpPr>
        <xdr:cNvPr id="677" name="n_4mainValue【保健センター・保健所】&#10;一人当たり面積">
          <a:extLst>
            <a:ext uri="{FF2B5EF4-FFF2-40B4-BE49-F238E27FC236}">
              <a16:creationId xmlns:a16="http://schemas.microsoft.com/office/drawing/2014/main" id="{00000000-0008-0000-0200-0000A5020000}"/>
            </a:ext>
          </a:extLst>
        </xdr:cNvPr>
        <xdr:cNvSpPr txBox="1"/>
      </xdr:nvSpPr>
      <xdr:spPr>
        <a:xfrm>
          <a:off x="18421427" y="931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2" name="【消防施設】&#10;有形固定資産減価償却率グラフ枠">
          <a:extLst>
            <a:ext uri="{FF2B5EF4-FFF2-40B4-BE49-F238E27FC236}">
              <a16:creationId xmlns:a16="http://schemas.microsoft.com/office/drawing/2014/main" id="{00000000-0008-0000-0200-0000B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04" name="【消防施設】&#10;有形固定資産減価償却率最小値テキスト">
          <a:extLst>
            <a:ext uri="{FF2B5EF4-FFF2-40B4-BE49-F238E27FC236}">
              <a16:creationId xmlns:a16="http://schemas.microsoft.com/office/drawing/2014/main" id="{00000000-0008-0000-0200-0000C0020000}"/>
            </a:ext>
          </a:extLst>
        </xdr:cNvPr>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06" name="【消防施設】&#10;有形固定資産減価償却率最大値テキスト">
          <a:extLst>
            <a:ext uri="{FF2B5EF4-FFF2-40B4-BE49-F238E27FC236}">
              <a16:creationId xmlns:a16="http://schemas.microsoft.com/office/drawing/2014/main" id="{00000000-0008-0000-0200-0000C2020000}"/>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08" name="【消防施設】&#10;有形固定資産減価償却率平均値テキスト">
          <a:extLst>
            <a:ext uri="{FF2B5EF4-FFF2-40B4-BE49-F238E27FC236}">
              <a16:creationId xmlns:a16="http://schemas.microsoft.com/office/drawing/2014/main" id="{00000000-0008-0000-0200-0000C4020000}"/>
            </a:ext>
          </a:extLst>
        </xdr:cNvPr>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09" name="フローチャート: 判断 708">
          <a:extLst>
            <a:ext uri="{FF2B5EF4-FFF2-40B4-BE49-F238E27FC236}">
              <a16:creationId xmlns:a16="http://schemas.microsoft.com/office/drawing/2014/main" id="{00000000-0008-0000-0200-0000C5020000}"/>
            </a:ext>
          </a:extLst>
        </xdr:cNvPr>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147320</xdr:rowOff>
    </xdr:from>
    <xdr:to>
      <xdr:col>81</xdr:col>
      <xdr:colOff>101600</xdr:colOff>
      <xdr:row>81</xdr:row>
      <xdr:rowOff>77470</xdr:rowOff>
    </xdr:to>
    <xdr:sp macro="" textlink="">
      <xdr:nvSpPr>
        <xdr:cNvPr id="719" name="楕円 718">
          <a:extLst>
            <a:ext uri="{FF2B5EF4-FFF2-40B4-BE49-F238E27FC236}">
              <a16:creationId xmlns:a16="http://schemas.microsoft.com/office/drawing/2014/main" id="{00000000-0008-0000-0200-0000CF020000}"/>
            </a:ext>
          </a:extLst>
        </xdr:cNvPr>
        <xdr:cNvSpPr/>
      </xdr:nvSpPr>
      <xdr:spPr>
        <a:xfrm>
          <a:off x="15430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113030</xdr:rowOff>
    </xdr:from>
    <xdr:to>
      <xdr:col>76</xdr:col>
      <xdr:colOff>165100</xdr:colOff>
      <xdr:row>81</xdr:row>
      <xdr:rowOff>43180</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14541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163830</xdr:rowOff>
    </xdr:from>
    <xdr:to>
      <xdr:col>81</xdr:col>
      <xdr:colOff>50800</xdr:colOff>
      <xdr:row>81</xdr:row>
      <xdr:rowOff>26670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4592300" y="13879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80373</xdr:rowOff>
    </xdr:from>
    <xdr:to>
      <xdr:col>72</xdr:col>
      <xdr:colOff>38100</xdr:colOff>
      <xdr:row>81</xdr:row>
      <xdr:rowOff>10523</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3652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131173</xdr:rowOff>
    </xdr:from>
    <xdr:to>
      <xdr:col>76</xdr:col>
      <xdr:colOff>114300</xdr:colOff>
      <xdr:row>80</xdr:row>
      <xdr:rowOff>163830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3703300" y="138471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47716</xdr:rowOff>
    </xdr:from>
    <xdr:to>
      <xdr:col>67</xdr:col>
      <xdr:colOff>101600</xdr:colOff>
      <xdr:row>80</xdr:row>
      <xdr:rowOff>149316</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27635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98516</xdr:rowOff>
    </xdr:from>
    <xdr:to>
      <xdr:col>71</xdr:col>
      <xdr:colOff>177800</xdr:colOff>
      <xdr:row>80</xdr:row>
      <xdr:rowOff>131173</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814300" y="138145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26" name="n_1aveValue【消防施設】&#10;有形固定資産減価償却率">
          <a:extLst>
            <a:ext uri="{FF2B5EF4-FFF2-40B4-BE49-F238E27FC236}">
              <a16:creationId xmlns:a16="http://schemas.microsoft.com/office/drawing/2014/main" id="{00000000-0008-0000-0200-0000D6020000}"/>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27" name="n_2aveValue【消防施設】&#10;有形固定資産減価償却率">
          <a:extLst>
            <a:ext uri="{FF2B5EF4-FFF2-40B4-BE49-F238E27FC236}">
              <a16:creationId xmlns:a16="http://schemas.microsoft.com/office/drawing/2014/main" id="{00000000-0008-0000-0200-0000D7020000}"/>
            </a:ext>
          </a:extLst>
        </xdr:cNvPr>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28" name="n_3aveValue【消防施設】&#10;有形固定資産減価償却率">
          <a:extLst>
            <a:ext uri="{FF2B5EF4-FFF2-40B4-BE49-F238E27FC236}">
              <a16:creationId xmlns:a16="http://schemas.microsoft.com/office/drawing/2014/main" id="{00000000-0008-0000-0200-0000D8020000}"/>
            </a:ext>
          </a:extLst>
        </xdr:cNvPr>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29" name="n_4aveValue【消防施設】&#10;有形固定資産減価償却率">
          <a:extLst>
            <a:ext uri="{FF2B5EF4-FFF2-40B4-BE49-F238E27FC236}">
              <a16:creationId xmlns:a16="http://schemas.microsoft.com/office/drawing/2014/main" id="{00000000-0008-0000-0200-0000D9020000}"/>
            </a:ext>
          </a:extLst>
        </xdr:cNvPr>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93997</xdr:rowOff>
    </xdr:from>
    <xdr:ext cx="405111" cy="259045"/>
    <xdr:sp macro="" textlink="">
      <xdr:nvSpPr>
        <xdr:cNvPr id="730" name="n_1mainValue【消防施設】&#10;有形固定資産減価償却率">
          <a:extLst>
            <a:ext uri="{FF2B5EF4-FFF2-40B4-BE49-F238E27FC236}">
              <a16:creationId xmlns:a16="http://schemas.microsoft.com/office/drawing/2014/main" id="{00000000-0008-0000-0200-0000DA020000}"/>
            </a:ext>
          </a:extLst>
        </xdr:cNvPr>
        <xdr:cNvSpPr txBox="1"/>
      </xdr:nvSpPr>
      <xdr:spPr>
        <a:xfrm>
          <a:off x="15266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59707</xdr:rowOff>
    </xdr:from>
    <xdr:ext cx="405111" cy="259045"/>
    <xdr:sp macro="" textlink="">
      <xdr:nvSpPr>
        <xdr:cNvPr id="731" name="n_2mainValue【消防施設】&#10;有形固定資産減価償却率">
          <a:extLst>
            <a:ext uri="{FF2B5EF4-FFF2-40B4-BE49-F238E27FC236}">
              <a16:creationId xmlns:a16="http://schemas.microsoft.com/office/drawing/2014/main" id="{00000000-0008-0000-0200-0000DB020000}"/>
            </a:ext>
          </a:extLst>
        </xdr:cNvPr>
        <xdr:cNvSpPr txBox="1"/>
      </xdr:nvSpPr>
      <xdr:spPr>
        <a:xfrm>
          <a:off x="14389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27050</xdr:rowOff>
    </xdr:from>
    <xdr:ext cx="405111" cy="259045"/>
    <xdr:sp macro="" textlink="">
      <xdr:nvSpPr>
        <xdr:cNvPr id="732" name="n_3mainValue【消防施設】&#10;有形固定資産減価償却率">
          <a:extLst>
            <a:ext uri="{FF2B5EF4-FFF2-40B4-BE49-F238E27FC236}">
              <a16:creationId xmlns:a16="http://schemas.microsoft.com/office/drawing/2014/main" id="{00000000-0008-0000-0200-0000DC020000}"/>
            </a:ext>
          </a:extLst>
        </xdr:cNvPr>
        <xdr:cNvSpPr txBox="1"/>
      </xdr:nvSpPr>
      <xdr:spPr>
        <a:xfrm>
          <a:off x="135007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165843</xdr:rowOff>
    </xdr:from>
    <xdr:ext cx="405111" cy="259045"/>
    <xdr:sp macro="" textlink="">
      <xdr:nvSpPr>
        <xdr:cNvPr id="733" name="n_4mainValue【消防施設】&#10;有形固定資産減価償却率">
          <a:extLst>
            <a:ext uri="{FF2B5EF4-FFF2-40B4-BE49-F238E27FC236}">
              <a16:creationId xmlns:a16="http://schemas.microsoft.com/office/drawing/2014/main" id="{00000000-0008-0000-0200-0000DD020000}"/>
            </a:ext>
          </a:extLst>
        </xdr:cNvPr>
        <xdr:cNvSpPr txBox="1"/>
      </xdr:nvSpPr>
      <xdr:spPr>
        <a:xfrm>
          <a:off x="12611744" y="1353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4" name="【消防施設】&#10;一人当たり面積グラフ枠">
          <a:extLst>
            <a:ext uri="{FF2B5EF4-FFF2-40B4-BE49-F238E27FC236}">
              <a16:creationId xmlns:a16="http://schemas.microsoft.com/office/drawing/2014/main" id="{00000000-0008-0000-0200-0000F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56" name="【消防施設】&#10;一人当たり面積最小値テキスト">
          <a:extLst>
            <a:ext uri="{FF2B5EF4-FFF2-40B4-BE49-F238E27FC236}">
              <a16:creationId xmlns:a16="http://schemas.microsoft.com/office/drawing/2014/main" id="{00000000-0008-0000-0200-0000F4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58" name="【消防施設】&#10;一人当たり面積最大値テキスト">
          <a:extLst>
            <a:ext uri="{FF2B5EF4-FFF2-40B4-BE49-F238E27FC236}">
              <a16:creationId xmlns:a16="http://schemas.microsoft.com/office/drawing/2014/main" id="{00000000-0008-0000-0200-0000F6020000}"/>
            </a:ext>
          </a:extLst>
        </xdr:cNvPr>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760" name="【消防施設】&#10;一人当たり面積平均値テキスト">
          <a:extLst>
            <a:ext uri="{FF2B5EF4-FFF2-40B4-BE49-F238E27FC236}">
              <a16:creationId xmlns:a16="http://schemas.microsoft.com/office/drawing/2014/main" id="{00000000-0008-0000-0200-0000F8020000}"/>
            </a:ext>
          </a:extLst>
        </xdr:cNvPr>
        <xdr:cNvSpPr txBox="1"/>
      </xdr:nvSpPr>
      <xdr:spPr>
        <a:xfrm>
          <a:off x="221996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83313</xdr:rowOff>
    </xdr:from>
    <xdr:to>
      <xdr:col>107</xdr:col>
      <xdr:colOff>101600</xdr:colOff>
      <xdr:row>85</xdr:row>
      <xdr:rowOff>13463</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134113</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20434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87885</xdr:rowOff>
    </xdr:from>
    <xdr:to>
      <xdr:col>102</xdr:col>
      <xdr:colOff>165100</xdr:colOff>
      <xdr:row>85</xdr:row>
      <xdr:rowOff>18035</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9494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84</xdr:row>
      <xdr:rowOff>138685</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flipV="1">
          <a:off x="19545300" y="1453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87885</xdr:rowOff>
    </xdr:from>
    <xdr:to>
      <xdr:col>98</xdr:col>
      <xdr:colOff>38100</xdr:colOff>
      <xdr:row>85</xdr:row>
      <xdr:rowOff>18035</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8605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138685</xdr:rowOff>
    </xdr:from>
    <xdr:to>
      <xdr:col>102</xdr:col>
      <xdr:colOff>114300</xdr:colOff>
      <xdr:row>84</xdr:row>
      <xdr:rowOff>138685</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8656300" y="1454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78" name="n_1aveValue【消防施設】&#10;一人当たり面積">
          <a:extLst>
            <a:ext uri="{FF2B5EF4-FFF2-40B4-BE49-F238E27FC236}">
              <a16:creationId xmlns:a16="http://schemas.microsoft.com/office/drawing/2014/main" id="{00000000-0008-0000-0200-00000A030000}"/>
            </a:ext>
          </a:extLst>
        </xdr:cNvPr>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779" name="n_2aveValue【消防施設】&#10;一人当たり面積">
          <a:extLst>
            <a:ext uri="{FF2B5EF4-FFF2-40B4-BE49-F238E27FC236}">
              <a16:creationId xmlns:a16="http://schemas.microsoft.com/office/drawing/2014/main" id="{00000000-0008-0000-0200-00000B030000}"/>
            </a:ext>
          </a:extLst>
        </xdr:cNvPr>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780" name="n_3aveValue【消防施設】&#10;一人当たり面積">
          <a:extLst>
            <a:ext uri="{FF2B5EF4-FFF2-40B4-BE49-F238E27FC236}">
              <a16:creationId xmlns:a16="http://schemas.microsoft.com/office/drawing/2014/main" id="{00000000-0008-0000-0200-00000C030000}"/>
            </a:ext>
          </a:extLst>
        </xdr:cNvPr>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781" name="n_4aveValue【消防施設】&#10;一人当たり面積">
          <a:extLst>
            <a:ext uri="{FF2B5EF4-FFF2-40B4-BE49-F238E27FC236}">
              <a16:creationId xmlns:a16="http://schemas.microsoft.com/office/drawing/2014/main" id="{00000000-0008-0000-0200-00000D030000}"/>
            </a:ext>
          </a:extLst>
        </xdr:cNvPr>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782" name="n_1mainValue【消防施設】&#10;一人当たり面積">
          <a:extLst>
            <a:ext uri="{FF2B5EF4-FFF2-40B4-BE49-F238E27FC236}">
              <a16:creationId xmlns:a16="http://schemas.microsoft.com/office/drawing/2014/main" id="{00000000-0008-0000-0200-00000E030000}"/>
            </a:ext>
          </a:extLst>
        </xdr:cNvPr>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783" name="n_2mainValue【消防施設】&#10;一人当たり面積">
          <a:extLst>
            <a:ext uri="{FF2B5EF4-FFF2-40B4-BE49-F238E27FC236}">
              <a16:creationId xmlns:a16="http://schemas.microsoft.com/office/drawing/2014/main" id="{00000000-0008-0000-0200-00000F030000}"/>
            </a:ext>
          </a:extLst>
        </xdr:cNvPr>
        <xdr:cNvSpPr txBox="1"/>
      </xdr:nvSpPr>
      <xdr:spPr>
        <a:xfrm>
          <a:off x="20199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9162</xdr:rowOff>
    </xdr:from>
    <xdr:ext cx="469744" cy="259045"/>
    <xdr:sp macro="" textlink="">
      <xdr:nvSpPr>
        <xdr:cNvPr id="784" name="n_3mainValue【消防施設】&#10;一人当たり面積">
          <a:extLst>
            <a:ext uri="{FF2B5EF4-FFF2-40B4-BE49-F238E27FC236}">
              <a16:creationId xmlns:a16="http://schemas.microsoft.com/office/drawing/2014/main" id="{00000000-0008-0000-0200-000010030000}"/>
            </a:ext>
          </a:extLst>
        </xdr:cNvPr>
        <xdr:cNvSpPr txBox="1"/>
      </xdr:nvSpPr>
      <xdr:spPr>
        <a:xfrm>
          <a:off x="19310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34562</xdr:rowOff>
    </xdr:from>
    <xdr:ext cx="469744" cy="259045"/>
    <xdr:sp macro="" textlink="">
      <xdr:nvSpPr>
        <xdr:cNvPr id="785" name="n_4mainValue【消防施設】&#10;一人当たり面積">
          <a:extLst>
            <a:ext uri="{FF2B5EF4-FFF2-40B4-BE49-F238E27FC236}">
              <a16:creationId xmlns:a16="http://schemas.microsoft.com/office/drawing/2014/main" id="{00000000-0008-0000-0200-000011030000}"/>
            </a:ext>
          </a:extLst>
        </xdr:cNvPr>
        <xdr:cNvSpPr txBox="1"/>
      </xdr:nvSpPr>
      <xdr:spPr>
        <a:xfrm>
          <a:off x="18421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庁舎】&#10;有形固定資産減価償却率グラフ枠">
          <a:extLst>
            <a:ext uri="{FF2B5EF4-FFF2-40B4-BE49-F238E27FC236}">
              <a16:creationId xmlns:a16="http://schemas.microsoft.com/office/drawing/2014/main" id="{00000000-0008-0000-0200-00002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12" name="【庁舎】&#10;有形固定資産減価償却率最小値テキスト">
          <a:extLst>
            <a:ext uri="{FF2B5EF4-FFF2-40B4-BE49-F238E27FC236}">
              <a16:creationId xmlns:a16="http://schemas.microsoft.com/office/drawing/2014/main" id="{00000000-0008-0000-0200-00002C030000}"/>
            </a:ext>
          </a:extLst>
        </xdr:cNvPr>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14" name="【庁舎】&#10;有形固定資産減価償却率最大値テキスト">
          <a:extLst>
            <a:ext uri="{FF2B5EF4-FFF2-40B4-BE49-F238E27FC236}">
              <a16:creationId xmlns:a16="http://schemas.microsoft.com/office/drawing/2014/main" id="{00000000-0008-0000-0200-00002E030000}"/>
            </a:ext>
          </a:extLst>
        </xdr:cNvPr>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816" name="【庁舎】&#10;有形固定資産減価償却率平均値テキスト">
          <a:extLst>
            <a:ext uri="{FF2B5EF4-FFF2-40B4-BE49-F238E27FC236}">
              <a16:creationId xmlns:a16="http://schemas.microsoft.com/office/drawing/2014/main" id="{00000000-0008-0000-0200-000030030000}"/>
            </a:ext>
          </a:extLst>
        </xdr:cNvPr>
        <xdr:cNvSpPr txBox="1"/>
      </xdr:nvSpPr>
      <xdr:spPr>
        <a:xfrm>
          <a:off x="16357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5806</xdr:rowOff>
    </xdr:from>
    <xdr:to>
      <xdr:col>81</xdr:col>
      <xdr:colOff>101600</xdr:colOff>
      <xdr:row>108</xdr:row>
      <xdr:rowOff>107406</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15430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156029</xdr:rowOff>
    </xdr:from>
    <xdr:to>
      <xdr:col>76</xdr:col>
      <xdr:colOff>165100</xdr:colOff>
      <xdr:row>108</xdr:row>
      <xdr:rowOff>86179</xdr:rowOff>
    </xdr:to>
    <xdr:sp macro="" textlink="">
      <xdr:nvSpPr>
        <xdr:cNvPr id="828" name="楕円 827">
          <a:extLst>
            <a:ext uri="{FF2B5EF4-FFF2-40B4-BE49-F238E27FC236}">
              <a16:creationId xmlns:a16="http://schemas.microsoft.com/office/drawing/2014/main" id="{00000000-0008-0000-0200-00003C030000}"/>
            </a:ext>
          </a:extLst>
        </xdr:cNvPr>
        <xdr:cNvSpPr/>
      </xdr:nvSpPr>
      <xdr:spPr>
        <a:xfrm>
          <a:off x="145415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35379</xdr:rowOff>
    </xdr:from>
    <xdr:to>
      <xdr:col>81</xdr:col>
      <xdr:colOff>50800</xdr:colOff>
      <xdr:row>108</xdr:row>
      <xdr:rowOff>56606</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4592300" y="1855197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136434</xdr:rowOff>
    </xdr:from>
    <xdr:to>
      <xdr:col>72</xdr:col>
      <xdr:colOff>38100</xdr:colOff>
      <xdr:row>108</xdr:row>
      <xdr:rowOff>66584</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13652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15784</xdr:rowOff>
    </xdr:from>
    <xdr:to>
      <xdr:col>76</xdr:col>
      <xdr:colOff>114300</xdr:colOff>
      <xdr:row>108</xdr:row>
      <xdr:rowOff>35379</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a:off x="13703300" y="1853238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116839</xdr:rowOff>
    </xdr:from>
    <xdr:to>
      <xdr:col>67</xdr:col>
      <xdr:colOff>101600</xdr:colOff>
      <xdr:row>108</xdr:row>
      <xdr:rowOff>46989</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12763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167639</xdr:rowOff>
    </xdr:from>
    <xdr:to>
      <xdr:col>71</xdr:col>
      <xdr:colOff>177800</xdr:colOff>
      <xdr:row>108</xdr:row>
      <xdr:rowOff>15784</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2814300" y="1851278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34" name="n_1aveValue【庁舎】&#10;有形固定資産減価償却率">
          <a:extLst>
            <a:ext uri="{FF2B5EF4-FFF2-40B4-BE49-F238E27FC236}">
              <a16:creationId xmlns:a16="http://schemas.microsoft.com/office/drawing/2014/main" id="{00000000-0008-0000-0200-000042030000}"/>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35" name="n_2aveValue【庁舎】&#10;有形固定資産減価償却率">
          <a:extLst>
            <a:ext uri="{FF2B5EF4-FFF2-40B4-BE49-F238E27FC236}">
              <a16:creationId xmlns:a16="http://schemas.microsoft.com/office/drawing/2014/main" id="{00000000-0008-0000-0200-000043030000}"/>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36" name="n_3aveValue【庁舎】&#10;有形固定資産減価償却率">
          <a:extLst>
            <a:ext uri="{FF2B5EF4-FFF2-40B4-BE49-F238E27FC236}">
              <a16:creationId xmlns:a16="http://schemas.microsoft.com/office/drawing/2014/main" id="{00000000-0008-0000-0200-000044030000}"/>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37" name="n_4aveValue【庁舎】&#10;有形固定資産減価償却率">
          <a:extLst>
            <a:ext uri="{FF2B5EF4-FFF2-40B4-BE49-F238E27FC236}">
              <a16:creationId xmlns:a16="http://schemas.microsoft.com/office/drawing/2014/main" id="{00000000-0008-0000-0200-000045030000}"/>
            </a:ext>
          </a:extLst>
        </xdr:cNvPr>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98533</xdr:rowOff>
    </xdr:from>
    <xdr:ext cx="405111" cy="259045"/>
    <xdr:sp macro="" textlink="">
      <xdr:nvSpPr>
        <xdr:cNvPr id="838" name="n_1mainValue【庁舎】&#10;有形固定資産減価償却率">
          <a:extLst>
            <a:ext uri="{FF2B5EF4-FFF2-40B4-BE49-F238E27FC236}">
              <a16:creationId xmlns:a16="http://schemas.microsoft.com/office/drawing/2014/main" id="{00000000-0008-0000-0200-000046030000}"/>
            </a:ext>
          </a:extLst>
        </xdr:cNvPr>
        <xdr:cNvSpPr txBox="1"/>
      </xdr:nvSpPr>
      <xdr:spPr>
        <a:xfrm>
          <a:off x="15266044" y="186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77306</xdr:rowOff>
    </xdr:from>
    <xdr:ext cx="405111" cy="259045"/>
    <xdr:sp macro="" textlink="">
      <xdr:nvSpPr>
        <xdr:cNvPr id="839" name="n_2mainValue【庁舎】&#10;有形固定資産減価償却率">
          <a:extLst>
            <a:ext uri="{FF2B5EF4-FFF2-40B4-BE49-F238E27FC236}">
              <a16:creationId xmlns:a16="http://schemas.microsoft.com/office/drawing/2014/main" id="{00000000-0008-0000-0200-000047030000}"/>
            </a:ext>
          </a:extLst>
        </xdr:cNvPr>
        <xdr:cNvSpPr txBox="1"/>
      </xdr:nvSpPr>
      <xdr:spPr>
        <a:xfrm>
          <a:off x="14389744" y="1859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57711</xdr:rowOff>
    </xdr:from>
    <xdr:ext cx="405111" cy="259045"/>
    <xdr:sp macro="" textlink="">
      <xdr:nvSpPr>
        <xdr:cNvPr id="840" name="n_3mainValue【庁舎】&#10;有形固定資産減価償却率">
          <a:extLst>
            <a:ext uri="{FF2B5EF4-FFF2-40B4-BE49-F238E27FC236}">
              <a16:creationId xmlns:a16="http://schemas.microsoft.com/office/drawing/2014/main" id="{00000000-0008-0000-0200-000048030000}"/>
            </a:ext>
          </a:extLst>
        </xdr:cNvPr>
        <xdr:cNvSpPr txBox="1"/>
      </xdr:nvSpPr>
      <xdr:spPr>
        <a:xfrm>
          <a:off x="13500744" y="1857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38116</xdr:rowOff>
    </xdr:from>
    <xdr:ext cx="405111" cy="259045"/>
    <xdr:sp macro="" textlink="">
      <xdr:nvSpPr>
        <xdr:cNvPr id="841" name="n_4mainValue【庁舎】&#10;有形固定資産減価償却率">
          <a:extLst>
            <a:ext uri="{FF2B5EF4-FFF2-40B4-BE49-F238E27FC236}">
              <a16:creationId xmlns:a16="http://schemas.microsoft.com/office/drawing/2014/main" id="{00000000-0008-0000-0200-000049030000}"/>
            </a:ext>
          </a:extLst>
        </xdr:cNvPr>
        <xdr:cNvSpPr txBox="1"/>
      </xdr:nvSpPr>
      <xdr:spPr>
        <a:xfrm>
          <a:off x="12611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6" name="【庁舎】&#10;一人当たり面積グラフ枠">
          <a:extLst>
            <a:ext uri="{FF2B5EF4-FFF2-40B4-BE49-F238E27FC236}">
              <a16:creationId xmlns:a16="http://schemas.microsoft.com/office/drawing/2014/main" id="{00000000-0008-0000-0200-00006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68" name="【庁舎】&#10;一人当たり面積最小値テキスト">
          <a:extLst>
            <a:ext uri="{FF2B5EF4-FFF2-40B4-BE49-F238E27FC236}">
              <a16:creationId xmlns:a16="http://schemas.microsoft.com/office/drawing/2014/main" id="{00000000-0008-0000-0200-000064030000}"/>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70" name="【庁舎】&#10;一人当たり面積最大値テキスト">
          <a:extLst>
            <a:ext uri="{FF2B5EF4-FFF2-40B4-BE49-F238E27FC236}">
              <a16:creationId xmlns:a16="http://schemas.microsoft.com/office/drawing/2014/main" id="{00000000-0008-0000-0200-00006603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872" name="【庁舎】&#10;一人当たり面積平均値テキスト">
          <a:extLst>
            <a:ext uri="{FF2B5EF4-FFF2-40B4-BE49-F238E27FC236}">
              <a16:creationId xmlns:a16="http://schemas.microsoft.com/office/drawing/2014/main" id="{00000000-0008-0000-0200-000068030000}"/>
            </a:ext>
          </a:extLst>
        </xdr:cNvPr>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95613</xdr:rowOff>
    </xdr:from>
    <xdr:to>
      <xdr:col>112</xdr:col>
      <xdr:colOff>38100</xdr:colOff>
      <xdr:row>104</xdr:row>
      <xdr:rowOff>25763</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21272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95613</xdr:rowOff>
    </xdr:from>
    <xdr:to>
      <xdr:col>107</xdr:col>
      <xdr:colOff>101600</xdr:colOff>
      <xdr:row>104</xdr:row>
      <xdr:rowOff>25763</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20383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146413</xdr:rowOff>
    </xdr:from>
    <xdr:to>
      <xdr:col>111</xdr:col>
      <xdr:colOff>177800</xdr:colOff>
      <xdr:row>103</xdr:row>
      <xdr:rowOff>146413</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a:off x="20434300" y="17805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98879</xdr:rowOff>
    </xdr:from>
    <xdr:to>
      <xdr:col>102</xdr:col>
      <xdr:colOff>165100</xdr:colOff>
      <xdr:row>104</xdr:row>
      <xdr:rowOff>29029</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9494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146413</xdr:rowOff>
    </xdr:from>
    <xdr:to>
      <xdr:col>107</xdr:col>
      <xdr:colOff>50800</xdr:colOff>
      <xdr:row>103</xdr:row>
      <xdr:rowOff>149679</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flipV="1">
          <a:off x="19545300" y="178057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98879</xdr:rowOff>
    </xdr:from>
    <xdr:to>
      <xdr:col>98</xdr:col>
      <xdr:colOff>38100</xdr:colOff>
      <xdr:row>104</xdr:row>
      <xdr:rowOff>29029</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8605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149679</xdr:rowOff>
    </xdr:from>
    <xdr:to>
      <xdr:col>102</xdr:col>
      <xdr:colOff>114300</xdr:colOff>
      <xdr:row>103</xdr:row>
      <xdr:rowOff>149679</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8656300" y="17809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890" name="n_1aveValue【庁舎】&#10;一人当たり面積">
          <a:extLst>
            <a:ext uri="{FF2B5EF4-FFF2-40B4-BE49-F238E27FC236}">
              <a16:creationId xmlns:a16="http://schemas.microsoft.com/office/drawing/2014/main" id="{00000000-0008-0000-0200-00007A030000}"/>
            </a:ext>
          </a:extLst>
        </xdr:cNvPr>
        <xdr:cNvSpPr txBox="1"/>
      </xdr:nvSpPr>
      <xdr:spPr>
        <a:xfrm>
          <a:off x="210757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891" name="n_2aveValue【庁舎】&#10;一人当たり面積">
          <a:extLst>
            <a:ext uri="{FF2B5EF4-FFF2-40B4-BE49-F238E27FC236}">
              <a16:creationId xmlns:a16="http://schemas.microsoft.com/office/drawing/2014/main" id="{00000000-0008-0000-0200-00007B030000}"/>
            </a:ext>
          </a:extLst>
        </xdr:cNvPr>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892" name="n_3aveValue【庁舎】&#10;一人当たり面積">
          <a:extLst>
            <a:ext uri="{FF2B5EF4-FFF2-40B4-BE49-F238E27FC236}">
              <a16:creationId xmlns:a16="http://schemas.microsoft.com/office/drawing/2014/main" id="{00000000-0008-0000-0200-00007C030000}"/>
            </a:ext>
          </a:extLst>
        </xdr:cNvPr>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93" name="n_4aveValue【庁舎】&#10;一人当たり面積">
          <a:extLst>
            <a:ext uri="{FF2B5EF4-FFF2-40B4-BE49-F238E27FC236}">
              <a16:creationId xmlns:a16="http://schemas.microsoft.com/office/drawing/2014/main" id="{00000000-0008-0000-0200-00007D030000}"/>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42290</xdr:rowOff>
    </xdr:from>
    <xdr:ext cx="469744" cy="259045"/>
    <xdr:sp macro="" textlink="">
      <xdr:nvSpPr>
        <xdr:cNvPr id="894" name="n_1mainValue【庁舎】&#10;一人当たり面積">
          <a:extLst>
            <a:ext uri="{FF2B5EF4-FFF2-40B4-BE49-F238E27FC236}">
              <a16:creationId xmlns:a16="http://schemas.microsoft.com/office/drawing/2014/main" id="{00000000-0008-0000-0200-00007E030000}"/>
            </a:ext>
          </a:extLst>
        </xdr:cNvPr>
        <xdr:cNvSpPr txBox="1"/>
      </xdr:nvSpPr>
      <xdr:spPr>
        <a:xfrm>
          <a:off x="21075727" y="175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42290</xdr:rowOff>
    </xdr:from>
    <xdr:ext cx="469744" cy="259045"/>
    <xdr:sp macro="" textlink="">
      <xdr:nvSpPr>
        <xdr:cNvPr id="895" name="n_2mainValue【庁舎】&#10;一人当たり面積">
          <a:extLst>
            <a:ext uri="{FF2B5EF4-FFF2-40B4-BE49-F238E27FC236}">
              <a16:creationId xmlns:a16="http://schemas.microsoft.com/office/drawing/2014/main" id="{00000000-0008-0000-0200-00007F030000}"/>
            </a:ext>
          </a:extLst>
        </xdr:cNvPr>
        <xdr:cNvSpPr txBox="1"/>
      </xdr:nvSpPr>
      <xdr:spPr>
        <a:xfrm>
          <a:off x="20199427" y="175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45556</xdr:rowOff>
    </xdr:from>
    <xdr:ext cx="469744" cy="259045"/>
    <xdr:sp macro="" textlink="">
      <xdr:nvSpPr>
        <xdr:cNvPr id="896" name="n_3mainValue【庁舎】&#10;一人当たり面積">
          <a:extLst>
            <a:ext uri="{FF2B5EF4-FFF2-40B4-BE49-F238E27FC236}">
              <a16:creationId xmlns:a16="http://schemas.microsoft.com/office/drawing/2014/main" id="{00000000-0008-0000-0200-000080030000}"/>
            </a:ext>
          </a:extLst>
        </xdr:cNvPr>
        <xdr:cNvSpPr txBox="1"/>
      </xdr:nvSpPr>
      <xdr:spPr>
        <a:xfrm>
          <a:off x="193104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45556</xdr:rowOff>
    </xdr:from>
    <xdr:ext cx="469744" cy="259045"/>
    <xdr:sp macro="" textlink="">
      <xdr:nvSpPr>
        <xdr:cNvPr id="897" name="n_4mainValue【庁舎】&#10;一人当たり面積">
          <a:extLst>
            <a:ext uri="{FF2B5EF4-FFF2-40B4-BE49-F238E27FC236}">
              <a16:creationId xmlns:a16="http://schemas.microsoft.com/office/drawing/2014/main" id="{00000000-0008-0000-0200-000081030000}"/>
            </a:ext>
          </a:extLst>
        </xdr:cNvPr>
        <xdr:cNvSpPr txBox="1"/>
      </xdr:nvSpPr>
      <xdr:spPr>
        <a:xfrm>
          <a:off x="184214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類似団体内平均値と比較して、有形固定資産減価償却率が高くなっている施設は福祉施設</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及び一般廃棄物処理施設</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いずれ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も老朽化が進んでいる。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福祉施設については、情勢等に応じて長寿命化や集約化、移転等を行うよう、</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年度策定予定の公共施設等の個別施設計画で定め、適正な管理に努める。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庁舎については、本館と別館で整備年や適用している耐震基準が異なるため、それぞれの状況に応じて計画的な維持管理を行うよう、</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年度策定予定の公共施設等の個別施設計画で定め、適正な管理に努める。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年度までは類似団体内平均値、全国平均及び大阪府平均すべてを下回っていたが、平成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年度は類似団体内平均値を上回る結果となった。類似団体内の施設において修繕等が行われたと考えられる。本市の施設も、管理している一部事務組合と協議をし、計画的に修繕</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行うよう努める。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一方で、体育館と消防施設については、有形固定資産減価償却率は類似団体内平均値</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大阪府平均と比較しても低い水準を保っている。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体育館については平成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年度に建替えを行ったこと</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年度に耐震工事等を行った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類似団体内平均値を大きく下回る結果となっている。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体育館及び消防施設においても</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年度策定予定の公共施設等の個別施設計画で定め、適正な管理に努める。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なお、令和元年度決算に係る固定資産台帳については、令和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日時点で未整備であるため、令和元年度の当該団体値等は表示されていない。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57,805
57,261
11.30
25,538,569
25,417,051
78,972
13,418,376
35,959,296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latin typeface="ＭＳ Ｐゴシック" panose="020B0600070205080204" pitchFamily="50" charset="-128"/>
              <a:ea typeface="ＭＳ Ｐゴシック" panose="020B0600070205080204" pitchFamily="50" charset="-128"/>
            </a:rPr>
            <a:t>臨海部に企業が集中していることや、大阪府域地方税徴収機構に参加していること等、税収の確保に努めているため、類似団体内平均値を上回る税収がある。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rPr>
            <a:t>しかし、近年減少傾向にあるため、さらなる税収の確保を図り、財政基盤の強化に努める。</a:t>
          </a:r>
          <a:endParaRPr lang="ja-JP" altLang="ja-JP" sz="1400">
            <a:solidFill>
              <a:srgbClr val="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46567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844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26458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経常経費充当一般財源においては、物件費や扶助費が増となったため、経常収支比率は前年度と比較し、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2.7</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ポイントの悪化となった。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類似団体内平均値を上回っているため、今後も事業の精査等、経費の削減に努める。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51562</xdr:rowOff>
    </xdr:from>
    <xdr:to>
      <xdr:col>23</xdr:col>
      <xdr:colOff>133350</xdr:colOff>
      <xdr:row>64</xdr:row>
      <xdr:rowOff>10414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5291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51562</xdr:rowOff>
    </xdr:from>
    <xdr:to>
      <xdr:col>19</xdr:col>
      <xdr:colOff>133350</xdr:colOff>
      <xdr:row>64</xdr:row>
      <xdr:rowOff>92456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5291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92456</xdr:rowOff>
    </xdr:from>
    <xdr:to>
      <xdr:col>15</xdr:col>
      <xdr:colOff>82550</xdr:colOff>
      <xdr:row>64</xdr:row>
      <xdr:rowOff>111760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652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111760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397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103141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762</xdr:rowOff>
    </xdr:from>
    <xdr:to>
      <xdr:col>19</xdr:col>
      <xdr:colOff>184150</xdr:colOff>
      <xdr:row>63</xdr:row>
      <xdr:rowOff>102362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87139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41656</xdr:rowOff>
    </xdr:from>
    <xdr:to>
      <xdr:col>15</xdr:col>
      <xdr:colOff>133350</xdr:colOff>
      <xdr:row>64</xdr:row>
      <xdr:rowOff>143256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[102,716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職員数の減等により人件費は減となったが、消費税増税等により物件費は増となった結果、前年度と比較し、決算額は増となった。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今後も、委託内容等の精査を行い、経費削減に努める。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107254</xdr:rowOff>
    </xdr:from>
    <xdr:to>
      <xdr:col>23</xdr:col>
      <xdr:colOff>133350</xdr:colOff>
      <xdr:row>82</xdr:row>
      <xdr:rowOff>26758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94704"/>
          <a:ext cx="838200" cy="9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106497</xdr:rowOff>
    </xdr:from>
    <xdr:to>
      <xdr:col>19</xdr:col>
      <xdr:colOff>133350</xdr:colOff>
      <xdr:row>81</xdr:row>
      <xdr:rowOff>107254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93947"/>
          <a:ext cx="889000" cy="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106497</xdr:rowOff>
    </xdr:from>
    <xdr:to>
      <xdr:col>15</xdr:col>
      <xdr:colOff>82550</xdr:colOff>
      <xdr:row>81</xdr:row>
      <xdr:rowOff>124644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993947"/>
          <a:ext cx="889000" cy="1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119174</xdr:rowOff>
    </xdr:from>
    <xdr:to>
      <xdr:col>11</xdr:col>
      <xdr:colOff>31750</xdr:colOff>
      <xdr:row>81</xdr:row>
      <xdr:rowOff>124644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06624"/>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147408</xdr:rowOff>
    </xdr:from>
    <xdr:to>
      <xdr:col>23</xdr:col>
      <xdr:colOff>184150</xdr:colOff>
      <xdr:row>82</xdr:row>
      <xdr:rowOff>77558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3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163935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7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56454</xdr:rowOff>
    </xdr:from>
    <xdr:to>
      <xdr:col>19</xdr:col>
      <xdr:colOff>184150</xdr:colOff>
      <xdr:row>81</xdr:row>
      <xdr:rowOff>158054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168231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12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55697</xdr:rowOff>
    </xdr:from>
    <xdr:to>
      <xdr:col>15</xdr:col>
      <xdr:colOff>133350</xdr:colOff>
      <xdr:row>81</xdr:row>
      <xdr:rowOff>157297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4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167474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12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73844</xdr:rowOff>
    </xdr:from>
    <xdr:to>
      <xdr:col>11</xdr:col>
      <xdr:colOff>82550</xdr:colOff>
      <xdr:row>82</xdr:row>
      <xdr:rowOff>3994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6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14171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3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68374</xdr:rowOff>
    </xdr:from>
    <xdr:to>
      <xdr:col>7</xdr:col>
      <xdr:colOff>31750</xdr:colOff>
      <xdr:row>81</xdr:row>
      <xdr:rowOff>169974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5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8701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2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職員数のスリム化で、国の水準より早い段階での昇格が進んでいること等により、前年度とほぼ横ばい、類似団体内平均値より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今後も適正な定員管理に努めるとともに、昇格についても適切に管理していく。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17236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08760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17236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0876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88</xdr:row>
      <xdr:rowOff>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703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154214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669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[5.33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第五次財政健全化計画案終了後も、引き続き適切な人員管理を行うことにより、前年度と比較し、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0.03</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人の減となった。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類似団体内平均値は下回っているが、今後も住民サービスを低下させることのないよう、業務内容を精査し、アウトソーシングの推進等、適正な定員管理に努める。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142557</xdr:rowOff>
    </xdr:from>
    <xdr:to>
      <xdr:col>81</xdr:col>
      <xdr:colOff>44450</xdr:colOff>
      <xdr:row>59</xdr:row>
      <xdr:rowOff>148590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25810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59</xdr:row>
      <xdr:rowOff>156633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2641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156633</xdr:rowOff>
    </xdr:from>
    <xdr:to>
      <xdr:col>72</xdr:col>
      <xdr:colOff>203200</xdr:colOff>
      <xdr:row>60</xdr:row>
      <xdr:rowOff>9313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2721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9313</xdr:rowOff>
    </xdr:from>
    <xdr:to>
      <xdr:col>68</xdr:col>
      <xdr:colOff>152400</xdr:colOff>
      <xdr:row>60</xdr:row>
      <xdr:rowOff>33444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2963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91757</xdr:rowOff>
    </xdr:from>
    <xdr:to>
      <xdr:col>81</xdr:col>
      <xdr:colOff>95250</xdr:colOff>
      <xdr:row>60</xdr:row>
      <xdr:rowOff>21907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108284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5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97790</xdr:rowOff>
    </xdr:from>
    <xdr:to>
      <xdr:col>77</xdr:col>
      <xdr:colOff>95250</xdr:colOff>
      <xdr:row>60</xdr:row>
      <xdr:rowOff>27940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38117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105833</xdr:rowOff>
    </xdr:from>
    <xdr:to>
      <xdr:col>73</xdr:col>
      <xdr:colOff>44450</xdr:colOff>
      <xdr:row>60</xdr:row>
      <xdr:rowOff>35983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46160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129963</xdr:rowOff>
    </xdr:from>
    <xdr:to>
      <xdr:col>68</xdr:col>
      <xdr:colOff>203200</xdr:colOff>
      <xdr:row>60</xdr:row>
      <xdr:rowOff>60113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70290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154094</xdr:rowOff>
    </xdr:from>
    <xdr:to>
      <xdr:col>64</xdr:col>
      <xdr:colOff>152400</xdr:colOff>
      <xdr:row>60</xdr:row>
      <xdr:rowOff>84244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94421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[14.5%]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公債費は増加したが、地方税や地方交付税の増等により標準財政規模が増加したこと等により、前年度と比較して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0.1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しかし、平成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25</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年度に発行した第三セクター等改革推進債や過去に発行している地方債の元利償還金が多くあるため、類似団体内平均値を上回っている。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今後も適切な地方債の発行に努める。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33867</xdr:rowOff>
    </xdr:from>
    <xdr:to>
      <xdr:col>81</xdr:col>
      <xdr:colOff>44450</xdr:colOff>
      <xdr:row>45</xdr:row>
      <xdr:rowOff>41910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7491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41910</xdr:rowOff>
    </xdr:from>
    <xdr:to>
      <xdr:col>77</xdr:col>
      <xdr:colOff>44450</xdr:colOff>
      <xdr:row>45</xdr:row>
      <xdr:rowOff>122344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7571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106256</xdr:rowOff>
    </xdr:from>
    <xdr:to>
      <xdr:col>72</xdr:col>
      <xdr:colOff>203200</xdr:colOff>
      <xdr:row>45</xdr:row>
      <xdr:rowOff>122344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8215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74083</xdr:rowOff>
    </xdr:from>
    <xdr:to>
      <xdr:col>68</xdr:col>
      <xdr:colOff>152400</xdr:colOff>
      <xdr:row>45</xdr:row>
      <xdr:rowOff>106256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7893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154517</xdr:rowOff>
    </xdr:from>
    <xdr:to>
      <xdr:col>81</xdr:col>
      <xdr:colOff>95250</xdr:colOff>
      <xdr:row>45</xdr:row>
      <xdr:rowOff>84667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126594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67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162560</xdr:rowOff>
    </xdr:from>
    <xdr:to>
      <xdr:col>77</xdr:col>
      <xdr:colOff>95250</xdr:colOff>
      <xdr:row>45</xdr:row>
      <xdr:rowOff>92710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77487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79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71544</xdr:rowOff>
    </xdr:from>
    <xdr:to>
      <xdr:col>73</xdr:col>
      <xdr:colOff>44450</xdr:colOff>
      <xdr:row>46</xdr:row>
      <xdr:rowOff>1694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7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157921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87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55456</xdr:rowOff>
    </xdr:from>
    <xdr:to>
      <xdr:col>68</xdr:col>
      <xdr:colOff>203200</xdr:colOff>
      <xdr:row>45</xdr:row>
      <xdr:rowOff>157056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7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141833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8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23283</xdr:rowOff>
    </xdr:from>
    <xdr:to>
      <xdr:col>64</xdr:col>
      <xdr:colOff>152400</xdr:colOff>
      <xdr:row>45</xdr:row>
      <xdr:rowOff>124883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109660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[135.6%]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地方債の発行の抑制や土地開発公社への貸付金債の繰上償還等による地方債残高の減、土地開発公社から土地の買戻しを行ったこと等により、前年度と比較して、将来負担比率は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しかし、依然として類似団体内平均値を大幅に上回っているため、今後も事業を精査し、地方債発行の抑制に努める。また、土地開発公社より引き続き土地の買戻しを行い、令和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年度までに解散し、更なる将来負担比率の減少に努める。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155406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127483</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55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155406</xdr:rowOff>
    </xdr:from>
    <xdr:to>
      <xdr:col>81</xdr:col>
      <xdr:colOff>133350</xdr:colOff>
      <xdr:row>20</xdr:row>
      <xdr:rowOff>155406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5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32343</xdr:rowOff>
    </xdr:from>
    <xdr:to>
      <xdr:col>81</xdr:col>
      <xdr:colOff>44450</xdr:colOff>
      <xdr:row>20</xdr:row>
      <xdr:rowOff>42799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3461343"/>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113851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42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97324</xdr:rowOff>
    </xdr:from>
    <xdr:to>
      <xdr:col>81</xdr:col>
      <xdr:colOff>95250</xdr:colOff>
      <xdr:row>15</xdr:row>
      <xdr:rowOff>27474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9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42799</xdr:rowOff>
    </xdr:from>
    <xdr:to>
      <xdr:col>77</xdr:col>
      <xdr:colOff>44450</xdr:colOff>
      <xdr:row>21</xdr:row>
      <xdr:rowOff>20955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471799"/>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114215</xdr:rowOff>
    </xdr:from>
    <xdr:to>
      <xdr:col>77</xdr:col>
      <xdr:colOff>95250</xdr:colOff>
      <xdr:row>15</xdr:row>
      <xdr:rowOff>44365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54542</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8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20955</xdr:rowOff>
    </xdr:from>
    <xdr:to>
      <xdr:col>72</xdr:col>
      <xdr:colOff>203200</xdr:colOff>
      <xdr:row>22</xdr:row>
      <xdr:rowOff>34502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621405"/>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4699</xdr:rowOff>
    </xdr:from>
    <xdr:to>
      <xdr:col>73</xdr:col>
      <xdr:colOff>44450</xdr:colOff>
      <xdr:row>15</xdr:row>
      <xdr:rowOff>106299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116476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34502</xdr:rowOff>
    </xdr:from>
    <xdr:to>
      <xdr:col>68</xdr:col>
      <xdr:colOff>152400</xdr:colOff>
      <xdr:row>22</xdr:row>
      <xdr:rowOff>125391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806402"/>
          <a:ext cx="889000" cy="9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32046</xdr:rowOff>
    </xdr:from>
    <xdr:to>
      <xdr:col>68</xdr:col>
      <xdr:colOff>203200</xdr:colOff>
      <xdr:row>15</xdr:row>
      <xdr:rowOff>133646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143823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18373</xdr:rowOff>
    </xdr:from>
    <xdr:to>
      <xdr:col>64</xdr:col>
      <xdr:colOff>152400</xdr:colOff>
      <xdr:row>15</xdr:row>
      <xdr:rowOff>119973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130150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152993</xdr:rowOff>
    </xdr:from>
    <xdr:to>
      <xdr:col>81</xdr:col>
      <xdr:colOff>95250</xdr:colOff>
      <xdr:row>20</xdr:row>
      <xdr:rowOff>83143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41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48870</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3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163449</xdr:rowOff>
    </xdr:from>
    <xdr:to>
      <xdr:col>77</xdr:col>
      <xdr:colOff>95250</xdr:colOff>
      <xdr:row>20</xdr:row>
      <xdr:rowOff>93599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42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78376</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507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141605</xdr:rowOff>
    </xdr:from>
    <xdr:to>
      <xdr:col>73</xdr:col>
      <xdr:colOff>44450</xdr:colOff>
      <xdr:row>21</xdr:row>
      <xdr:rowOff>71755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5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56532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6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155152</xdr:rowOff>
    </xdr:from>
    <xdr:to>
      <xdr:col>68</xdr:col>
      <xdr:colOff>203200</xdr:colOff>
      <xdr:row>22</xdr:row>
      <xdr:rowOff>85302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75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70079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84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74591</xdr:rowOff>
    </xdr:from>
    <xdr:to>
      <xdr:col>64</xdr:col>
      <xdr:colOff>152400</xdr:colOff>
      <xdr:row>23</xdr:row>
      <xdr:rowOff>4741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84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160968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93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57,805
57,261
11.30
25,538,569
25,417,051
78,972
13,418,376
35,959,296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第五次財政健全化計画案終了後も、引き続き適切な定員管理を行ったことにより、前年度と比較して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2.0</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今後もアウトソーシングの推進等、適切な定員管理に努める。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35</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486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36</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010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30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68580</xdr:rowOff>
    </xdr:from>
    <xdr:to>
      <xdr:col>24</xdr:col>
      <xdr:colOff>76200</xdr:colOff>
      <xdr:row>34</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小中学校ＩＣＴ関連の借上料や図書館の指定管理委託等の委託料に増があったことから、前年度と比較し、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2.3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ポイントの悪化となった。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類似団体内平均値を下回っているが、今後も事業内容等を精査し、経費削減に努める。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94343</xdr:rowOff>
    </xdr:from>
    <xdr:to>
      <xdr:col>82</xdr:col>
      <xdr:colOff>107950</xdr:colOff>
      <xdr:row>16</xdr:row>
      <xdr:rowOff>1814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94643"/>
          <a:ext cx="8382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14</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9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116114</xdr:rowOff>
    </xdr:from>
    <xdr:to>
      <xdr:col>73</xdr:col>
      <xdr:colOff>180975</xdr:colOff>
      <xdr:row>14</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16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116114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451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43543</xdr:rowOff>
    </xdr:from>
    <xdr:to>
      <xdr:col>78</xdr:col>
      <xdr:colOff>120650</xdr:colOff>
      <xdr:row>14</xdr:row>
      <xdr:rowOff>145143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155320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65314</xdr:rowOff>
    </xdr:from>
    <xdr:to>
      <xdr:col>69</xdr:col>
      <xdr:colOff>142875</xdr:colOff>
      <xdr:row>14</xdr:row>
      <xdr:rowOff>166914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5641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障害者自立支援給付費等年々増加傾向にあり、前年度と比較し、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ポイントの悪化となった。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類似団体内平均値を上回っており、今後も増加が見込まれるため、給付の適正化等により抑制に努める。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66040</xdr:rowOff>
    </xdr:from>
    <xdr:to>
      <xdr:col>24</xdr:col>
      <xdr:colOff>25400</xdr:colOff>
      <xdr:row>57</xdr:row>
      <xdr:rowOff>1270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672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66040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5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58420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5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xdr:rowOff>
    </xdr:from>
    <xdr:to>
      <xdr:col>11</xdr:col>
      <xdr:colOff>9525</xdr:colOff>
      <xdr:row>56</xdr:row>
      <xdr:rowOff>58420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06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93997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xdr:rowOff>
    </xdr:from>
    <xdr:to>
      <xdr:col>20</xdr:col>
      <xdr:colOff>38100</xdr:colOff>
      <xdr:row>56</xdr:row>
      <xdr:rowOff>116840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101617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125730</xdr:rowOff>
    </xdr:from>
    <xdr:to>
      <xdr:col>6</xdr:col>
      <xdr:colOff>171450</xdr:colOff>
      <xdr:row>56</xdr:row>
      <xdr:rowOff>55880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40657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高齢化による医療費の増加等により後期高齢者医療特別会計への繰出金の増や施設の老朽化に伴う修繕等の維持管理経費の増があったため、前年度と比較して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0.6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ポイントの悪化となった。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類似団体内平均値を上回っているため、今後も事業内容を精査し、経費削減に努める。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16510</xdr:rowOff>
    </xdr:from>
    <xdr:to>
      <xdr:col>82</xdr:col>
      <xdr:colOff>107950</xdr:colOff>
      <xdr:row>59</xdr:row>
      <xdr:rowOff>62230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32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16510</xdr:rowOff>
    </xdr:from>
    <xdr:to>
      <xdr:col>78</xdr:col>
      <xdr:colOff>69850</xdr:colOff>
      <xdr:row>59</xdr:row>
      <xdr:rowOff>62230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3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62230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3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24130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7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11430</xdr:rowOff>
    </xdr:from>
    <xdr:to>
      <xdr:col>82</xdr:col>
      <xdr:colOff>158750</xdr:colOff>
      <xdr:row>59</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154957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137160</xdr:rowOff>
    </xdr:from>
    <xdr:to>
      <xdr:col>78</xdr:col>
      <xdr:colOff>120650</xdr:colOff>
      <xdr:row>59</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52087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97807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泉北環境整備施設組合への負担金は減となったが、堺市消防事務委託料が増となったこと等により、前年度と比較し、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0.1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類似団体内平均値を下回っているが、今後も負担金等の内容を精査し、経費の抑制に努める。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6169</xdr:rowOff>
    </xdr:from>
    <xdr:to>
      <xdr:col>82</xdr:col>
      <xdr:colOff>107950</xdr:colOff>
      <xdr:row>36</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1783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6169</xdr:rowOff>
    </xdr:from>
    <xdr:to>
      <xdr:col>78</xdr:col>
      <xdr:colOff>69850</xdr:colOff>
      <xdr:row>36</xdr:row>
      <xdr:rowOff>84546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17836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84546</xdr:rowOff>
    </xdr:from>
    <xdr:to>
      <xdr:col>73</xdr:col>
      <xdr:colOff>180975</xdr:colOff>
      <xdr:row>36</xdr:row>
      <xdr:rowOff>97608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25674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84546</xdr:rowOff>
    </xdr:from>
    <xdr:to>
      <xdr:col>69</xdr:col>
      <xdr:colOff>92075</xdr:colOff>
      <xdr:row>36</xdr:row>
      <xdr:rowOff>97608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25674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126819</xdr:rowOff>
    </xdr:from>
    <xdr:to>
      <xdr:col>78</xdr:col>
      <xdr:colOff>120650</xdr:colOff>
      <xdr:row>36</xdr:row>
      <xdr:rowOff>56969</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67146</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89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33746</xdr:rowOff>
    </xdr:from>
    <xdr:to>
      <xdr:col>74</xdr:col>
      <xdr:colOff>31750</xdr:colOff>
      <xdr:row>36</xdr:row>
      <xdr:rowOff>135346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145523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46808</xdr:rowOff>
    </xdr:from>
    <xdr:to>
      <xdr:col>69</xdr:col>
      <xdr:colOff>142875</xdr:colOff>
      <xdr:row>36</xdr:row>
      <xdr:rowOff>148408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158585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33746</xdr:rowOff>
    </xdr:from>
    <xdr:to>
      <xdr:col>65</xdr:col>
      <xdr:colOff>53975</xdr:colOff>
      <xdr:row>36</xdr:row>
      <xdr:rowOff>135346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145523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25</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年度に発行した第三セクター等改革推進債や、現在の主要事業である南海中央線整備事業、南海本線等連続立体交差事業等による地方債の発行による公債費の増により、前年度と比較し、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ポイントの悪化となった。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今後も高い水準を推移する見込みのため、地方債の発行は慎重に行う。</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157480</xdr:rowOff>
    </xdr:from>
    <xdr:to>
      <xdr:col>24</xdr:col>
      <xdr:colOff>25400</xdr:colOff>
      <xdr:row>81</xdr:row>
      <xdr:rowOff>8889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8734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157480</xdr:rowOff>
    </xdr:from>
    <xdr:to>
      <xdr:col>19</xdr:col>
      <xdr:colOff>187325</xdr:colOff>
      <xdr:row>81</xdr:row>
      <xdr:rowOff>46989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8734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39370</xdr:rowOff>
    </xdr:from>
    <xdr:to>
      <xdr:col>15</xdr:col>
      <xdr:colOff>98425</xdr:colOff>
      <xdr:row>81</xdr:row>
      <xdr:rowOff>46989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926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24130</xdr:rowOff>
    </xdr:from>
    <xdr:to>
      <xdr:col>11</xdr:col>
      <xdr:colOff>9525</xdr:colOff>
      <xdr:row>81</xdr:row>
      <xdr:rowOff>39370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91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129539</xdr:rowOff>
    </xdr:from>
    <xdr:to>
      <xdr:col>24</xdr:col>
      <xdr:colOff>76200</xdr:colOff>
      <xdr:row>81</xdr:row>
      <xdr:rowOff>59689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101616</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106680</xdr:rowOff>
    </xdr:from>
    <xdr:to>
      <xdr:col>20</xdr:col>
      <xdr:colOff>38100</xdr:colOff>
      <xdr:row>81</xdr:row>
      <xdr:rowOff>36830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21607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90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167639</xdr:rowOff>
    </xdr:from>
    <xdr:to>
      <xdr:col>15</xdr:col>
      <xdr:colOff>149225</xdr:colOff>
      <xdr:row>81</xdr:row>
      <xdr:rowOff>97789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82566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160020</xdr:rowOff>
    </xdr:from>
    <xdr:to>
      <xdr:col>11</xdr:col>
      <xdr:colOff>60325</xdr:colOff>
      <xdr:row>81</xdr:row>
      <xdr:rowOff>90170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74947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144780</xdr:rowOff>
    </xdr:from>
    <xdr:to>
      <xdr:col>6</xdr:col>
      <xdr:colOff>171450</xdr:colOff>
      <xdr:row>81</xdr:row>
      <xdr:rowOff>74930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59707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適切な定員管理により人件費は減となったものの、扶助費や物件費、補助費等は増となったこと等により、前年度と比較して、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2.4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ポイントの悪化となった。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今後も引き続き事業内容を精査し、経費削減に努める。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77</xdr:row>
      <xdr:rowOff>101854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19377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156718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1937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8128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358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78</xdr:row>
      <xdr:rowOff>8128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253213"/>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67581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112776</xdr:rowOff>
    </xdr:from>
    <xdr:to>
      <xdr:col>78</xdr:col>
      <xdr:colOff>120650</xdr:colOff>
      <xdr:row>77</xdr:row>
      <xdr:rowOff>42926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53103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128778</xdr:rowOff>
    </xdr:from>
    <xdr:to>
      <xdr:col>69</xdr:col>
      <xdr:colOff>142875</xdr:colOff>
      <xdr:row>78</xdr:row>
      <xdr:rowOff>58928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69105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112540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37408</xdr:rowOff>
    </xdr:from>
    <xdr:to>
      <xdr:col>29</xdr:col>
      <xdr:colOff>127000</xdr:colOff>
      <xdr:row>18</xdr:row>
      <xdr:rowOff>48171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71133"/>
          <a:ext cx="647700" cy="10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26283</xdr:rowOff>
    </xdr:from>
    <xdr:to>
      <xdr:col>26</xdr:col>
      <xdr:colOff>50800</xdr:colOff>
      <xdr:row>18</xdr:row>
      <xdr:rowOff>37408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60008"/>
          <a:ext cx="698500" cy="1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13462</xdr:rowOff>
    </xdr:from>
    <xdr:to>
      <xdr:col>22</xdr:col>
      <xdr:colOff>114300</xdr:colOff>
      <xdr:row>18</xdr:row>
      <xdr:rowOff>26283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47187"/>
          <a:ext cx="698500" cy="12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160319</xdr:rowOff>
    </xdr:from>
    <xdr:to>
      <xdr:col>18</xdr:col>
      <xdr:colOff>177800</xdr:colOff>
      <xdr:row>18</xdr:row>
      <xdr:rowOff>13462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22594"/>
          <a:ext cx="698500" cy="24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168821</xdr:rowOff>
    </xdr:from>
    <xdr:to>
      <xdr:col>29</xdr:col>
      <xdr:colOff>177800</xdr:colOff>
      <xdr:row>18</xdr:row>
      <xdr:rowOff>98971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31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140898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158058</xdr:rowOff>
    </xdr:from>
    <xdr:to>
      <xdr:col>26</xdr:col>
      <xdr:colOff>101600</xdr:colOff>
      <xdr:row>18</xdr:row>
      <xdr:rowOff>88208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20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72985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06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146933</xdr:rowOff>
    </xdr:from>
    <xdr:to>
      <xdr:col>22</xdr:col>
      <xdr:colOff>165100</xdr:colOff>
      <xdr:row>18</xdr:row>
      <xdr:rowOff>77083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9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61860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134112</xdr:rowOff>
    </xdr:from>
    <xdr:to>
      <xdr:col>19</xdr:col>
      <xdr:colOff>38100</xdr:colOff>
      <xdr:row>18</xdr:row>
      <xdr:rowOff>64262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96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49039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8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109519</xdr:rowOff>
    </xdr:from>
    <xdr:to>
      <xdr:col>15</xdr:col>
      <xdr:colOff>101600</xdr:colOff>
      <xdr:row>18</xdr:row>
      <xdr:rowOff>39669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71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24446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5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54175</xdr:rowOff>
    </xdr:from>
    <xdr:to>
      <xdr:col>29</xdr:col>
      <xdr:colOff>127000</xdr:colOff>
      <xdr:row>34</xdr:row>
      <xdr:rowOff>127065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321625"/>
          <a:ext cx="647700" cy="72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82162</xdr:rowOff>
    </xdr:from>
    <xdr:to>
      <xdr:col>26</xdr:col>
      <xdr:colOff>50800</xdr:colOff>
      <xdr:row>34</xdr:row>
      <xdr:rowOff>127065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349612"/>
          <a:ext cx="698500" cy="44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67727</xdr:rowOff>
    </xdr:from>
    <xdr:to>
      <xdr:col>22</xdr:col>
      <xdr:colOff>114300</xdr:colOff>
      <xdr:row>34</xdr:row>
      <xdr:rowOff>82162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335177"/>
          <a:ext cx="698500" cy="14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266707</xdr:rowOff>
    </xdr:from>
    <xdr:to>
      <xdr:col>18</xdr:col>
      <xdr:colOff>177800</xdr:colOff>
      <xdr:row>34</xdr:row>
      <xdr:rowOff>67727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191257"/>
          <a:ext cx="698500" cy="143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3375</xdr:rowOff>
    </xdr:from>
    <xdr:to>
      <xdr:col>29</xdr:col>
      <xdr:colOff>177800</xdr:colOff>
      <xdr:row>34</xdr:row>
      <xdr:rowOff>104975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270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191352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11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76265</xdr:rowOff>
    </xdr:from>
    <xdr:to>
      <xdr:col>26</xdr:col>
      <xdr:colOff>101600</xdr:colOff>
      <xdr:row>34</xdr:row>
      <xdr:rowOff>177865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343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188042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11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31362</xdr:rowOff>
    </xdr:from>
    <xdr:to>
      <xdr:col>22</xdr:col>
      <xdr:colOff>165100</xdr:colOff>
      <xdr:row>34</xdr:row>
      <xdr:rowOff>132962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298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143139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06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16927</xdr:rowOff>
    </xdr:from>
    <xdr:to>
      <xdr:col>19</xdr:col>
      <xdr:colOff>38100</xdr:colOff>
      <xdr:row>34</xdr:row>
      <xdr:rowOff>118527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284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128704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05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215907</xdr:rowOff>
    </xdr:from>
    <xdr:to>
      <xdr:col>15</xdr:col>
      <xdr:colOff>101600</xdr:colOff>
      <xdr:row>33</xdr:row>
      <xdr:rowOff>317507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140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156234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590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57,805
57,261
11.30
25,538,569
25,417,051
78,972
13,418,376
35,959,296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118631</xdr:rowOff>
    </xdr:from>
    <xdr:to>
      <xdr:col>24</xdr:col>
      <xdr:colOff>63500</xdr:colOff>
      <xdr:row>37</xdr:row>
      <xdr:rowOff>162255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62281"/>
          <a:ext cx="8382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82702</xdr:rowOff>
    </xdr:from>
    <xdr:to>
      <xdr:col>19</xdr:col>
      <xdr:colOff>177800</xdr:colOff>
      <xdr:row>37</xdr:row>
      <xdr:rowOff>118631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26352"/>
          <a:ext cx="889000" cy="3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47536</xdr:rowOff>
    </xdr:from>
    <xdr:to>
      <xdr:col>15</xdr:col>
      <xdr:colOff>50800</xdr:colOff>
      <xdr:row>37</xdr:row>
      <xdr:rowOff>82702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91186"/>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8312</xdr:rowOff>
    </xdr:from>
    <xdr:to>
      <xdr:col>10</xdr:col>
      <xdr:colOff>114300</xdr:colOff>
      <xdr:row>37</xdr:row>
      <xdr:rowOff>47536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51962"/>
          <a:ext cx="8890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111455</xdr:rowOff>
    </xdr:from>
    <xdr:to>
      <xdr:col>24</xdr:col>
      <xdr:colOff>114300</xdr:colOff>
      <xdr:row>38</xdr:row>
      <xdr:rowOff>41605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5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89882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3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67831</xdr:rowOff>
    </xdr:from>
    <xdr:to>
      <xdr:col>20</xdr:col>
      <xdr:colOff>38100</xdr:colOff>
      <xdr:row>37</xdr:row>
      <xdr:rowOff>169431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160558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31902</xdr:rowOff>
    </xdr:from>
    <xdr:to>
      <xdr:col>15</xdr:col>
      <xdr:colOff>101600</xdr:colOff>
      <xdr:row>37</xdr:row>
      <xdr:rowOff>133502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124630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168186</xdr:rowOff>
    </xdr:from>
    <xdr:to>
      <xdr:col>10</xdr:col>
      <xdr:colOff>165100</xdr:colOff>
      <xdr:row>37</xdr:row>
      <xdr:rowOff>98336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114863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128962</xdr:rowOff>
    </xdr:from>
    <xdr:to>
      <xdr:col>6</xdr:col>
      <xdr:colOff>38100</xdr:colOff>
      <xdr:row>37</xdr:row>
      <xdr:rowOff>59112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0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75639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7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101267</xdr:rowOff>
    </xdr:from>
    <xdr:to>
      <xdr:col>24</xdr:col>
      <xdr:colOff>63500</xdr:colOff>
      <xdr:row>57</xdr:row>
      <xdr:rowOff>93094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02467"/>
          <a:ext cx="838200" cy="16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93094</xdr:rowOff>
    </xdr:from>
    <xdr:to>
      <xdr:col>19</xdr:col>
      <xdr:colOff>177800</xdr:colOff>
      <xdr:row>57</xdr:row>
      <xdr:rowOff>108039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65744"/>
          <a:ext cx="889000" cy="1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97552</xdr:rowOff>
    </xdr:from>
    <xdr:to>
      <xdr:col>15</xdr:col>
      <xdr:colOff>50800</xdr:colOff>
      <xdr:row>57</xdr:row>
      <xdr:rowOff>108039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870202"/>
          <a:ext cx="889000" cy="1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97552</xdr:rowOff>
    </xdr:from>
    <xdr:to>
      <xdr:col>10</xdr:col>
      <xdr:colOff>114300</xdr:colOff>
      <xdr:row>57</xdr:row>
      <xdr:rowOff>130270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70202"/>
          <a:ext cx="889000" cy="3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50467</xdr:rowOff>
    </xdr:from>
    <xdr:to>
      <xdr:col>24</xdr:col>
      <xdr:colOff>114300</xdr:colOff>
      <xdr:row>56</xdr:row>
      <xdr:rowOff>152067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5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28894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3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42294</xdr:rowOff>
    </xdr:from>
    <xdr:to>
      <xdr:col>20</xdr:col>
      <xdr:colOff>38100</xdr:colOff>
      <xdr:row>57</xdr:row>
      <xdr:rowOff>143894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1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135021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0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57239</xdr:rowOff>
    </xdr:from>
    <xdr:to>
      <xdr:col>15</xdr:col>
      <xdr:colOff>101600</xdr:colOff>
      <xdr:row>57</xdr:row>
      <xdr:rowOff>158839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149966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2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46752</xdr:rowOff>
    </xdr:from>
    <xdr:to>
      <xdr:col>10</xdr:col>
      <xdr:colOff>165100</xdr:colOff>
      <xdr:row>57</xdr:row>
      <xdr:rowOff>148352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139479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1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79470</xdr:rowOff>
    </xdr:from>
    <xdr:to>
      <xdr:col>6</xdr:col>
      <xdr:colOff>38100</xdr:colOff>
      <xdr:row>58</xdr:row>
      <xdr:rowOff>9620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50363</xdr:rowOff>
    </xdr:from>
    <xdr:to>
      <xdr:col>24</xdr:col>
      <xdr:colOff>63500</xdr:colOff>
      <xdr:row>78</xdr:row>
      <xdr:rowOff>87717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23463"/>
          <a:ext cx="838200" cy="3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87717</xdr:rowOff>
    </xdr:from>
    <xdr:to>
      <xdr:col>19</xdr:col>
      <xdr:colOff>177800</xdr:colOff>
      <xdr:row>78</xdr:row>
      <xdr:rowOff>95397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60817"/>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90825</xdr:rowOff>
    </xdr:from>
    <xdr:to>
      <xdr:col>15</xdr:col>
      <xdr:colOff>50800</xdr:colOff>
      <xdr:row>78</xdr:row>
      <xdr:rowOff>95397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6392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90825</xdr:rowOff>
    </xdr:from>
    <xdr:to>
      <xdr:col>10</xdr:col>
      <xdr:colOff>114300</xdr:colOff>
      <xdr:row>78</xdr:row>
      <xdr:rowOff>127355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3925"/>
          <a:ext cx="8890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171013</xdr:rowOff>
    </xdr:from>
    <xdr:to>
      <xdr:col>24</xdr:col>
      <xdr:colOff>114300</xdr:colOff>
      <xdr:row>78</xdr:row>
      <xdr:rowOff>101163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85940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8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36917</xdr:rowOff>
    </xdr:from>
    <xdr:to>
      <xdr:col>20</xdr:col>
      <xdr:colOff>38100</xdr:colOff>
      <xdr:row>78</xdr:row>
      <xdr:rowOff>138517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1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129644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44597</xdr:rowOff>
    </xdr:from>
    <xdr:to>
      <xdr:col>15</xdr:col>
      <xdr:colOff>101600</xdr:colOff>
      <xdr:row>78</xdr:row>
      <xdr:rowOff>146197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137324</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510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40025</xdr:rowOff>
    </xdr:from>
    <xdr:to>
      <xdr:col>10</xdr:col>
      <xdr:colOff>165100</xdr:colOff>
      <xdr:row>78</xdr:row>
      <xdr:rowOff>141625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132752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76555</xdr:rowOff>
    </xdr:from>
    <xdr:to>
      <xdr:col>6</xdr:col>
      <xdr:colOff>38100</xdr:colOff>
      <xdr:row>79</xdr:row>
      <xdr:rowOff>6705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169282</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542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55753</xdr:rowOff>
    </xdr:from>
    <xdr:to>
      <xdr:col>24</xdr:col>
      <xdr:colOff>63500</xdr:colOff>
      <xdr:row>95</xdr:row>
      <xdr:rowOff>128321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43503"/>
          <a:ext cx="838200" cy="7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128321</xdr:rowOff>
    </xdr:from>
    <xdr:to>
      <xdr:col>19</xdr:col>
      <xdr:colOff>177800</xdr:colOff>
      <xdr:row>95</xdr:row>
      <xdr:rowOff>134302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16071"/>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134302</xdr:rowOff>
    </xdr:from>
    <xdr:to>
      <xdr:col>15</xdr:col>
      <xdr:colOff>50800</xdr:colOff>
      <xdr:row>96</xdr:row>
      <xdr:rowOff>6262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22052"/>
          <a:ext cx="889000" cy="4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6262</xdr:rowOff>
    </xdr:from>
    <xdr:to>
      <xdr:col>10</xdr:col>
      <xdr:colOff>114300</xdr:colOff>
      <xdr:row>96</xdr:row>
      <xdr:rowOff>97092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65462"/>
          <a:ext cx="889000" cy="9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4953</xdr:rowOff>
    </xdr:from>
    <xdr:to>
      <xdr:col>24</xdr:col>
      <xdr:colOff>114300</xdr:colOff>
      <xdr:row>95</xdr:row>
      <xdr:rowOff>106553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27830</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4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77521</xdr:rowOff>
    </xdr:from>
    <xdr:to>
      <xdr:col>20</xdr:col>
      <xdr:colOff>38100</xdr:colOff>
      <xdr:row>96</xdr:row>
      <xdr:rowOff>7671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24198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14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83502</xdr:rowOff>
    </xdr:from>
    <xdr:to>
      <xdr:col>15</xdr:col>
      <xdr:colOff>101600</xdr:colOff>
      <xdr:row>96</xdr:row>
      <xdr:rowOff>13652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30179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14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126912</xdr:rowOff>
    </xdr:from>
    <xdr:to>
      <xdr:col>10</xdr:col>
      <xdr:colOff>165100</xdr:colOff>
      <xdr:row>96</xdr:row>
      <xdr:rowOff>57062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1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73589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18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46292</xdr:rowOff>
    </xdr:from>
    <xdr:to>
      <xdr:col>6</xdr:col>
      <xdr:colOff>38100</xdr:colOff>
      <xdr:row>96</xdr:row>
      <xdr:rowOff>147892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164419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149158</xdr:rowOff>
    </xdr:from>
    <xdr:to>
      <xdr:col>55</xdr:col>
      <xdr:colOff>0</xdr:colOff>
      <xdr:row>37</xdr:row>
      <xdr:rowOff>8598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321358"/>
          <a:ext cx="838200" cy="3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8598</xdr:rowOff>
    </xdr:from>
    <xdr:to>
      <xdr:col>50</xdr:col>
      <xdr:colOff>114300</xdr:colOff>
      <xdr:row>37</xdr:row>
      <xdr:rowOff>13570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352248"/>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13570</xdr:rowOff>
    </xdr:from>
    <xdr:to>
      <xdr:col>45</xdr:col>
      <xdr:colOff>177800</xdr:colOff>
      <xdr:row>37</xdr:row>
      <xdr:rowOff>18099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357220"/>
          <a:ext cx="889000" cy="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124527</xdr:rowOff>
    </xdr:from>
    <xdr:to>
      <xdr:col>41</xdr:col>
      <xdr:colOff>50800</xdr:colOff>
      <xdr:row>37</xdr:row>
      <xdr:rowOff>18099</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296727"/>
          <a:ext cx="889000" cy="6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18489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98358</xdr:rowOff>
    </xdr:from>
    <xdr:to>
      <xdr:col>55</xdr:col>
      <xdr:colOff>50800</xdr:colOff>
      <xdr:row>37</xdr:row>
      <xdr:rowOff>28508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7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76785</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4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129248</xdr:rowOff>
    </xdr:from>
    <xdr:to>
      <xdr:col>50</xdr:col>
      <xdr:colOff>165100</xdr:colOff>
      <xdr:row>37</xdr:row>
      <xdr:rowOff>59398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0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50525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39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134220</xdr:rowOff>
    </xdr:from>
    <xdr:to>
      <xdr:col>46</xdr:col>
      <xdr:colOff>38100</xdr:colOff>
      <xdr:row>37</xdr:row>
      <xdr:rowOff>64370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0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55497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138749</xdr:rowOff>
    </xdr:from>
    <xdr:to>
      <xdr:col>41</xdr:col>
      <xdr:colOff>101600</xdr:colOff>
      <xdr:row>37</xdr:row>
      <xdr:rowOff>68899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1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60026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40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73727</xdr:rowOff>
    </xdr:from>
    <xdr:to>
      <xdr:col>36</xdr:col>
      <xdr:colOff>165100</xdr:colOff>
      <xdr:row>37</xdr:row>
      <xdr:rowOff>3877</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166454</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33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77308</xdr:rowOff>
    </xdr:from>
    <xdr:to>
      <xdr:col>55</xdr:col>
      <xdr:colOff>0</xdr:colOff>
      <xdr:row>57</xdr:row>
      <xdr:rowOff>4613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678508"/>
          <a:ext cx="8382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4613</xdr:rowOff>
    </xdr:from>
    <xdr:to>
      <xdr:col>50</xdr:col>
      <xdr:colOff>114300</xdr:colOff>
      <xdr:row>57</xdr:row>
      <xdr:rowOff>65725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777263"/>
          <a:ext cx="8890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65725</xdr:rowOff>
    </xdr:from>
    <xdr:to>
      <xdr:col>45</xdr:col>
      <xdr:colOff>177800</xdr:colOff>
      <xdr:row>57</xdr:row>
      <xdr:rowOff>102796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838375"/>
          <a:ext cx="8890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102796</xdr:rowOff>
    </xdr:from>
    <xdr:to>
      <xdr:col>41</xdr:col>
      <xdr:colOff>50800</xdr:colOff>
      <xdr:row>58</xdr:row>
      <xdr:rowOff>29949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875446"/>
          <a:ext cx="889000" cy="9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26508</xdr:rowOff>
    </xdr:from>
    <xdr:to>
      <xdr:col>55</xdr:col>
      <xdr:colOff>50800</xdr:colOff>
      <xdr:row>56</xdr:row>
      <xdr:rowOff>128108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2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49385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47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125263</xdr:rowOff>
    </xdr:from>
    <xdr:to>
      <xdr:col>50</xdr:col>
      <xdr:colOff>165100</xdr:colOff>
      <xdr:row>57</xdr:row>
      <xdr:rowOff>55413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71940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50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14925</xdr:rowOff>
    </xdr:from>
    <xdr:to>
      <xdr:col>46</xdr:col>
      <xdr:colOff>38100</xdr:colOff>
      <xdr:row>57</xdr:row>
      <xdr:rowOff>116525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8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107652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88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51996</xdr:rowOff>
    </xdr:from>
    <xdr:to>
      <xdr:col>41</xdr:col>
      <xdr:colOff>101600</xdr:colOff>
      <xdr:row>57</xdr:row>
      <xdr:rowOff>153596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2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144723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1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150599</xdr:rowOff>
    </xdr:from>
    <xdr:to>
      <xdr:col>36</xdr:col>
      <xdr:colOff>165100</xdr:colOff>
      <xdr:row>58</xdr:row>
      <xdr:rowOff>80749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2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71876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01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71438</xdr:rowOff>
    </xdr:from>
    <xdr:to>
      <xdr:col>55</xdr:col>
      <xdr:colOff>0</xdr:colOff>
      <xdr:row>78</xdr:row>
      <xdr:rowOff>104863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444538"/>
          <a:ext cx="838200" cy="3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71438</xdr:rowOff>
    </xdr:from>
    <xdr:to>
      <xdr:col>50</xdr:col>
      <xdr:colOff>114300</xdr:colOff>
      <xdr:row>78</xdr:row>
      <xdr:rowOff>82601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444538"/>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82601</xdr:rowOff>
    </xdr:from>
    <xdr:to>
      <xdr:col>45</xdr:col>
      <xdr:colOff>177800</xdr:colOff>
      <xdr:row>78</xdr:row>
      <xdr:rowOff>168097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455701"/>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168097</xdr:rowOff>
    </xdr:from>
    <xdr:to>
      <xdr:col>41</xdr:col>
      <xdr:colOff>50800</xdr:colOff>
      <xdr:row>79</xdr:row>
      <xdr:rowOff>11151</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541197"/>
          <a:ext cx="889000" cy="1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54063</xdr:rowOff>
    </xdr:from>
    <xdr:to>
      <xdr:col>55</xdr:col>
      <xdr:colOff>50800</xdr:colOff>
      <xdr:row>78</xdr:row>
      <xdr:rowOff>155663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142040</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4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20638</xdr:rowOff>
    </xdr:from>
    <xdr:to>
      <xdr:col>50</xdr:col>
      <xdr:colOff>165100</xdr:colOff>
      <xdr:row>78</xdr:row>
      <xdr:rowOff>122238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9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113365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48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31801</xdr:rowOff>
    </xdr:from>
    <xdr:to>
      <xdr:col>46</xdr:col>
      <xdr:colOff>38100</xdr:colOff>
      <xdr:row>78</xdr:row>
      <xdr:rowOff>133401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124528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4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117297</xdr:rowOff>
    </xdr:from>
    <xdr:to>
      <xdr:col>41</xdr:col>
      <xdr:colOff>101600</xdr:colOff>
      <xdr:row>79</xdr:row>
      <xdr:rowOff>47447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38574</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8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131801</xdr:rowOff>
    </xdr:from>
    <xdr:to>
      <xdr:col>36</xdr:col>
      <xdr:colOff>165100</xdr:colOff>
      <xdr:row>79</xdr:row>
      <xdr:rowOff>61951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53078</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5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148540</xdr:rowOff>
    </xdr:from>
    <xdr:to>
      <xdr:col>55</xdr:col>
      <xdr:colOff>0</xdr:colOff>
      <xdr:row>98</xdr:row>
      <xdr:rowOff>128060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779190"/>
          <a:ext cx="838200" cy="15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82435</xdr:rowOff>
    </xdr:from>
    <xdr:to>
      <xdr:col>50</xdr:col>
      <xdr:colOff>114300</xdr:colOff>
      <xdr:row>98</xdr:row>
      <xdr:rowOff>128060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884535"/>
          <a:ext cx="889000" cy="4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82435</xdr:rowOff>
    </xdr:from>
    <xdr:to>
      <xdr:col>45</xdr:col>
      <xdr:colOff>177800</xdr:colOff>
      <xdr:row>99</xdr:row>
      <xdr:rowOff>13988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884535"/>
          <a:ext cx="889000" cy="10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13988</xdr:rowOff>
    </xdr:from>
    <xdr:to>
      <xdr:col>41</xdr:col>
      <xdr:colOff>50800</xdr:colOff>
      <xdr:row>99</xdr:row>
      <xdr:rowOff>20599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987538"/>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97740</xdr:rowOff>
    </xdr:from>
    <xdr:to>
      <xdr:col>55</xdr:col>
      <xdr:colOff>50800</xdr:colOff>
      <xdr:row>98</xdr:row>
      <xdr:rowOff>27890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76167</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0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77260</xdr:rowOff>
    </xdr:from>
    <xdr:to>
      <xdr:col>50</xdr:col>
      <xdr:colOff>165100</xdr:colOff>
      <xdr:row>99</xdr:row>
      <xdr:rowOff>7410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87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169987</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404428" y="1697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31635</xdr:rowOff>
    </xdr:from>
    <xdr:to>
      <xdr:col>46</xdr:col>
      <xdr:colOff>38100</xdr:colOff>
      <xdr:row>98</xdr:row>
      <xdr:rowOff>133235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8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124362</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515428" y="1692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134638</xdr:rowOff>
    </xdr:from>
    <xdr:to>
      <xdr:col>41</xdr:col>
      <xdr:colOff>101600</xdr:colOff>
      <xdr:row>99</xdr:row>
      <xdr:rowOff>64788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93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55915</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626428" y="1702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141249</xdr:rowOff>
    </xdr:from>
    <xdr:to>
      <xdr:col>36</xdr:col>
      <xdr:colOff>165100</xdr:colOff>
      <xdr:row>99</xdr:row>
      <xdr:rowOff>71399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94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62526</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703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64338</xdr:rowOff>
    </xdr:from>
    <xdr:to>
      <xdr:col>85</xdr:col>
      <xdr:colOff>127000</xdr:colOff>
      <xdr:row>39</xdr:row>
      <xdr:rowOff>5969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579438"/>
          <a:ext cx="838200" cy="1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64338</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579438"/>
          <a:ext cx="889000" cy="1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131563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64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126619</xdr:rowOff>
    </xdr:from>
    <xdr:to>
      <xdr:col>85</xdr:col>
      <xdr:colOff>177800</xdr:colOff>
      <xdr:row>39</xdr:row>
      <xdr:rowOff>56769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45229</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13538</xdr:rowOff>
    </xdr:from>
    <xdr:to>
      <xdr:col>81</xdr:col>
      <xdr:colOff>101600</xdr:colOff>
      <xdr:row>38</xdr:row>
      <xdr:rowOff>115138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2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131665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3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63182</xdr:rowOff>
    </xdr:from>
    <xdr:to>
      <xdr:col>85</xdr:col>
      <xdr:colOff>127000</xdr:colOff>
      <xdr:row>75</xdr:row>
      <xdr:rowOff>42240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750482"/>
          <a:ext cx="838200" cy="1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42240</xdr:rowOff>
    </xdr:from>
    <xdr:to>
      <xdr:col>81</xdr:col>
      <xdr:colOff>50800</xdr:colOff>
      <xdr:row>75</xdr:row>
      <xdr:rowOff>47104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900990"/>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47104</xdr:rowOff>
    </xdr:from>
    <xdr:to>
      <xdr:col>76</xdr:col>
      <xdr:colOff>114300</xdr:colOff>
      <xdr:row>75</xdr:row>
      <xdr:rowOff>48705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90585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21374</xdr:rowOff>
    </xdr:from>
    <xdr:to>
      <xdr:col>71</xdr:col>
      <xdr:colOff>177800</xdr:colOff>
      <xdr:row>75</xdr:row>
      <xdr:rowOff>48705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880124"/>
          <a:ext cx="889000" cy="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12382</xdr:rowOff>
    </xdr:from>
    <xdr:to>
      <xdr:col>85</xdr:col>
      <xdr:colOff>177800</xdr:colOff>
      <xdr:row>74</xdr:row>
      <xdr:rowOff>113982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69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35259</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55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162890</xdr:rowOff>
    </xdr:from>
    <xdr:to>
      <xdr:col>81</xdr:col>
      <xdr:colOff>101600</xdr:colOff>
      <xdr:row>75</xdr:row>
      <xdr:rowOff>93040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109567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6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167754</xdr:rowOff>
    </xdr:from>
    <xdr:to>
      <xdr:col>76</xdr:col>
      <xdr:colOff>165100</xdr:colOff>
      <xdr:row>75</xdr:row>
      <xdr:rowOff>97904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114431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63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169355</xdr:rowOff>
    </xdr:from>
    <xdr:to>
      <xdr:col>72</xdr:col>
      <xdr:colOff>38100</xdr:colOff>
      <xdr:row>75</xdr:row>
      <xdr:rowOff>99505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8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116032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6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142024</xdr:rowOff>
    </xdr:from>
    <xdr:to>
      <xdr:col>67</xdr:col>
      <xdr:colOff>101600</xdr:colOff>
      <xdr:row>75</xdr:row>
      <xdr:rowOff>72174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8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88701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60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50614</xdr:rowOff>
    </xdr:from>
    <xdr:to>
      <xdr:col>85</xdr:col>
      <xdr:colOff>127000</xdr:colOff>
      <xdr:row>98</xdr:row>
      <xdr:rowOff>89796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852714"/>
          <a:ext cx="8382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167429</xdr:rowOff>
    </xdr:from>
    <xdr:to>
      <xdr:col>81</xdr:col>
      <xdr:colOff>50800</xdr:colOff>
      <xdr:row>98</xdr:row>
      <xdr:rowOff>50614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798079"/>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167429</xdr:rowOff>
    </xdr:from>
    <xdr:to>
      <xdr:col>76</xdr:col>
      <xdr:colOff>114300</xdr:colOff>
      <xdr:row>98</xdr:row>
      <xdr:rowOff>21856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798079"/>
          <a:ext cx="8890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21856</xdr:rowOff>
    </xdr:from>
    <xdr:to>
      <xdr:col>71</xdr:col>
      <xdr:colOff>177800</xdr:colOff>
      <xdr:row>98</xdr:row>
      <xdr:rowOff>34316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823956"/>
          <a:ext cx="889000" cy="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38996</xdr:rowOff>
    </xdr:from>
    <xdr:to>
      <xdr:col>85</xdr:col>
      <xdr:colOff>177800</xdr:colOff>
      <xdr:row>98</xdr:row>
      <xdr:rowOff>140596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4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125373</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5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171264</xdr:rowOff>
    </xdr:from>
    <xdr:to>
      <xdr:col>81</xdr:col>
      <xdr:colOff>101600</xdr:colOff>
      <xdr:row>98</xdr:row>
      <xdr:rowOff>101414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0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92541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89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116629</xdr:rowOff>
    </xdr:from>
    <xdr:to>
      <xdr:col>76</xdr:col>
      <xdr:colOff>165100</xdr:colOff>
      <xdr:row>98</xdr:row>
      <xdr:rowOff>46779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37906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84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142506</xdr:rowOff>
    </xdr:from>
    <xdr:to>
      <xdr:col>72</xdr:col>
      <xdr:colOff>38100</xdr:colOff>
      <xdr:row>98</xdr:row>
      <xdr:rowOff>72656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63783</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86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154966</xdr:rowOff>
    </xdr:from>
    <xdr:to>
      <xdr:col>67</xdr:col>
      <xdr:colOff>101600</xdr:colOff>
      <xdr:row>98</xdr:row>
      <xdr:rowOff>85116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76243</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87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38773</xdr:rowOff>
    </xdr:from>
    <xdr:to>
      <xdr:col>116</xdr:col>
      <xdr:colOff>63500</xdr:colOff>
      <xdr:row>59</xdr:row>
      <xdr:rowOff>39574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54323"/>
          <a:ext cx="8382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37782</xdr:rowOff>
    </xdr:from>
    <xdr:to>
      <xdr:col>111</xdr:col>
      <xdr:colOff>177800</xdr:colOff>
      <xdr:row>59</xdr:row>
      <xdr:rowOff>38773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53332"/>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37059</xdr:rowOff>
    </xdr:from>
    <xdr:to>
      <xdr:col>107</xdr:col>
      <xdr:colOff>50800</xdr:colOff>
      <xdr:row>59</xdr:row>
      <xdr:rowOff>37782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52609"/>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37059</xdr:rowOff>
    </xdr:from>
    <xdr:to>
      <xdr:col>102</xdr:col>
      <xdr:colOff>114300</xdr:colOff>
      <xdr:row>59</xdr:row>
      <xdr:rowOff>37326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52609"/>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160224</xdr:rowOff>
    </xdr:from>
    <xdr:to>
      <xdr:col>116</xdr:col>
      <xdr:colOff>114300</xdr:colOff>
      <xdr:row>59</xdr:row>
      <xdr:rowOff>90374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75151</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19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159423</xdr:rowOff>
    </xdr:from>
    <xdr:to>
      <xdr:col>112</xdr:col>
      <xdr:colOff>38100</xdr:colOff>
      <xdr:row>59</xdr:row>
      <xdr:rowOff>89573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80700</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9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158432</xdr:rowOff>
    </xdr:from>
    <xdr:to>
      <xdr:col>107</xdr:col>
      <xdr:colOff>101600</xdr:colOff>
      <xdr:row>59</xdr:row>
      <xdr:rowOff>88582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79709</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95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157709</xdr:rowOff>
    </xdr:from>
    <xdr:to>
      <xdr:col>102</xdr:col>
      <xdr:colOff>165100</xdr:colOff>
      <xdr:row>59</xdr:row>
      <xdr:rowOff>87859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78986</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9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157976</xdr:rowOff>
    </xdr:from>
    <xdr:to>
      <xdr:col>98</xdr:col>
      <xdr:colOff>38100</xdr:colOff>
      <xdr:row>59</xdr:row>
      <xdr:rowOff>88126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79253</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94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xdr:rowOff>
    </xdr:from>
    <xdr:to>
      <xdr:col>116</xdr:col>
      <xdr:colOff>63500</xdr:colOff>
      <xdr:row>74</xdr:row>
      <xdr:rowOff>46523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687302"/>
          <a:ext cx="838200" cy="4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46523</xdr:rowOff>
    </xdr:from>
    <xdr:to>
      <xdr:col>111</xdr:col>
      <xdr:colOff>177800</xdr:colOff>
      <xdr:row>74</xdr:row>
      <xdr:rowOff>50546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73382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50546</xdr:rowOff>
    </xdr:from>
    <xdr:to>
      <xdr:col>107</xdr:col>
      <xdr:colOff>50800</xdr:colOff>
      <xdr:row>74</xdr:row>
      <xdr:rowOff>78024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737846"/>
          <a:ext cx="889000" cy="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78024</xdr:rowOff>
    </xdr:from>
    <xdr:to>
      <xdr:col>102</xdr:col>
      <xdr:colOff>114300</xdr:colOff>
      <xdr:row>74</xdr:row>
      <xdr:rowOff>86482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765324"/>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120652</xdr:rowOff>
    </xdr:from>
    <xdr:to>
      <xdr:col>116</xdr:col>
      <xdr:colOff>114300</xdr:colOff>
      <xdr:row>74</xdr:row>
      <xdr:rowOff>50802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6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143529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48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167173</xdr:rowOff>
    </xdr:from>
    <xdr:to>
      <xdr:col>112</xdr:col>
      <xdr:colOff>38100</xdr:colOff>
      <xdr:row>74</xdr:row>
      <xdr:rowOff>97323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68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113850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45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171196</xdr:rowOff>
    </xdr:from>
    <xdr:to>
      <xdr:col>107</xdr:col>
      <xdr:colOff>101600</xdr:colOff>
      <xdr:row>74</xdr:row>
      <xdr:rowOff>101346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68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117873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46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27224</xdr:rowOff>
    </xdr:from>
    <xdr:to>
      <xdr:col>102</xdr:col>
      <xdr:colOff>165100</xdr:colOff>
      <xdr:row>74</xdr:row>
      <xdr:rowOff>128824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1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145351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4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35682</xdr:rowOff>
    </xdr:from>
    <xdr:to>
      <xdr:col>98</xdr:col>
      <xdr:colOff>38100</xdr:colOff>
      <xdr:row>74</xdr:row>
      <xdr:rowOff>137282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153809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49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113,110</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となっており、類似団体内平均値と比べ高い水準にある。これは、私立認定こども園の利用者が多いことや、年々増加傾向にある障害者自立支援給付費等が主な要因となっている。今後も給付の適正化等に取り組み、経費の抑制に努め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63,188</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となっており、類似団体内平均値と比べ高い水準にある。これは、主要事業である南海中央線整備事業や南海本線等連続立体交差事業、羽衣駅前地区第一種市街地再開発事業等に加えて、市役所前通り道路改修事業、小中学校の空調設備の設置やトイレの洋式化等を行ったことが主な要因となっている。今後も継続事業が見込まれるため、事業内容の精査に努め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66,025</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円となっており、類似団体内平均値と比べ高い水準にある。これは、平成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25</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に発行した第三セクター等改革推進債や現在の主要事業である南海中央線整備事業や南海本線等連続立体交差事業等に係る地方債の償還によるものが主な要因となっている。今後も高い水準で推移すると見込まれるため、適切な地方債の発行に努め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・繰出金は住民一人当たり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56,111</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となっており、類似団体内平均値と比べ高い水準にある。これは高齢化による医療費の増加等により、後期高齢者医療保険特別会計、介護保険特別会計への繰出金の増加が主な要因となっている。今後も特定健診等の保健事業を推進し、医療費に係る繰出金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57,805
57,261
11.30
25,538,569
25,417,051
78,972
13,418,376
35,959,296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114097</xdr:rowOff>
    </xdr:from>
    <xdr:to>
      <xdr:col>24</xdr:col>
      <xdr:colOff>63500</xdr:colOff>
      <xdr:row>32</xdr:row>
      <xdr:rowOff>135585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600497"/>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102210</xdr:rowOff>
    </xdr:from>
    <xdr:to>
      <xdr:col>19</xdr:col>
      <xdr:colOff>177800</xdr:colOff>
      <xdr:row>32</xdr:row>
      <xdr:rowOff>114097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58861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67919</xdr:rowOff>
    </xdr:from>
    <xdr:to>
      <xdr:col>15</xdr:col>
      <xdr:colOff>50800</xdr:colOff>
      <xdr:row>32</xdr:row>
      <xdr:rowOff>102210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55431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97181</xdr:rowOff>
    </xdr:from>
    <xdr:to>
      <xdr:col>10</xdr:col>
      <xdr:colOff>114300</xdr:colOff>
      <xdr:row>32</xdr:row>
      <xdr:rowOff>67919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412131"/>
          <a:ext cx="889000" cy="14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84785</xdr:rowOff>
    </xdr:from>
    <xdr:to>
      <xdr:col>24</xdr:col>
      <xdr:colOff>114300</xdr:colOff>
      <xdr:row>33</xdr:row>
      <xdr:rowOff>14935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107662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2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63297</xdr:rowOff>
    </xdr:from>
    <xdr:to>
      <xdr:col>20</xdr:col>
      <xdr:colOff>38100</xdr:colOff>
      <xdr:row>32</xdr:row>
      <xdr:rowOff>164897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4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9974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32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51410</xdr:rowOff>
    </xdr:from>
    <xdr:to>
      <xdr:col>15</xdr:col>
      <xdr:colOff>101600</xdr:colOff>
      <xdr:row>32</xdr:row>
      <xdr:rowOff>153010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169537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1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17119</xdr:rowOff>
    </xdr:from>
    <xdr:to>
      <xdr:col>10</xdr:col>
      <xdr:colOff>165100</xdr:colOff>
      <xdr:row>32</xdr:row>
      <xdr:rowOff>118719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135246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27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46381</xdr:rowOff>
    </xdr:from>
    <xdr:to>
      <xdr:col>6</xdr:col>
      <xdr:colOff>38100</xdr:colOff>
      <xdr:row>31</xdr:row>
      <xdr:rowOff>147981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3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164508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1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105,264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149644</xdr:rowOff>
    </xdr:from>
    <xdr:to>
      <xdr:col>24</xdr:col>
      <xdr:colOff>63500</xdr:colOff>
      <xdr:row>58</xdr:row>
      <xdr:rowOff>3855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22294"/>
          <a:ext cx="838200" cy="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95066</xdr:rowOff>
    </xdr:from>
    <xdr:to>
      <xdr:col>19</xdr:col>
      <xdr:colOff>177800</xdr:colOff>
      <xdr:row>57</xdr:row>
      <xdr:rowOff>149644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67716"/>
          <a:ext cx="889000" cy="5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95066</xdr:rowOff>
    </xdr:from>
    <xdr:to>
      <xdr:col>15</xdr:col>
      <xdr:colOff>50800</xdr:colOff>
      <xdr:row>57</xdr:row>
      <xdr:rowOff>116402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6771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46565</xdr:rowOff>
    </xdr:from>
    <xdr:to>
      <xdr:col>10</xdr:col>
      <xdr:colOff>114300</xdr:colOff>
      <xdr:row>57</xdr:row>
      <xdr:rowOff>116402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19215"/>
          <a:ext cx="8890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124505</xdr:rowOff>
    </xdr:from>
    <xdr:to>
      <xdr:col>24</xdr:col>
      <xdr:colOff>114300</xdr:colOff>
      <xdr:row>58</xdr:row>
      <xdr:rowOff>54655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39432</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1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98844</xdr:rowOff>
    </xdr:from>
    <xdr:to>
      <xdr:col>20</xdr:col>
      <xdr:colOff>38100</xdr:colOff>
      <xdr:row>58</xdr:row>
      <xdr:rowOff>28994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20121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96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44266</xdr:rowOff>
    </xdr:from>
    <xdr:to>
      <xdr:col>15</xdr:col>
      <xdr:colOff>101600</xdr:colOff>
      <xdr:row>57</xdr:row>
      <xdr:rowOff>145866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136993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90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65602</xdr:rowOff>
    </xdr:from>
    <xdr:to>
      <xdr:col>10</xdr:col>
      <xdr:colOff>165100</xdr:colOff>
      <xdr:row>57</xdr:row>
      <xdr:rowOff>167202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158329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93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167215</xdr:rowOff>
    </xdr:from>
    <xdr:to>
      <xdr:col>6</xdr:col>
      <xdr:colOff>38100</xdr:colOff>
      <xdr:row>57</xdr:row>
      <xdr:rowOff>97365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88492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6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219,730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23354</xdr:rowOff>
    </xdr:from>
    <xdr:to>
      <xdr:col>24</xdr:col>
      <xdr:colOff>63500</xdr:colOff>
      <xdr:row>74</xdr:row>
      <xdr:rowOff>134845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10654"/>
          <a:ext cx="838200" cy="1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134845</xdr:rowOff>
    </xdr:from>
    <xdr:to>
      <xdr:col>19</xdr:col>
      <xdr:colOff>177800</xdr:colOff>
      <xdr:row>74</xdr:row>
      <xdr:rowOff>147331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22145"/>
          <a:ext cx="889000" cy="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147331</xdr:rowOff>
    </xdr:from>
    <xdr:to>
      <xdr:col>15</xdr:col>
      <xdr:colOff>50800</xdr:colOff>
      <xdr:row>75</xdr:row>
      <xdr:rowOff>28056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34631"/>
          <a:ext cx="889000" cy="5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28056</xdr:rowOff>
    </xdr:from>
    <xdr:to>
      <xdr:col>10</xdr:col>
      <xdr:colOff>114300</xdr:colOff>
      <xdr:row>75</xdr:row>
      <xdr:rowOff>108088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86806"/>
          <a:ext cx="889000" cy="8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144004</xdr:rowOff>
    </xdr:from>
    <xdr:to>
      <xdr:col>24</xdr:col>
      <xdr:colOff>114300</xdr:colOff>
      <xdr:row>74</xdr:row>
      <xdr:rowOff>74154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5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166881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1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84045</xdr:rowOff>
    </xdr:from>
    <xdr:to>
      <xdr:col>20</xdr:col>
      <xdr:colOff>38100</xdr:colOff>
      <xdr:row>75</xdr:row>
      <xdr:rowOff>14195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30722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4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96531</xdr:rowOff>
    </xdr:from>
    <xdr:to>
      <xdr:col>15</xdr:col>
      <xdr:colOff>101600</xdr:colOff>
      <xdr:row>75</xdr:row>
      <xdr:rowOff>26681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43208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5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148706</xdr:rowOff>
    </xdr:from>
    <xdr:to>
      <xdr:col>10</xdr:col>
      <xdr:colOff>165100</xdr:colOff>
      <xdr:row>75</xdr:row>
      <xdr:rowOff>78856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3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95383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1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57288</xdr:rowOff>
    </xdr:from>
    <xdr:to>
      <xdr:col>6</xdr:col>
      <xdr:colOff>38100</xdr:colOff>
      <xdr:row>75</xdr:row>
      <xdr:rowOff>158888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3965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9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110,468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102829</xdr:rowOff>
    </xdr:from>
    <xdr:to>
      <xdr:col>24</xdr:col>
      <xdr:colOff>63500</xdr:colOff>
      <xdr:row>98</xdr:row>
      <xdr:rowOff>123420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904929"/>
          <a:ext cx="838200" cy="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110830</xdr:rowOff>
    </xdr:from>
    <xdr:to>
      <xdr:col>19</xdr:col>
      <xdr:colOff>177800</xdr:colOff>
      <xdr:row>98</xdr:row>
      <xdr:rowOff>123420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912930"/>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107076</xdr:rowOff>
    </xdr:from>
    <xdr:to>
      <xdr:col>15</xdr:col>
      <xdr:colOff>50800</xdr:colOff>
      <xdr:row>98</xdr:row>
      <xdr:rowOff>110830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909176"/>
          <a:ext cx="8890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85048</xdr:rowOff>
    </xdr:from>
    <xdr:to>
      <xdr:col>10</xdr:col>
      <xdr:colOff>114300</xdr:colOff>
      <xdr:row>98</xdr:row>
      <xdr:rowOff>107076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887148"/>
          <a:ext cx="889000" cy="2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52029</xdr:rowOff>
    </xdr:from>
    <xdr:to>
      <xdr:col>24</xdr:col>
      <xdr:colOff>114300</xdr:colOff>
      <xdr:row>98</xdr:row>
      <xdr:rowOff>153629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85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30456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3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72620</xdr:rowOff>
    </xdr:from>
    <xdr:to>
      <xdr:col>20</xdr:col>
      <xdr:colOff>38100</xdr:colOff>
      <xdr:row>99</xdr:row>
      <xdr:rowOff>2770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165347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6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60030</xdr:rowOff>
    </xdr:from>
    <xdr:to>
      <xdr:col>15</xdr:col>
      <xdr:colOff>101600</xdr:colOff>
      <xdr:row>98</xdr:row>
      <xdr:rowOff>161630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152757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5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56276</xdr:rowOff>
    </xdr:from>
    <xdr:to>
      <xdr:col>10</xdr:col>
      <xdr:colOff>165100</xdr:colOff>
      <xdr:row>98</xdr:row>
      <xdr:rowOff>157876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5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149003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5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34248</xdr:rowOff>
    </xdr:from>
    <xdr:to>
      <xdr:col>6</xdr:col>
      <xdr:colOff>38100</xdr:colOff>
      <xdr:row>98</xdr:row>
      <xdr:rowOff>135848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3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126975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2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3,941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51308</xdr:rowOff>
    </xdr:from>
    <xdr:to>
      <xdr:col>55</xdr:col>
      <xdr:colOff>0</xdr:colOff>
      <xdr:row>38</xdr:row>
      <xdr:rowOff>71120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66408"/>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59690</xdr:rowOff>
    </xdr:from>
    <xdr:to>
      <xdr:col>50</xdr:col>
      <xdr:colOff>114300</xdr:colOff>
      <xdr:row>38</xdr:row>
      <xdr:rowOff>71120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74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59690</xdr:rowOff>
    </xdr:from>
    <xdr:to>
      <xdr:col>45</xdr:col>
      <xdr:colOff>177800</xdr:colOff>
      <xdr:row>38</xdr:row>
      <xdr:rowOff>66167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7479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66167</xdr:rowOff>
    </xdr:from>
    <xdr:to>
      <xdr:col>41</xdr:col>
      <xdr:colOff>50800</xdr:colOff>
      <xdr:row>38</xdr:row>
      <xdr:rowOff>76073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8126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xdr:rowOff>
    </xdr:from>
    <xdr:to>
      <xdr:col>55</xdr:col>
      <xdr:colOff>50800</xdr:colOff>
      <xdr:row>38</xdr:row>
      <xdr:rowOff>102108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150385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94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20320</xdr:rowOff>
    </xdr:from>
    <xdr:to>
      <xdr:col>50</xdr:col>
      <xdr:colOff>165100</xdr:colOff>
      <xdr:row>38</xdr:row>
      <xdr:rowOff>121920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113047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xdr:rowOff>
    </xdr:from>
    <xdr:to>
      <xdr:col>46</xdr:col>
      <xdr:colOff>38100</xdr:colOff>
      <xdr:row>38</xdr:row>
      <xdr:rowOff>110490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101617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15367</xdr:rowOff>
    </xdr:from>
    <xdr:to>
      <xdr:col>41</xdr:col>
      <xdr:colOff>101600</xdr:colOff>
      <xdr:row>38</xdr:row>
      <xdr:rowOff>116967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108094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23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25273</xdr:rowOff>
    </xdr:from>
    <xdr:to>
      <xdr:col>36</xdr:col>
      <xdr:colOff>165100</xdr:colOff>
      <xdr:row>38</xdr:row>
      <xdr:rowOff>126873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118000</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33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79,611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36296</xdr:rowOff>
    </xdr:from>
    <xdr:to>
      <xdr:col>55</xdr:col>
      <xdr:colOff>0</xdr:colOff>
      <xdr:row>59</xdr:row>
      <xdr:rowOff>38068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151846"/>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36296</xdr:rowOff>
    </xdr:from>
    <xdr:to>
      <xdr:col>50</xdr:col>
      <xdr:colOff>114300</xdr:colOff>
      <xdr:row>59</xdr:row>
      <xdr:rowOff>37840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151846"/>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37344</xdr:rowOff>
    </xdr:from>
    <xdr:to>
      <xdr:col>45</xdr:col>
      <xdr:colOff>177800</xdr:colOff>
      <xdr:row>59</xdr:row>
      <xdr:rowOff>37840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152894"/>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37344</xdr:rowOff>
    </xdr:from>
    <xdr:to>
      <xdr:col>41</xdr:col>
      <xdr:colOff>50800</xdr:colOff>
      <xdr:row>59</xdr:row>
      <xdr:rowOff>37764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152894"/>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158718</xdr:rowOff>
    </xdr:from>
    <xdr:to>
      <xdr:col>55</xdr:col>
      <xdr:colOff>50800</xdr:colOff>
      <xdr:row>59</xdr:row>
      <xdr:rowOff>88868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1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73645</xdr:rowOff>
    </xdr:from>
    <xdr:ext cx="378565"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10017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156946</xdr:rowOff>
    </xdr:from>
    <xdr:to>
      <xdr:col>50</xdr:col>
      <xdr:colOff>165100</xdr:colOff>
      <xdr:row>59</xdr:row>
      <xdr:rowOff>87096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10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78223</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50017" y="1019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158490</xdr:rowOff>
    </xdr:from>
    <xdr:to>
      <xdr:col>46</xdr:col>
      <xdr:colOff>38100</xdr:colOff>
      <xdr:row>59</xdr:row>
      <xdr:rowOff>88640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79767</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61017" y="1019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157994</xdr:rowOff>
    </xdr:from>
    <xdr:to>
      <xdr:col>41</xdr:col>
      <xdr:colOff>101600</xdr:colOff>
      <xdr:row>59</xdr:row>
      <xdr:rowOff>88144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10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79271</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72017" y="10194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158414</xdr:rowOff>
    </xdr:from>
    <xdr:to>
      <xdr:col>36</xdr:col>
      <xdr:colOff>165100</xdr:colOff>
      <xdr:row>59</xdr:row>
      <xdr:rowOff>88564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1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79691</xdr:rowOff>
    </xdr:from>
    <xdr:ext cx="378565"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83017" y="10195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36,630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65557</xdr:rowOff>
    </xdr:from>
    <xdr:to>
      <xdr:col>55</xdr:col>
      <xdr:colOff>0</xdr:colOff>
      <xdr:row>79</xdr:row>
      <xdr:rowOff>3950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38657"/>
          <a:ext cx="838200" cy="10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3950</xdr:rowOff>
    </xdr:from>
    <xdr:to>
      <xdr:col>50</xdr:col>
      <xdr:colOff>114300</xdr:colOff>
      <xdr:row>79</xdr:row>
      <xdr:rowOff>8789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548500"/>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7265</xdr:rowOff>
    </xdr:from>
    <xdr:to>
      <xdr:col>45</xdr:col>
      <xdr:colOff>177800</xdr:colOff>
      <xdr:row>79</xdr:row>
      <xdr:rowOff>8789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5518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143053</xdr:rowOff>
    </xdr:from>
    <xdr:to>
      <xdr:col>41</xdr:col>
      <xdr:colOff>50800</xdr:colOff>
      <xdr:row>79</xdr:row>
      <xdr:rowOff>7265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16153"/>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14757</xdr:rowOff>
    </xdr:from>
    <xdr:to>
      <xdr:col>55</xdr:col>
      <xdr:colOff>50800</xdr:colOff>
      <xdr:row>78</xdr:row>
      <xdr:rowOff>116357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8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101134</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124600</xdr:rowOff>
    </xdr:from>
    <xdr:to>
      <xdr:col>50</xdr:col>
      <xdr:colOff>165100</xdr:colOff>
      <xdr:row>79</xdr:row>
      <xdr:rowOff>54750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45877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129439</xdr:rowOff>
    </xdr:from>
    <xdr:to>
      <xdr:col>46</xdr:col>
      <xdr:colOff>38100</xdr:colOff>
      <xdr:row>79</xdr:row>
      <xdr:rowOff>59589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50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50716</xdr:rowOff>
    </xdr:from>
    <xdr:ext cx="378565"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61017" y="13595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127915</xdr:rowOff>
    </xdr:from>
    <xdr:to>
      <xdr:col>41</xdr:col>
      <xdr:colOff>101600</xdr:colOff>
      <xdr:row>79</xdr:row>
      <xdr:rowOff>58065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5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49192</xdr:rowOff>
    </xdr:from>
    <xdr:ext cx="378565"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72017" y="13593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92253</xdr:rowOff>
    </xdr:from>
    <xdr:to>
      <xdr:col>36</xdr:col>
      <xdr:colOff>165100</xdr:colOff>
      <xdr:row>79</xdr:row>
      <xdr:rowOff>22403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13530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5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195,501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154552</xdr:rowOff>
    </xdr:from>
    <xdr:to>
      <xdr:col>55</xdr:col>
      <xdr:colOff>0</xdr:colOff>
      <xdr:row>96</xdr:row>
      <xdr:rowOff>14511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442302"/>
          <a:ext cx="838200" cy="3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14511</xdr:rowOff>
    </xdr:from>
    <xdr:to>
      <xdr:col>50</xdr:col>
      <xdr:colOff>114300</xdr:colOff>
      <xdr:row>96</xdr:row>
      <xdr:rowOff>113807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473711"/>
          <a:ext cx="889000" cy="9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100403</xdr:rowOff>
    </xdr:from>
    <xdr:to>
      <xdr:col>45</xdr:col>
      <xdr:colOff>177800</xdr:colOff>
      <xdr:row>96</xdr:row>
      <xdr:rowOff>113807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59603"/>
          <a:ext cx="889000" cy="1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100403</xdr:rowOff>
    </xdr:from>
    <xdr:to>
      <xdr:col>41</xdr:col>
      <xdr:colOff>50800</xdr:colOff>
      <xdr:row>97</xdr:row>
      <xdr:rowOff>29637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59603"/>
          <a:ext cx="889000" cy="10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115279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4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103752</xdr:rowOff>
    </xdr:from>
    <xdr:to>
      <xdr:col>55</xdr:col>
      <xdr:colOff>50800</xdr:colOff>
      <xdr:row>96</xdr:row>
      <xdr:rowOff>33902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39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126629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135161</xdr:rowOff>
    </xdr:from>
    <xdr:to>
      <xdr:col>50</xdr:col>
      <xdr:colOff>165100</xdr:colOff>
      <xdr:row>96</xdr:row>
      <xdr:rowOff>65311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81838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19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63007</xdr:rowOff>
    </xdr:from>
    <xdr:to>
      <xdr:col>46</xdr:col>
      <xdr:colOff>38100</xdr:colOff>
      <xdr:row>96</xdr:row>
      <xdr:rowOff>164607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2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9684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9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49603</xdr:rowOff>
    </xdr:from>
    <xdr:to>
      <xdr:col>41</xdr:col>
      <xdr:colOff>101600</xdr:colOff>
      <xdr:row>96</xdr:row>
      <xdr:rowOff>151203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0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167730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28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150287</xdr:rowOff>
    </xdr:from>
    <xdr:to>
      <xdr:col>36</xdr:col>
      <xdr:colOff>165100</xdr:colOff>
      <xdr:row>97</xdr:row>
      <xdr:rowOff>80437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96964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38,965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163795</xdr:rowOff>
    </xdr:from>
    <xdr:to>
      <xdr:col>85</xdr:col>
      <xdr:colOff>127000</xdr:colOff>
      <xdr:row>38</xdr:row>
      <xdr:rowOff>12050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07445"/>
          <a:ext cx="8382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148753</xdr:rowOff>
    </xdr:from>
    <xdr:to>
      <xdr:col>81</xdr:col>
      <xdr:colOff>50800</xdr:colOff>
      <xdr:row>38</xdr:row>
      <xdr:rowOff>12050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92403"/>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142443</xdr:rowOff>
    </xdr:from>
    <xdr:to>
      <xdr:col>76</xdr:col>
      <xdr:colOff>114300</xdr:colOff>
      <xdr:row>37</xdr:row>
      <xdr:rowOff>148753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486093"/>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142443</xdr:rowOff>
    </xdr:from>
    <xdr:to>
      <xdr:col>71</xdr:col>
      <xdr:colOff>177800</xdr:colOff>
      <xdr:row>37</xdr:row>
      <xdr:rowOff>170927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86093"/>
          <a:ext cx="8890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112994</xdr:rowOff>
    </xdr:from>
    <xdr:to>
      <xdr:col>85</xdr:col>
      <xdr:colOff>177800</xdr:colOff>
      <xdr:row>38</xdr:row>
      <xdr:rowOff>43145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566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91421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3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132700</xdr:rowOff>
    </xdr:from>
    <xdr:to>
      <xdr:col>81</xdr:col>
      <xdr:colOff>101600</xdr:colOff>
      <xdr:row>38</xdr:row>
      <xdr:rowOff>62850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53977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6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97953</xdr:rowOff>
    </xdr:from>
    <xdr:to>
      <xdr:col>76</xdr:col>
      <xdr:colOff>165100</xdr:colOff>
      <xdr:row>38</xdr:row>
      <xdr:rowOff>28102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416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19230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3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91643</xdr:rowOff>
    </xdr:from>
    <xdr:to>
      <xdr:col>72</xdr:col>
      <xdr:colOff>38100</xdr:colOff>
      <xdr:row>38</xdr:row>
      <xdr:rowOff>21793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12920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2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120127</xdr:rowOff>
    </xdr:from>
    <xdr:to>
      <xdr:col>67</xdr:col>
      <xdr:colOff>101600</xdr:colOff>
      <xdr:row>38</xdr:row>
      <xdr:rowOff>50277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6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41404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5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100,670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37764</xdr:rowOff>
    </xdr:from>
    <xdr:to>
      <xdr:col>85</xdr:col>
      <xdr:colOff>127000</xdr:colOff>
      <xdr:row>58</xdr:row>
      <xdr:rowOff>16313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10414"/>
          <a:ext cx="838200" cy="14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101467</xdr:rowOff>
    </xdr:from>
    <xdr:to>
      <xdr:col>81</xdr:col>
      <xdr:colOff>50800</xdr:colOff>
      <xdr:row>58</xdr:row>
      <xdr:rowOff>16313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74117"/>
          <a:ext cx="889000" cy="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101467</xdr:rowOff>
    </xdr:from>
    <xdr:to>
      <xdr:col>76</xdr:col>
      <xdr:colOff>114300</xdr:colOff>
      <xdr:row>58</xdr:row>
      <xdr:rowOff>24123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74117"/>
          <a:ext cx="889000" cy="9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24123</xdr:rowOff>
    </xdr:from>
    <xdr:to>
      <xdr:col>71</xdr:col>
      <xdr:colOff>177800</xdr:colOff>
      <xdr:row>58</xdr:row>
      <xdr:rowOff>50298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68223"/>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158414</xdr:rowOff>
    </xdr:from>
    <xdr:to>
      <xdr:col>85</xdr:col>
      <xdr:colOff>177800</xdr:colOff>
      <xdr:row>57</xdr:row>
      <xdr:rowOff>88564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136841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3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136963</xdr:rowOff>
    </xdr:from>
    <xdr:to>
      <xdr:col>81</xdr:col>
      <xdr:colOff>101600</xdr:colOff>
      <xdr:row>58</xdr:row>
      <xdr:rowOff>67113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0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58240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0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50667</xdr:rowOff>
    </xdr:from>
    <xdr:to>
      <xdr:col>76</xdr:col>
      <xdr:colOff>165100</xdr:colOff>
      <xdr:row>57</xdr:row>
      <xdr:rowOff>152267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2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143394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144773</xdr:rowOff>
    </xdr:from>
    <xdr:to>
      <xdr:col>72</xdr:col>
      <xdr:colOff>38100</xdr:colOff>
      <xdr:row>58</xdr:row>
      <xdr:rowOff>74923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66050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1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170948</xdr:rowOff>
    </xdr:from>
    <xdr:to>
      <xdr:col>67</xdr:col>
      <xdr:colOff>101600</xdr:colOff>
      <xdr:row>58</xdr:row>
      <xdr:rowOff>101098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92225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3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16,928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64339</xdr:rowOff>
    </xdr:from>
    <xdr:to>
      <xdr:col>85</xdr:col>
      <xdr:colOff>127000</xdr:colOff>
      <xdr:row>79</xdr:row>
      <xdr:rowOff>5969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37439"/>
          <a:ext cx="838200" cy="1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64339</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37439"/>
          <a:ext cx="889000" cy="15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131030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0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126619</xdr:rowOff>
    </xdr:from>
    <xdr:to>
      <xdr:col>85</xdr:col>
      <xdr:colOff>177800</xdr:colOff>
      <xdr:row>79</xdr:row>
      <xdr:rowOff>56769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45000</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18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13539</xdr:rowOff>
    </xdr:from>
    <xdr:to>
      <xdr:col>81</xdr:col>
      <xdr:colOff>101600</xdr:colOff>
      <xdr:row>78</xdr:row>
      <xdr:rowOff>115139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8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131666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16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113,544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63182</xdr:rowOff>
    </xdr:from>
    <xdr:to>
      <xdr:col>85</xdr:col>
      <xdr:colOff>127000</xdr:colOff>
      <xdr:row>95</xdr:row>
      <xdr:rowOff>42241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179482"/>
          <a:ext cx="838200" cy="15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42241</xdr:rowOff>
    </xdr:from>
    <xdr:to>
      <xdr:col>81</xdr:col>
      <xdr:colOff>50800</xdr:colOff>
      <xdr:row>95</xdr:row>
      <xdr:rowOff>47104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29991"/>
          <a:ext cx="8890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47104</xdr:rowOff>
    </xdr:from>
    <xdr:to>
      <xdr:col>76</xdr:col>
      <xdr:colOff>114300</xdr:colOff>
      <xdr:row>95</xdr:row>
      <xdr:rowOff>48704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33485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21374</xdr:rowOff>
    </xdr:from>
    <xdr:to>
      <xdr:col>71</xdr:col>
      <xdr:colOff>177800</xdr:colOff>
      <xdr:row>95</xdr:row>
      <xdr:rowOff>48704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309124"/>
          <a:ext cx="889000" cy="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12382</xdr:rowOff>
    </xdr:from>
    <xdr:to>
      <xdr:col>85</xdr:col>
      <xdr:colOff>177800</xdr:colOff>
      <xdr:row>94</xdr:row>
      <xdr:rowOff>113982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1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35259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9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162891</xdr:rowOff>
    </xdr:from>
    <xdr:to>
      <xdr:col>81</xdr:col>
      <xdr:colOff>101600</xdr:colOff>
      <xdr:row>95</xdr:row>
      <xdr:rowOff>93041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2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109568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05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167754</xdr:rowOff>
    </xdr:from>
    <xdr:to>
      <xdr:col>76</xdr:col>
      <xdr:colOff>165100</xdr:colOff>
      <xdr:row>95</xdr:row>
      <xdr:rowOff>97904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114431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05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169354</xdr:rowOff>
    </xdr:from>
    <xdr:to>
      <xdr:col>72</xdr:col>
      <xdr:colOff>38100</xdr:colOff>
      <xdr:row>95</xdr:row>
      <xdr:rowOff>99504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2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116031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0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142024</xdr:rowOff>
    </xdr:from>
    <xdr:to>
      <xdr:col>67</xdr:col>
      <xdr:colOff>101600</xdr:colOff>
      <xdr:row>95</xdr:row>
      <xdr:rowOff>72174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88701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03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175,688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と比べ高い水準にある。これは、私立認定こども園の利用者が多いことや、年々増加傾向にある障害者自立支援給付費等が主な要因となっている。今後も給付の適正化等に取り組み、経費の抑制に努める。</a:t>
          </a:r>
          <a:endParaRPr lang="ja-JP" altLang="ja-JP" sz="1400">
            <a:solidFill>
              <a:srgbClr val="000000"/>
            </a:solidFill>
            <a:effectLst/>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・土木費は住民一人当たり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75,551</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と比べ高い水準にある。これは、主要事業である南海中央線整備事業や南海本線等連続立体交差事業、さらに最盛期を迎えている羽衣駅前第一種市街地再開発事業が主な要因となっている。今後も事業の精査や財源確保に努め、計画通りに事業を推進して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66,025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円となっており、類似団体内平均値と比べ高い水準にある。これは、平成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25</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発行した第三セクター等改革推進債等の過去に発行した地方債に加え、現在の主要事業である南海中央線整備事業、南海本線等連続立体交差事業等に係る地方債の償還。さらに、土地開発公社への貸付金債の繰上償還が主な要因となっている。今後も事業は継続していくので、高い水準を推移することが見込まれるため、地方債の適切な発行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歳出については、南海中央線整備事業等の主要事業に加え、市役所前通り道路整備事業、小中学校の空調設備の設置やトイレの洋式化等による普通建設事業費の増等があったが、歳入についても地方税や地方交付税の増、国庫支出金の増等があったため、実質収支額は黒字を維持できた。</a:t>
          </a:r>
          <a:endParaRPr kumimoji="1" lang="en-US" altLang="ja-JP" sz="1300">
            <a:solidFill>
              <a:srgbClr val="000000"/>
            </a:solidFill>
            <a:latin typeface="ＭＳ ゴシック" pitchFamily="49" charset="-128"/>
            <a:ea typeface="ＭＳ ゴシック" pitchFamily="49" charset="-128"/>
          </a:endParaRPr>
        </a:p>
        <a:p>
          <a:r>
            <a:rPr kumimoji="1" lang="ja-JP" altLang="en-US" sz="1300">
              <a:solidFill>
                <a:srgbClr val="000000"/>
              </a:solidFill>
              <a:latin typeface="ＭＳ ゴシック" pitchFamily="49" charset="-128"/>
              <a:ea typeface="ＭＳ ゴシック" pitchFamily="49" charset="-128"/>
            </a:rPr>
            <a:t>しかし、土地開発公社への貸付金債の繰上償還等に係る繰入金の増等により財政調整基金残高は減少した。</a:t>
          </a:r>
          <a:endParaRPr kumimoji="1" lang="en-US" altLang="ja-JP" sz="1300">
            <a:solidFill>
              <a:srgbClr val="000000"/>
            </a:solidFill>
            <a:latin typeface="ＭＳ ゴシック" pitchFamily="49" charset="-128"/>
            <a:ea typeface="ＭＳ ゴシック" pitchFamily="49" charset="-128"/>
          </a:endParaRPr>
        </a:p>
        <a:p>
          <a:r>
            <a:rPr kumimoji="1" lang="ja-JP" altLang="en-US" sz="1300">
              <a:solidFill>
                <a:srgbClr val="000000"/>
              </a:solidFill>
              <a:latin typeface="ＭＳ ゴシック" pitchFamily="49" charset="-128"/>
              <a:ea typeface="ＭＳ ゴシック" pitchFamily="49" charset="-128"/>
            </a:rPr>
            <a:t>今後も黒字を維持しつつ、財源の確保に努める。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国民健康保険特別会計は、標準財政規模比で▲</a:t>
          </a:r>
          <a:r>
            <a:rPr kumimoji="1" lang="en-US" altLang="ja-JP" sz="1400">
              <a:solidFill>
                <a:srgbClr val="000000"/>
              </a:solidFill>
              <a:latin typeface="ＭＳ ゴシック" pitchFamily="49" charset="-128"/>
              <a:ea typeface="ＭＳ ゴシック" pitchFamily="49" charset="-128"/>
            </a:rPr>
            <a:t>1.69</a:t>
          </a:r>
          <a:r>
            <a:rPr kumimoji="1" lang="ja-JP" altLang="en-US" sz="1400">
              <a:solidFill>
                <a:srgbClr val="000000"/>
              </a:solidFill>
              <a:latin typeface="ＭＳ ゴシック" pitchFamily="49" charset="-128"/>
              <a:ea typeface="ＭＳ ゴシック" pitchFamily="49" charset="-128"/>
            </a:rPr>
            <a:t>％と赤字であるが、その他の会計が黒字のため、令和元年度の連結実質収支は黒字を維持している。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国民健康保険特別会計については、年々累積赤字は減少しており、早期に解消できるよう、今後も高石市国民健康保険特別会計赤字解消計画に基づき財政運営を行っていく。</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その他の会計については、今後も黒字を維持できるよう、事業の精査を行い、経費の削減に努める。</a:t>
          </a:r>
          <a:endParaRPr kumimoji="1" lang="en-US" altLang="ja-JP" sz="1400">
            <a:solidFill>
              <a:srgbClr val="000000"/>
            </a:solidFill>
            <a:latin typeface="ＭＳ ゴシック" pitchFamily="49" charset="-128"/>
            <a:ea typeface="ＭＳ ゴシック" pitchFamily="49"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26takaishi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189.8</v>
          </cell>
          <cell r="BX51">
            <v>178.5</v>
          </cell>
          <cell r="CF51">
            <v>155.5</v>
          </cell>
          <cell r="CN51">
            <v>136.9</v>
          </cell>
        </row>
        <row r="53">
          <cell r="BP53">
            <v>51.1</v>
          </cell>
          <cell r="BX53">
            <v>52.9</v>
          </cell>
          <cell r="CF53">
            <v>54.4</v>
          </cell>
          <cell r="CN53">
            <v>56.1</v>
          </cell>
        </row>
        <row r="55">
          <cell r="AN55" t="str">
            <v>類似団体内平均値</v>
          </cell>
          <cell r="BP55">
            <v>33.6</v>
          </cell>
          <cell r="BX55">
            <v>35.299999999999997</v>
          </cell>
          <cell r="CF55">
            <v>31.9</v>
          </cell>
          <cell r="CN55">
            <v>24.2</v>
          </cell>
        </row>
        <row r="57">
          <cell r="BP57">
            <v>56.8</v>
          </cell>
          <cell r="BX57">
            <v>60.4</v>
          </cell>
          <cell r="CF57">
            <v>59.3</v>
          </cell>
          <cell r="CN57">
            <v>59.9</v>
          </cell>
        </row>
        <row r="72">
          <cell r="BP72" t="str">
            <v>H27</v>
          </cell>
          <cell r="BX72" t="str">
            <v>H28</v>
          </cell>
          <cell r="CF72" t="str">
            <v>H29</v>
          </cell>
          <cell r="CN72" t="str">
            <v>H30</v>
          </cell>
          <cell r="CV72" t="str">
            <v>R01</v>
          </cell>
        </row>
        <row r="73">
          <cell r="AN73" t="str">
            <v>当該団体値</v>
          </cell>
          <cell r="BP73">
            <v>189.8</v>
          </cell>
          <cell r="BX73">
            <v>178.5</v>
          </cell>
          <cell r="CF73">
            <v>155.5</v>
          </cell>
          <cell r="CN73">
            <v>136.9</v>
          </cell>
          <cell r="CV73">
            <v>135.6</v>
          </cell>
        </row>
        <row r="75">
          <cell r="BP75">
            <v>15</v>
          </cell>
          <cell r="BX75">
            <v>15.4</v>
          </cell>
          <cell r="CF75">
            <v>15.6</v>
          </cell>
          <cell r="CN75">
            <v>14.6</v>
          </cell>
          <cell r="CV75">
            <v>14.5</v>
          </cell>
        </row>
        <row r="77">
          <cell r="AN77" t="str">
            <v>類似団体内平均値</v>
          </cell>
          <cell r="BP77">
            <v>33.6</v>
          </cell>
          <cell r="BX77">
            <v>35.299999999999997</v>
          </cell>
          <cell r="CF77">
            <v>31.9</v>
          </cell>
          <cell r="CN77">
            <v>24.2</v>
          </cell>
          <cell r="CV77">
            <v>22.1</v>
          </cell>
        </row>
        <row r="79">
          <cell r="BP79">
            <v>7</v>
          </cell>
          <cell r="BX79">
            <v>6.9</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25538569</v>
      </c>
      <c r="BO4" s="393"/>
      <c r="BP4" s="393"/>
      <c r="BQ4" s="393"/>
      <c r="BR4" s="393"/>
      <c r="BS4" s="393"/>
      <c r="BT4" s="393"/>
      <c r="BU4" s="394"/>
      <c r="BV4" s="392">
        <v>23661007</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0.6</v>
      </c>
      <c r="CU4" s="399"/>
      <c r="CV4" s="399"/>
      <c r="CW4" s="399"/>
      <c r="CX4" s="399"/>
      <c r="CY4" s="399"/>
      <c r="CZ4" s="399"/>
      <c r="DA4" s="400"/>
      <c r="DB4" s="398">
        <v>1</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25417051</v>
      </c>
      <c r="BO5" s="430"/>
      <c r="BP5" s="430"/>
      <c r="BQ5" s="430"/>
      <c r="BR5" s="430"/>
      <c r="BS5" s="430"/>
      <c r="BT5" s="430"/>
      <c r="BU5" s="431"/>
      <c r="BV5" s="429">
        <v>23379195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98.9</v>
      </c>
      <c r="CU5" s="427"/>
      <c r="CV5" s="427"/>
      <c r="CW5" s="427"/>
      <c r="CX5" s="427"/>
      <c r="CY5" s="427"/>
      <c r="CZ5" s="427"/>
      <c r="DA5" s="428"/>
      <c r="DB5" s="426">
        <v>96.2</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121518</v>
      </c>
      <c r="BO6" s="430"/>
      <c r="BP6" s="430"/>
      <c r="BQ6" s="430"/>
      <c r="BR6" s="430"/>
      <c r="BS6" s="430"/>
      <c r="BT6" s="430"/>
      <c r="BU6" s="431"/>
      <c r="BV6" s="429">
        <v>281812</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106.5</v>
      </c>
      <c r="CU6" s="467"/>
      <c r="CV6" s="467"/>
      <c r="CW6" s="467"/>
      <c r="CX6" s="467"/>
      <c r="CY6" s="467"/>
      <c r="CZ6" s="467"/>
      <c r="DA6" s="468"/>
      <c r="DB6" s="466">
        <v>105.3</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42546</v>
      </c>
      <c r="BO7" s="430"/>
      <c r="BP7" s="430"/>
      <c r="BQ7" s="430"/>
      <c r="BR7" s="430"/>
      <c r="BS7" s="430"/>
      <c r="BT7" s="430"/>
      <c r="BU7" s="431"/>
      <c r="BV7" s="429">
        <v>146604</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13418376</v>
      </c>
      <c r="CU7" s="430"/>
      <c r="CV7" s="430"/>
      <c r="CW7" s="430"/>
      <c r="CX7" s="430"/>
      <c r="CY7" s="430"/>
      <c r="CZ7" s="430"/>
      <c r="DA7" s="431"/>
      <c r="DB7" s="429">
        <v>13249294</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78972</v>
      </c>
      <c r="BO8" s="430"/>
      <c r="BP8" s="430"/>
      <c r="BQ8" s="430"/>
      <c r="BR8" s="430"/>
      <c r="BS8" s="430"/>
      <c r="BT8" s="430"/>
      <c r="BU8" s="431"/>
      <c r="BV8" s="429">
        <v>135208</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0.84</v>
      </c>
      <c r="CU8" s="470"/>
      <c r="CV8" s="470"/>
      <c r="CW8" s="470"/>
      <c r="CX8" s="470"/>
      <c r="CY8" s="470"/>
      <c r="CZ8" s="470"/>
      <c r="DA8" s="471"/>
      <c r="DB8" s="469">
        <v>0.85</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56529</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94</v>
      </c>
      <c r="AV9" s="462"/>
      <c r="AW9" s="462"/>
      <c r="AX9" s="462"/>
      <c r="AY9" s="463" t="s">
        <v>115</v>
      </c>
      <c r="AZ9" s="464"/>
      <c r="BA9" s="464"/>
      <c r="BB9" s="464"/>
      <c r="BC9" s="464"/>
      <c r="BD9" s="464"/>
      <c r="BE9" s="464"/>
      <c r="BF9" s="464"/>
      <c r="BG9" s="464"/>
      <c r="BH9" s="464"/>
      <c r="BI9" s="464"/>
      <c r="BJ9" s="464"/>
      <c r="BK9" s="464"/>
      <c r="BL9" s="464"/>
      <c r="BM9" s="465"/>
      <c r="BN9" s="429">
        <v>-56236</v>
      </c>
      <c r="BO9" s="430"/>
      <c r="BP9" s="430"/>
      <c r="BQ9" s="430"/>
      <c r="BR9" s="430"/>
      <c r="BS9" s="430"/>
      <c r="BT9" s="430"/>
      <c r="BU9" s="431"/>
      <c r="BV9" s="429">
        <v>-70452</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21.5</v>
      </c>
      <c r="CU9" s="427"/>
      <c r="CV9" s="427"/>
      <c r="CW9" s="427"/>
      <c r="CX9" s="427"/>
      <c r="CY9" s="427"/>
      <c r="CZ9" s="427"/>
      <c r="DA9" s="428"/>
      <c r="DB9" s="426">
        <v>20.5</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59572</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81242</v>
      </c>
      <c r="BO10" s="430"/>
      <c r="BP10" s="430"/>
      <c r="BQ10" s="430"/>
      <c r="BR10" s="430"/>
      <c r="BS10" s="430"/>
      <c r="BT10" s="430"/>
      <c r="BU10" s="431"/>
      <c r="BV10" s="429">
        <v>138989</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94</v>
      </c>
      <c r="AV11" s="462"/>
      <c r="AW11" s="462"/>
      <c r="AX11" s="462"/>
      <c r="AY11" s="463" t="s">
        <v>125</v>
      </c>
      <c r="AZ11" s="464"/>
      <c r="BA11" s="464"/>
      <c r="BB11" s="464"/>
      <c r="BC11" s="464"/>
      <c r="BD11" s="464"/>
      <c r="BE11" s="464"/>
      <c r="BF11" s="464"/>
      <c r="BG11" s="464"/>
      <c r="BH11" s="464"/>
      <c r="BI11" s="464"/>
      <c r="BJ11" s="464"/>
      <c r="BK11" s="464"/>
      <c r="BL11" s="464"/>
      <c r="BM11" s="465"/>
      <c r="BN11" s="429">
        <v>642160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x14ac:dyDescent="0.15">
      <c r="A12" s="187"/>
      <c r="B12" s="489" t="s">
        <v>128</v>
      </c>
      <c r="C12" s="490"/>
      <c r="D12" s="490"/>
      <c r="E12" s="490"/>
      <c r="F12" s="490"/>
      <c r="G12" s="490"/>
      <c r="H12" s="490"/>
      <c r="I12" s="490"/>
      <c r="J12" s="490"/>
      <c r="K12" s="491"/>
      <c r="L12" s="498" t="s">
        <v>129</v>
      </c>
      <c r="M12" s="499"/>
      <c r="N12" s="499"/>
      <c r="O12" s="499"/>
      <c r="P12" s="499"/>
      <c r="Q12" s="500"/>
      <c r="R12" s="501">
        <v>57805</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133</v>
      </c>
      <c r="AV12" s="462"/>
      <c r="AW12" s="462"/>
      <c r="AX12" s="462"/>
      <c r="AY12" s="463" t="s">
        <v>134</v>
      </c>
      <c r="AZ12" s="464"/>
      <c r="BA12" s="464"/>
      <c r="BB12" s="464"/>
      <c r="BC12" s="464"/>
      <c r="BD12" s="464"/>
      <c r="BE12" s="464"/>
      <c r="BF12" s="464"/>
      <c r="BG12" s="464"/>
      <c r="BH12" s="464"/>
      <c r="BI12" s="464"/>
      <c r="BJ12" s="464"/>
      <c r="BK12" s="464"/>
      <c r="BL12" s="464"/>
      <c r="BM12" s="465"/>
      <c r="BN12" s="429">
        <v>928145</v>
      </c>
      <c r="BO12" s="430"/>
      <c r="BP12" s="430"/>
      <c r="BQ12" s="430"/>
      <c r="BR12" s="430"/>
      <c r="BS12" s="430"/>
      <c r="BT12" s="430"/>
      <c r="BU12" s="431"/>
      <c r="BV12" s="429">
        <v>17986</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57261</v>
      </c>
      <c r="S13" s="514"/>
      <c r="T13" s="514"/>
      <c r="U13" s="514"/>
      <c r="V13" s="515"/>
      <c r="W13" s="445" t="s">
        <v>139</v>
      </c>
      <c r="X13" s="446"/>
      <c r="Y13" s="446"/>
      <c r="Z13" s="446"/>
      <c r="AA13" s="446"/>
      <c r="AB13" s="436"/>
      <c r="AC13" s="480">
        <v>108</v>
      </c>
      <c r="AD13" s="481"/>
      <c r="AE13" s="481"/>
      <c r="AF13" s="481"/>
      <c r="AG13" s="523"/>
      <c r="AH13" s="480">
        <v>86</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-260979</v>
      </c>
      <c r="BO13" s="430"/>
      <c r="BP13" s="430"/>
      <c r="BQ13" s="430"/>
      <c r="BR13" s="430"/>
      <c r="BS13" s="430"/>
      <c r="BT13" s="430"/>
      <c r="BU13" s="431"/>
      <c r="BV13" s="429">
        <v>50551</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14.5</v>
      </c>
      <c r="CU13" s="427"/>
      <c r="CV13" s="427"/>
      <c r="CW13" s="427"/>
      <c r="CX13" s="427"/>
      <c r="CY13" s="427"/>
      <c r="CZ13" s="427"/>
      <c r="DA13" s="428"/>
      <c r="DB13" s="426">
        <v>14.6</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57875</v>
      </c>
      <c r="S14" s="514"/>
      <c r="T14" s="514"/>
      <c r="U14" s="514"/>
      <c r="V14" s="515"/>
      <c r="W14" s="419"/>
      <c r="X14" s="420"/>
      <c r="Y14" s="420"/>
      <c r="Z14" s="420"/>
      <c r="AA14" s="420"/>
      <c r="AB14" s="409"/>
      <c r="AC14" s="516">
        <v>0.5</v>
      </c>
      <c r="AD14" s="517"/>
      <c r="AE14" s="517"/>
      <c r="AF14" s="517"/>
      <c r="AG14" s="518"/>
      <c r="AH14" s="516">
        <v>0.4</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135.6</v>
      </c>
      <c r="CU14" s="528"/>
      <c r="CV14" s="528"/>
      <c r="CW14" s="528"/>
      <c r="CX14" s="528"/>
      <c r="CY14" s="528"/>
      <c r="CZ14" s="528"/>
      <c r="DA14" s="529"/>
      <c r="DB14" s="527">
        <v>136.9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146</v>
      </c>
      <c r="N15" s="521"/>
      <c r="O15" s="521"/>
      <c r="P15" s="521"/>
      <c r="Q15" s="522"/>
      <c r="R15" s="513">
        <v>57336</v>
      </c>
      <c r="S15" s="514"/>
      <c r="T15" s="514"/>
      <c r="U15" s="514"/>
      <c r="V15" s="515"/>
      <c r="W15" s="445" t="s">
        <v>147</v>
      </c>
      <c r="X15" s="446"/>
      <c r="Y15" s="446"/>
      <c r="Z15" s="446"/>
      <c r="AA15" s="446"/>
      <c r="AB15" s="436"/>
      <c r="AC15" s="480">
        <v>5928</v>
      </c>
      <c r="AD15" s="481"/>
      <c r="AE15" s="481"/>
      <c r="AF15" s="481"/>
      <c r="AG15" s="523"/>
      <c r="AH15" s="480">
        <v>6146</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8292374</v>
      </c>
      <c r="BO15" s="393"/>
      <c r="BP15" s="393"/>
      <c r="BQ15" s="393"/>
      <c r="BR15" s="393"/>
      <c r="BS15" s="393"/>
      <c r="BT15" s="393"/>
      <c r="BU15" s="394"/>
      <c r="BV15" s="392">
        <v>8126490</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25.5</v>
      </c>
      <c r="AD16" s="517"/>
      <c r="AE16" s="517"/>
      <c r="AF16" s="517"/>
      <c r="AG16" s="518"/>
      <c r="AH16" s="516">
        <v>25.7</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10010559</v>
      </c>
      <c r="BO16" s="430"/>
      <c r="BP16" s="430"/>
      <c r="BQ16" s="430"/>
      <c r="BR16" s="430"/>
      <c r="BS16" s="430"/>
      <c r="BT16" s="430"/>
      <c r="BU16" s="431"/>
      <c r="BV16" s="429">
        <v>9705442</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17211</v>
      </c>
      <c r="AD17" s="481"/>
      <c r="AE17" s="481"/>
      <c r="AF17" s="481"/>
      <c r="AG17" s="523"/>
      <c r="AH17" s="480">
        <v>17698</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10732554</v>
      </c>
      <c r="BO17" s="430"/>
      <c r="BP17" s="430"/>
      <c r="BQ17" s="430"/>
      <c r="BR17" s="430"/>
      <c r="BS17" s="430"/>
      <c r="BT17" s="430"/>
      <c r="BU17" s="431"/>
      <c r="BV17" s="429">
        <v>10502228</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11.3</v>
      </c>
      <c r="M18" s="545"/>
      <c r="N18" s="545"/>
      <c r="O18" s="545"/>
      <c r="P18" s="545"/>
      <c r="Q18" s="545"/>
      <c r="R18" s="546"/>
      <c r="S18" s="546"/>
      <c r="T18" s="546"/>
      <c r="U18" s="546"/>
      <c r="V18" s="547"/>
      <c r="W18" s="447"/>
      <c r="X18" s="448"/>
      <c r="Y18" s="448"/>
      <c r="Z18" s="448"/>
      <c r="AA18" s="448"/>
      <c r="AB18" s="439"/>
      <c r="AC18" s="548">
        <v>74</v>
      </c>
      <c r="AD18" s="549"/>
      <c r="AE18" s="549"/>
      <c r="AF18" s="549"/>
      <c r="AG18" s="550"/>
      <c r="AH18" s="548">
        <v>74</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13428426</v>
      </c>
      <c r="BO18" s="430"/>
      <c r="BP18" s="430"/>
      <c r="BQ18" s="430"/>
      <c r="BR18" s="430"/>
      <c r="BS18" s="430"/>
      <c r="BT18" s="430"/>
      <c r="BU18" s="431"/>
      <c r="BV18" s="429">
        <v>13108673</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5003</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15897518</v>
      </c>
      <c r="BO19" s="430"/>
      <c r="BP19" s="430"/>
      <c r="BQ19" s="430"/>
      <c r="BR19" s="430"/>
      <c r="BS19" s="430"/>
      <c r="BT19" s="430"/>
      <c r="BU19" s="431"/>
      <c r="BV19" s="429">
        <v>15168205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22461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35959296</v>
      </c>
      <c r="BO23" s="430"/>
      <c r="BP23" s="430"/>
      <c r="BQ23" s="430"/>
      <c r="BR23" s="430"/>
      <c r="BS23" s="430"/>
      <c r="BT23" s="430"/>
      <c r="BU23" s="431"/>
      <c r="BV23" s="429">
        <v>36827226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8700</v>
      </c>
      <c r="R24" s="481"/>
      <c r="S24" s="481"/>
      <c r="T24" s="481"/>
      <c r="U24" s="481"/>
      <c r="V24" s="523"/>
      <c r="W24" s="582"/>
      <c r="X24" s="570"/>
      <c r="Y24" s="571"/>
      <c r="Z24" s="479" t="s">
        <v>171</v>
      </c>
      <c r="AA24" s="459"/>
      <c r="AB24" s="459"/>
      <c r="AC24" s="459"/>
      <c r="AD24" s="459"/>
      <c r="AE24" s="459"/>
      <c r="AF24" s="459"/>
      <c r="AG24" s="460"/>
      <c r="AH24" s="480">
        <v>292</v>
      </c>
      <c r="AI24" s="481"/>
      <c r="AJ24" s="481"/>
      <c r="AK24" s="481"/>
      <c r="AL24" s="523"/>
      <c r="AM24" s="480">
        <v>904324</v>
      </c>
      <c r="AN24" s="481"/>
      <c r="AO24" s="481"/>
      <c r="AP24" s="481"/>
      <c r="AQ24" s="481"/>
      <c r="AR24" s="523"/>
      <c r="AS24" s="480">
        <v>3097</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25368379</v>
      </c>
      <c r="BO24" s="430"/>
      <c r="BP24" s="430"/>
      <c r="BQ24" s="430"/>
      <c r="BR24" s="430"/>
      <c r="BS24" s="430"/>
      <c r="BT24" s="430"/>
      <c r="BU24" s="431"/>
      <c r="BV24" s="429">
        <v>25389611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2</v>
      </c>
      <c r="M25" s="481"/>
      <c r="N25" s="481"/>
      <c r="O25" s="481"/>
      <c r="P25" s="523"/>
      <c r="Q25" s="480">
        <v>7600</v>
      </c>
      <c r="R25" s="481"/>
      <c r="S25" s="481"/>
      <c r="T25" s="481"/>
      <c r="U25" s="481"/>
      <c r="V25" s="523"/>
      <c r="W25" s="582"/>
      <c r="X25" s="570"/>
      <c r="Y25" s="571"/>
      <c r="Z25" s="479" t="s">
        <v>174</v>
      </c>
      <c r="AA25" s="459"/>
      <c r="AB25" s="459"/>
      <c r="AC25" s="459"/>
      <c r="AD25" s="459"/>
      <c r="AE25" s="459"/>
      <c r="AF25" s="459"/>
      <c r="AG25" s="460"/>
      <c r="AH25" s="480" t="s">
        <v>137</v>
      </c>
      <c r="AI25" s="481"/>
      <c r="AJ25" s="481"/>
      <c r="AK25" s="481"/>
      <c r="AL25" s="523"/>
      <c r="AM25" s="480" t="s">
        <v>137</v>
      </c>
      <c r="AN25" s="481"/>
      <c r="AO25" s="481"/>
      <c r="AP25" s="481"/>
      <c r="AQ25" s="481"/>
      <c r="AR25" s="523"/>
      <c r="AS25" s="480" t="s">
        <v>137</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1396254</v>
      </c>
      <c r="BO25" s="393"/>
      <c r="BP25" s="393"/>
      <c r="BQ25" s="393"/>
      <c r="BR25" s="393"/>
      <c r="BS25" s="393"/>
      <c r="BT25" s="393"/>
      <c r="BU25" s="394"/>
      <c r="BV25" s="392">
        <v>741865</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6800</v>
      </c>
      <c r="R26" s="481"/>
      <c r="S26" s="481"/>
      <c r="T26" s="481"/>
      <c r="U26" s="481"/>
      <c r="V26" s="523"/>
      <c r="W26" s="582"/>
      <c r="X26" s="570"/>
      <c r="Y26" s="571"/>
      <c r="Z26" s="479" t="s">
        <v>177</v>
      </c>
      <c r="AA26" s="592"/>
      <c r="AB26" s="592"/>
      <c r="AC26" s="592"/>
      <c r="AD26" s="592"/>
      <c r="AE26" s="592"/>
      <c r="AF26" s="592"/>
      <c r="AG26" s="593"/>
      <c r="AH26" s="480">
        <v>21</v>
      </c>
      <c r="AI26" s="481"/>
      <c r="AJ26" s="481"/>
      <c r="AK26" s="481"/>
      <c r="AL26" s="523"/>
      <c r="AM26" s="480">
        <v>72450</v>
      </c>
      <c r="AN26" s="481"/>
      <c r="AO26" s="481"/>
      <c r="AP26" s="481"/>
      <c r="AQ26" s="481"/>
      <c r="AR26" s="523"/>
      <c r="AS26" s="480">
        <v>3450</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137</v>
      </c>
      <c r="BO26" s="430"/>
      <c r="BP26" s="430"/>
      <c r="BQ26" s="430"/>
      <c r="BR26" s="430"/>
      <c r="BS26" s="430"/>
      <c r="BT26" s="430"/>
      <c r="BU26" s="431"/>
      <c r="BV26" s="429" t="s">
        <v>137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5800</v>
      </c>
      <c r="R27" s="481"/>
      <c r="S27" s="481"/>
      <c r="T27" s="481"/>
      <c r="U27" s="481"/>
      <c r="V27" s="523"/>
      <c r="W27" s="582"/>
      <c r="X27" s="570"/>
      <c r="Y27" s="571"/>
      <c r="Z27" s="479" t="s">
        <v>180</v>
      </c>
      <c r="AA27" s="459"/>
      <c r="AB27" s="459"/>
      <c r="AC27" s="459"/>
      <c r="AD27" s="459"/>
      <c r="AE27" s="459"/>
      <c r="AF27" s="459"/>
      <c r="AG27" s="460"/>
      <c r="AH27" s="480">
        <v>16</v>
      </c>
      <c r="AI27" s="481"/>
      <c r="AJ27" s="481"/>
      <c r="AK27" s="481"/>
      <c r="AL27" s="523"/>
      <c r="AM27" s="480">
        <v>60772</v>
      </c>
      <c r="AN27" s="481"/>
      <c r="AO27" s="481"/>
      <c r="AP27" s="481"/>
      <c r="AQ27" s="481"/>
      <c r="AR27" s="523"/>
      <c r="AS27" s="480">
        <v>3798</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v>578526</v>
      </c>
      <c r="BO27" s="606"/>
      <c r="BP27" s="606"/>
      <c r="BQ27" s="606"/>
      <c r="BR27" s="606"/>
      <c r="BS27" s="606"/>
      <c r="BT27" s="606"/>
      <c r="BU27" s="607"/>
      <c r="BV27" s="605">
        <v>576826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5500</v>
      </c>
      <c r="R28" s="481"/>
      <c r="S28" s="481"/>
      <c r="T28" s="481"/>
      <c r="U28" s="481"/>
      <c r="V28" s="523"/>
      <c r="W28" s="582"/>
      <c r="X28" s="570"/>
      <c r="Y28" s="571"/>
      <c r="Z28" s="479" t="s">
        <v>183</v>
      </c>
      <c r="AA28" s="459"/>
      <c r="AB28" s="459"/>
      <c r="AC28" s="459"/>
      <c r="AD28" s="459"/>
      <c r="AE28" s="459"/>
      <c r="AF28" s="459"/>
      <c r="AG28" s="460"/>
      <c r="AH28" s="480" t="s">
        <v>137</v>
      </c>
      <c r="AI28" s="481"/>
      <c r="AJ28" s="481"/>
      <c r="AK28" s="481"/>
      <c r="AL28" s="523"/>
      <c r="AM28" s="480" t="s">
        <v>137</v>
      </c>
      <c r="AN28" s="481"/>
      <c r="AO28" s="481"/>
      <c r="AP28" s="481"/>
      <c r="AQ28" s="481"/>
      <c r="AR28" s="523"/>
      <c r="AS28" s="480" t="s">
        <v>137</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2105353</v>
      </c>
      <c r="BO28" s="393"/>
      <c r="BP28" s="393"/>
      <c r="BQ28" s="393"/>
      <c r="BR28" s="393"/>
      <c r="BS28" s="393"/>
      <c r="BT28" s="393"/>
      <c r="BU28" s="394"/>
      <c r="BV28" s="392">
        <v>2952256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14</v>
      </c>
      <c r="M29" s="481"/>
      <c r="N29" s="481"/>
      <c r="O29" s="481"/>
      <c r="P29" s="523"/>
      <c r="Q29" s="480">
        <v>5200</v>
      </c>
      <c r="R29" s="481"/>
      <c r="S29" s="481"/>
      <c r="T29" s="481"/>
      <c r="U29" s="481"/>
      <c r="V29" s="523"/>
      <c r="W29" s="583"/>
      <c r="X29" s="584"/>
      <c r="Y29" s="585"/>
      <c r="Z29" s="479" t="s">
        <v>186</v>
      </c>
      <c r="AA29" s="459"/>
      <c r="AB29" s="459"/>
      <c r="AC29" s="459"/>
      <c r="AD29" s="459"/>
      <c r="AE29" s="459"/>
      <c r="AF29" s="459"/>
      <c r="AG29" s="460"/>
      <c r="AH29" s="480">
        <v>308</v>
      </c>
      <c r="AI29" s="481"/>
      <c r="AJ29" s="481"/>
      <c r="AK29" s="481"/>
      <c r="AL29" s="523"/>
      <c r="AM29" s="480">
        <v>965096</v>
      </c>
      <c r="AN29" s="481"/>
      <c r="AO29" s="481"/>
      <c r="AP29" s="481"/>
      <c r="AQ29" s="481"/>
      <c r="AR29" s="523"/>
      <c r="AS29" s="480">
        <v>3133</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t="s">
        <v>137</v>
      </c>
      <c r="BO29" s="430"/>
      <c r="BP29" s="430"/>
      <c r="BQ29" s="430"/>
      <c r="BR29" s="430"/>
      <c r="BS29" s="430"/>
      <c r="BT29" s="430"/>
      <c r="BU29" s="431"/>
      <c r="BV29" s="429" t="s">
        <v>137</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99.8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2161146</v>
      </c>
      <c r="BO30" s="606"/>
      <c r="BP30" s="606"/>
      <c r="BQ30" s="606"/>
      <c r="BR30" s="606"/>
      <c r="BS30" s="606"/>
      <c r="BT30" s="606"/>
      <c r="BU30" s="607"/>
      <c r="BV30" s="605">
        <v>2392098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195</v>
      </c>
      <c r="V33" s="453"/>
      <c r="W33" s="418" t="s">
        <v>196</v>
      </c>
      <c r="X33" s="418"/>
      <c r="Y33" s="418"/>
      <c r="Z33" s="418"/>
      <c r="AA33" s="418"/>
      <c r="AB33" s="418"/>
      <c r="AC33" s="418"/>
      <c r="AD33" s="418"/>
      <c r="AE33" s="418"/>
      <c r="AF33" s="418"/>
      <c r="AG33" s="418"/>
      <c r="AH33" s="418"/>
      <c r="AI33" s="418"/>
      <c r="AJ33" s="418"/>
      <c r="AK33" s="418"/>
      <c r="AL33" s="216"/>
      <c r="AM33" s="453" t="s">
        <v>195</v>
      </c>
      <c r="AN33" s="453"/>
      <c r="AO33" s="418" t="s">
        <v>196</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195</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IF('各会計、関係団体の財政状況及び健全化判断比率'!B32="","",'各会計、関係団体の財政状況及び健全化判断比率'!B32)</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泉北環境整備施設組合（一般会計）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15</v>
      </c>
      <c r="CP34" s="618"/>
      <c r="CQ34" s="619" t="str">
        <f>IF('各会計、関係団体の財政状況及び健全化判断比率'!BS7="","",'各会計、関係団体の財政状況及び健全化判断比率'!BS7)</f>
        <v>高石市土地開発公社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墓地事業特別会計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高石市泉大津市墓地組合（一般会計）</v>
      </c>
      <c r="BZ35" s="619"/>
      <c r="CA35" s="619"/>
      <c r="CB35" s="619"/>
      <c r="CC35" s="619"/>
      <c r="CD35" s="619"/>
      <c r="CE35" s="619"/>
      <c r="CF35" s="619"/>
      <c r="CG35" s="619"/>
      <c r="CH35" s="619"/>
      <c r="CI35" s="619"/>
      <c r="CJ35" s="619"/>
      <c r="CK35" s="619"/>
      <c r="CL35" s="619"/>
      <c r="CM35" s="619"/>
      <c r="CN35" s="214"/>
      <c r="CO35" s="618">
        <f t="shared" ref="CO35:CO43" si="3">IF(CQ35="","",CO34+1)</f>
        <v>16</v>
      </c>
      <c r="CP35" s="618"/>
      <c r="CQ35" s="619" t="str">
        <f>IF('各会計、関係団体の財政状況及び健全化判断比率'!BS8="","",'各会計、関係団体の財政状況及び健全化判断比率'!BS8)</f>
        <v>高石市保健医療センター</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後期高齢者医療保険特別会計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泉北水道企業団</v>
      </c>
      <c r="BZ36" s="619"/>
      <c r="CA36" s="619"/>
      <c r="CB36" s="619"/>
      <c r="CC36" s="619"/>
      <c r="CD36" s="619"/>
      <c r="CE36" s="619"/>
      <c r="CF36" s="619"/>
      <c r="CG36" s="619"/>
      <c r="CH36" s="619"/>
      <c r="CI36" s="619"/>
      <c r="CJ36" s="619"/>
      <c r="CK36" s="619"/>
      <c r="CL36" s="619"/>
      <c r="CM36" s="619"/>
      <c r="CN36" s="214"/>
      <c r="CO36" s="618">
        <f t="shared" si="3"/>
        <v>17</v>
      </c>
      <c r="CP36" s="618"/>
      <c r="CQ36" s="619" t="str">
        <f>IF('各会計、関係団体の財政状況及び健全化判断比率'!BS9="","",'各会計、関係団体の財政状況及び健全化判断比率'!BS9)</f>
        <v>高石都市開発株式会社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大阪府後期高齢者医療広域連合（一般会計）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大阪府後期高齢者医療広域連合（後期高齢者医療特別会計）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大阪広域水道企業団水道事業会計（水道用水供給事業）</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大阪広域水道企業団（工業用水道事業会計）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j/EoYMF+CT/5YrkjGeRJDdNJNfFyPQJ+ucNp/nfcpS/A76IXacxdSvfdAic2uQ/ylgj3tfoKwlHenTSZ1I3FQQ==" saltValue="YllXI2cw47jonNNIO8D8H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0" t="s">
        <v>571</v>
      </c>
      <c r="D34" s="1210"/>
      <c r="E34" s="1211"/>
      <c r="F34" s="32" t="s">
        <v>572</v>
      </c>
      <c r="G34" s="33" t="s">
        <v>573</v>
      </c>
      <c r="H34" s="33" t="s">
        <v>574</v>
      </c>
      <c r="I34" s="33" t="s">
        <v>575</v>
      </c>
      <c r="J34" s="34" t="s">
        <v>576</v>
      </c>
      <c r="K34" s="22"/>
      <c r="L34" s="22"/>
      <c r="M34" s="22"/>
      <c r="N34" s="22"/>
      <c r="O34" s="22"/>
      <c r="P34" s="22"/>
    </row>
    <row r="35" spans="1:16" ht="39" customHeight="1" x14ac:dyDescent="0.15">
      <c r="A35" s="22"/>
      <c r="B35" s="35"/>
      <c r="C35" s="1204" t="s">
        <v>577</v>
      </c>
      <c r="D35" s="1205"/>
      <c r="E35" s="1206"/>
      <c r="F35" s="36">
        <v>13.45</v>
      </c>
      <c r="G35" s="37">
        <v>13.51</v>
      </c>
      <c r="H35" s="37">
        <v>13.87</v>
      </c>
      <c r="I35" s="37">
        <v>14.37</v>
      </c>
      <c r="J35" s="38">
        <v>15.37</v>
      </c>
      <c r="K35" s="22"/>
      <c r="L35" s="22"/>
      <c r="M35" s="22"/>
      <c r="N35" s="22"/>
      <c r="O35" s="22"/>
      <c r="P35" s="22"/>
    </row>
    <row r="36" spans="1:16" ht="39" customHeight="1" x14ac:dyDescent="0.15">
      <c r="A36" s="22"/>
      <c r="B36" s="35"/>
      <c r="C36" s="1204" t="s">
        <v>578</v>
      </c>
      <c r="D36" s="1205"/>
      <c r="E36" s="1206"/>
      <c r="F36" s="36">
        <v>0.59</v>
      </c>
      <c r="G36" s="37">
        <v>1.0900000000000001</v>
      </c>
      <c r="H36" s="37">
        <v>1.04</v>
      </c>
      <c r="I36" s="37">
        <v>1.01</v>
      </c>
      <c r="J36" s="38">
        <v>1.01</v>
      </c>
      <c r="K36" s="22"/>
      <c r="L36" s="22"/>
      <c r="M36" s="22"/>
      <c r="N36" s="22"/>
      <c r="O36" s="22"/>
      <c r="P36" s="22"/>
    </row>
    <row r="37" spans="1:16" ht="39" customHeight="1" x14ac:dyDescent="0.15">
      <c r="A37" s="22"/>
      <c r="B37" s="35"/>
      <c r="C37" s="1204" t="s">
        <v>579</v>
      </c>
      <c r="D37" s="1205"/>
      <c r="E37" s="1206"/>
      <c r="F37" s="36">
        <v>2.82</v>
      </c>
      <c r="G37" s="37">
        <v>0.82</v>
      </c>
      <c r="H37" s="37">
        <v>1.57</v>
      </c>
      <c r="I37" s="37">
        <v>1.02</v>
      </c>
      <c r="J37" s="38">
        <v>0.57999999999999996</v>
      </c>
      <c r="K37" s="22"/>
      <c r="L37" s="22"/>
      <c r="M37" s="22"/>
      <c r="N37" s="22"/>
      <c r="O37" s="22"/>
      <c r="P37" s="22"/>
    </row>
    <row r="38" spans="1:16" ht="39" customHeight="1" x14ac:dyDescent="0.15">
      <c r="A38" s="22"/>
      <c r="B38" s="35"/>
      <c r="C38" s="1204" t="s">
        <v>580</v>
      </c>
      <c r="D38" s="1205"/>
      <c r="E38" s="1206"/>
      <c r="F38" s="36">
        <v>0.08</v>
      </c>
      <c r="G38" s="37">
        <v>7.0000000000000007E-2</v>
      </c>
      <c r="H38" s="37">
        <v>0.06</v>
      </c>
      <c r="I38" s="37">
        <v>7.0000000000000007E-2</v>
      </c>
      <c r="J38" s="38">
        <v>0.3</v>
      </c>
      <c r="K38" s="22"/>
      <c r="L38" s="22"/>
      <c r="M38" s="22"/>
      <c r="N38" s="22"/>
      <c r="O38" s="22"/>
      <c r="P38" s="22"/>
    </row>
    <row r="39" spans="1:16" ht="39" customHeight="1" x14ac:dyDescent="0.15">
      <c r="A39" s="22"/>
      <c r="B39" s="35"/>
      <c r="C39" s="1204" t="s">
        <v>581</v>
      </c>
      <c r="D39" s="1205"/>
      <c r="E39" s="1206"/>
      <c r="F39" s="36">
        <v>0.26</v>
      </c>
      <c r="G39" s="37">
        <v>0.27</v>
      </c>
      <c r="H39" s="37">
        <v>0.28000000000000003</v>
      </c>
      <c r="I39" s="37">
        <v>0.28000000000000003</v>
      </c>
      <c r="J39" s="38">
        <v>0.28000000000000003</v>
      </c>
      <c r="K39" s="22"/>
      <c r="L39" s="22"/>
      <c r="M39" s="22"/>
      <c r="N39" s="22"/>
      <c r="O39" s="22"/>
      <c r="P39" s="22"/>
    </row>
    <row r="40" spans="1:16" ht="39" customHeight="1" x14ac:dyDescent="0.15">
      <c r="A40" s="22"/>
      <c r="B40" s="35"/>
      <c r="C40" s="1204" t="s">
        <v>582</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583</v>
      </c>
      <c r="D42" s="1205"/>
      <c r="E42" s="1206"/>
      <c r="F42" s="36" t="s">
        <v>522</v>
      </c>
      <c r="G42" s="37" t="s">
        <v>522</v>
      </c>
      <c r="H42" s="37" t="s">
        <v>522</v>
      </c>
      <c r="I42" s="37" t="s">
        <v>522</v>
      </c>
      <c r="J42" s="38" t="s">
        <v>522</v>
      </c>
      <c r="K42" s="22"/>
      <c r="L42" s="22"/>
      <c r="M42" s="22"/>
      <c r="N42" s="22"/>
      <c r="O42" s="22"/>
      <c r="P42" s="22"/>
    </row>
    <row r="43" spans="1:16" ht="39" customHeight="1" thickBot="1" x14ac:dyDescent="0.2">
      <c r="A43" s="22"/>
      <c r="B43" s="40"/>
      <c r="C43" s="1207" t="s">
        <v>584</v>
      </c>
      <c r="D43" s="1208"/>
      <c r="E43" s="1209"/>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ixDzs/Gcn9+W2BsXhEK6Mu3FUH7WAR9nXjsukCKJSgp0EV1pHk8IzSf+P3L9Y7YLCFdatAou4a2I4TMcj+ycA==" saltValue="jMWCI4LdZSr3bPpCB40c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3243</v>
      </c>
      <c r="L45" s="60">
        <v>3120</v>
      </c>
      <c r="M45" s="60">
        <v>3115</v>
      </c>
      <c r="N45" s="60">
        <v>3134</v>
      </c>
      <c r="O45" s="61">
        <v>3172</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522</v>
      </c>
      <c r="L46" s="64" t="s">
        <v>522</v>
      </c>
      <c r="M46" s="64" t="s">
        <v>522</v>
      </c>
      <c r="N46" s="64" t="s">
        <v>522</v>
      </c>
      <c r="O46" s="65" t="s">
        <v>522</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522</v>
      </c>
      <c r="L47" s="64" t="s">
        <v>522</v>
      </c>
      <c r="M47" s="64" t="s">
        <v>522</v>
      </c>
      <c r="N47" s="64" t="s">
        <v>522</v>
      </c>
      <c r="O47" s="65" t="s">
        <v>522</v>
      </c>
      <c r="P47" s="48"/>
      <c r="Q47" s="48"/>
      <c r="R47" s="48"/>
      <c r="S47" s="48"/>
      <c r="T47" s="48"/>
      <c r="U47" s="48"/>
    </row>
    <row r="48" spans="1:21" ht="30.75" customHeight="1" x14ac:dyDescent="0.15">
      <c r="A48" s="48"/>
      <c r="B48" s="1214"/>
      <c r="C48" s="1215"/>
      <c r="D48" s="62"/>
      <c r="E48" s="1220" t="s">
        <v>15</v>
      </c>
      <c r="F48" s="1220"/>
      <c r="G48" s="1220"/>
      <c r="H48" s="1220"/>
      <c r="I48" s="1220"/>
      <c r="J48" s="1221"/>
      <c r="K48" s="63">
        <v>571</v>
      </c>
      <c r="L48" s="64">
        <v>567</v>
      </c>
      <c r="M48" s="64">
        <v>592</v>
      </c>
      <c r="N48" s="64">
        <v>597</v>
      </c>
      <c r="O48" s="65">
        <v>617</v>
      </c>
      <c r="P48" s="48"/>
      <c r="Q48" s="48"/>
      <c r="R48" s="48"/>
      <c r="S48" s="48"/>
      <c r="T48" s="48"/>
      <c r="U48" s="48"/>
    </row>
    <row r="49" spans="1:21" ht="30.75" customHeight="1" x14ac:dyDescent="0.15">
      <c r="A49" s="48"/>
      <c r="B49" s="1214"/>
      <c r="C49" s="1215"/>
      <c r="D49" s="62"/>
      <c r="E49" s="1220" t="s">
        <v>16</v>
      </c>
      <c r="F49" s="1220"/>
      <c r="G49" s="1220"/>
      <c r="H49" s="1220"/>
      <c r="I49" s="1220"/>
      <c r="J49" s="1221"/>
      <c r="K49" s="63">
        <v>649</v>
      </c>
      <c r="L49" s="64">
        <v>549</v>
      </c>
      <c r="M49" s="64">
        <v>545</v>
      </c>
      <c r="N49" s="64">
        <v>408</v>
      </c>
      <c r="O49" s="65">
        <v>405</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522</v>
      </c>
      <c r="L50" s="64" t="s">
        <v>522</v>
      </c>
      <c r="M50" s="64" t="s">
        <v>522</v>
      </c>
      <c r="N50" s="64" t="s">
        <v>522</v>
      </c>
      <c r="O50" s="65" t="s">
        <v>522</v>
      </c>
      <c r="P50" s="48"/>
      <c r="Q50" s="48"/>
      <c r="R50" s="48"/>
      <c r="S50" s="48"/>
      <c r="T50" s="48"/>
      <c r="U50" s="48"/>
    </row>
    <row r="51" spans="1:21" ht="30.75" customHeight="1" x14ac:dyDescent="0.15">
      <c r="A51" s="48"/>
      <c r="B51" s="1216"/>
      <c r="C51" s="1217"/>
      <c r="D51" s="66"/>
      <c r="E51" s="1220" t="s">
        <v>18</v>
      </c>
      <c r="F51" s="1220"/>
      <c r="G51" s="1220"/>
      <c r="H51" s="1220"/>
      <c r="I51" s="1220"/>
      <c r="J51" s="1221"/>
      <c r="K51" s="63">
        <v>1</v>
      </c>
      <c r="L51" s="64">
        <v>0</v>
      </c>
      <c r="M51" s="64">
        <v>0</v>
      </c>
      <c r="N51" s="64" t="s">
        <v>522</v>
      </c>
      <c r="O51" s="65" t="s">
        <v>522</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2517</v>
      </c>
      <c r="L52" s="64">
        <v>2546</v>
      </c>
      <c r="M52" s="64">
        <v>2594</v>
      </c>
      <c r="N52" s="64">
        <v>2562</v>
      </c>
      <c r="O52" s="65">
        <v>2490</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1947</v>
      </c>
      <c r="L53" s="69">
        <v>1690</v>
      </c>
      <c r="M53" s="69">
        <v>1658</v>
      </c>
      <c r="N53" s="69">
        <v>1577</v>
      </c>
      <c r="O53" s="70">
        <v>1704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522</v>
      </c>
      <c r="L57" s="84" t="s">
        <v>522</v>
      </c>
      <c r="M57" s="84" t="s">
        <v>522</v>
      </c>
      <c r="N57" s="84" t="s">
        <v>522</v>
      </c>
      <c r="O57" s="85" t="s">
        <v>522</v>
      </c>
    </row>
    <row r="58" spans="1:21" ht="31.5" customHeight="1" thickBot="1" x14ac:dyDescent="0.2">
      <c r="B58" s="1230"/>
      <c r="C58" s="1231"/>
      <c r="D58" s="1235" t="s">
        <v>27</v>
      </c>
      <c r="E58" s="1236"/>
      <c r="F58" s="1236"/>
      <c r="G58" s="1236"/>
      <c r="H58" s="1236"/>
      <c r="I58" s="1236"/>
      <c r="J58" s="1237"/>
      <c r="K58" s="86" t="s">
        <v>522</v>
      </c>
      <c r="L58" s="87" t="s">
        <v>522</v>
      </c>
      <c r="M58" s="87" t="s">
        <v>522</v>
      </c>
      <c r="N58" s="87" t="s">
        <v>522</v>
      </c>
      <c r="O58" s="88" t="s">
        <v>522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6RkmDxtzyz136ZqZ7fov2idNmYkDinszl78ncElm0xhWqXm6zG8H1fqJDG6oauMcnYWNcrP/erHM4sHNA7PLw==" saltValue="FHT/E8VudTHxlHo45Oy9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38" t="s">
        <v>30</v>
      </c>
      <c r="C41" s="1239"/>
      <c r="D41" s="102"/>
      <c r="E41" s="1244" t="s">
        <v>31</v>
      </c>
      <c r="F41" s="1244"/>
      <c r="G41" s="1244"/>
      <c r="H41" s="1245"/>
      <c r="I41" s="103">
        <v>37560</v>
      </c>
      <c r="J41" s="104">
        <v>36939</v>
      </c>
      <c r="K41" s="104">
        <v>36657</v>
      </c>
      <c r="L41" s="104">
        <v>36827</v>
      </c>
      <c r="M41" s="105">
        <v>35959</v>
      </c>
    </row>
    <row r="42" spans="2:13" ht="27.75" customHeight="1" x14ac:dyDescent="0.15">
      <c r="B42" s="1240"/>
      <c r="C42" s="1241"/>
      <c r="D42" s="106"/>
      <c r="E42" s="1246" t="s">
        <v>32</v>
      </c>
      <c r="F42" s="1246"/>
      <c r="G42" s="1246"/>
      <c r="H42" s="1247"/>
      <c r="I42" s="107" t="s">
        <v>522</v>
      </c>
      <c r="J42" s="108" t="s">
        <v>522</v>
      </c>
      <c r="K42" s="108" t="s">
        <v>522</v>
      </c>
      <c r="L42" s="108" t="s">
        <v>522</v>
      </c>
      <c r="M42" s="109" t="s">
        <v>522</v>
      </c>
    </row>
    <row r="43" spans="2:13" ht="27.75" customHeight="1" x14ac:dyDescent="0.15">
      <c r="B43" s="1240"/>
      <c r="C43" s="1241"/>
      <c r="D43" s="106"/>
      <c r="E43" s="1246" t="s">
        <v>33</v>
      </c>
      <c r="F43" s="1246"/>
      <c r="G43" s="1246"/>
      <c r="H43" s="1247"/>
      <c r="I43" s="107">
        <v>11093</v>
      </c>
      <c r="J43" s="108">
        <v>10642</v>
      </c>
      <c r="K43" s="108">
        <v>9683</v>
      </c>
      <c r="L43" s="108">
        <v>9230</v>
      </c>
      <c r="M43" s="109">
        <v>9020</v>
      </c>
    </row>
    <row r="44" spans="2:13" ht="27.75" customHeight="1" x14ac:dyDescent="0.15">
      <c r="B44" s="1240"/>
      <c r="C44" s="1241"/>
      <c r="D44" s="106"/>
      <c r="E44" s="1246" t="s">
        <v>34</v>
      </c>
      <c r="F44" s="1246"/>
      <c r="G44" s="1246"/>
      <c r="H44" s="1247"/>
      <c r="I44" s="107">
        <v>4120</v>
      </c>
      <c r="J44" s="108">
        <v>4220</v>
      </c>
      <c r="K44" s="108">
        <v>3753</v>
      </c>
      <c r="L44" s="108">
        <v>3418</v>
      </c>
      <c r="M44" s="109">
        <v>3097</v>
      </c>
    </row>
    <row r="45" spans="2:13" ht="27.75" customHeight="1" x14ac:dyDescent="0.15">
      <c r="B45" s="1240"/>
      <c r="C45" s="1241"/>
      <c r="D45" s="106"/>
      <c r="E45" s="1246" t="s">
        <v>35</v>
      </c>
      <c r="F45" s="1246"/>
      <c r="G45" s="1246"/>
      <c r="H45" s="1247"/>
      <c r="I45" s="107">
        <v>2788</v>
      </c>
      <c r="J45" s="108">
        <v>2670</v>
      </c>
      <c r="K45" s="108">
        <v>2474</v>
      </c>
      <c r="L45" s="108">
        <v>2418</v>
      </c>
      <c r="M45" s="109">
        <v>2425</v>
      </c>
    </row>
    <row r="46" spans="2:13" ht="27.75" customHeight="1" x14ac:dyDescent="0.15">
      <c r="B46" s="1240"/>
      <c r="C46" s="1241"/>
      <c r="D46" s="110"/>
      <c r="E46" s="1246" t="s">
        <v>36</v>
      </c>
      <c r="F46" s="1246"/>
      <c r="G46" s="1246"/>
      <c r="H46" s="1247"/>
      <c r="I46" s="107">
        <v>1584</v>
      </c>
      <c r="J46" s="108">
        <v>1393</v>
      </c>
      <c r="K46" s="108">
        <v>949</v>
      </c>
      <c r="L46" s="108">
        <v>500</v>
      </c>
      <c r="M46" s="109">
        <v>418</v>
      </c>
    </row>
    <row r="47" spans="2:13" ht="27.75" customHeight="1" x14ac:dyDescent="0.15">
      <c r="B47" s="1240"/>
      <c r="C47" s="1241"/>
      <c r="D47" s="111"/>
      <c r="E47" s="1248" t="s">
        <v>37</v>
      </c>
      <c r="F47" s="1249"/>
      <c r="G47" s="1249"/>
      <c r="H47" s="1250"/>
      <c r="I47" s="107" t="s">
        <v>522</v>
      </c>
      <c r="J47" s="108" t="s">
        <v>522</v>
      </c>
      <c r="K47" s="108" t="s">
        <v>522</v>
      </c>
      <c r="L47" s="108" t="s">
        <v>522</v>
      </c>
      <c r="M47" s="109" t="s">
        <v>522</v>
      </c>
    </row>
    <row r="48" spans="2:13" ht="27.75" customHeight="1" x14ac:dyDescent="0.15">
      <c r="B48" s="1240"/>
      <c r="C48" s="1241"/>
      <c r="D48" s="106"/>
      <c r="E48" s="1246" t="s">
        <v>38</v>
      </c>
      <c r="F48" s="1246"/>
      <c r="G48" s="1246"/>
      <c r="H48" s="1247"/>
      <c r="I48" s="107" t="s">
        <v>522</v>
      </c>
      <c r="J48" s="108" t="s">
        <v>522</v>
      </c>
      <c r="K48" s="108" t="s">
        <v>522</v>
      </c>
      <c r="L48" s="108" t="s">
        <v>522</v>
      </c>
      <c r="M48" s="109" t="s">
        <v>522</v>
      </c>
    </row>
    <row r="49" spans="2:13" ht="27.75" customHeight="1" x14ac:dyDescent="0.15">
      <c r="B49" s="1242"/>
      <c r="C49" s="1243"/>
      <c r="D49" s="106"/>
      <c r="E49" s="1246" t="s">
        <v>39</v>
      </c>
      <c r="F49" s="1246"/>
      <c r="G49" s="1246"/>
      <c r="H49" s="1247"/>
      <c r="I49" s="107" t="s">
        <v>522</v>
      </c>
      <c r="J49" s="108" t="s">
        <v>522</v>
      </c>
      <c r="K49" s="108" t="s">
        <v>522</v>
      </c>
      <c r="L49" s="108" t="s">
        <v>522</v>
      </c>
      <c r="M49" s="109" t="s">
        <v>522</v>
      </c>
    </row>
    <row r="50" spans="2:13" ht="27.75" customHeight="1" x14ac:dyDescent="0.15">
      <c r="B50" s="1251" t="s">
        <v>40</v>
      </c>
      <c r="C50" s="1252"/>
      <c r="D50" s="112"/>
      <c r="E50" s="1246" t="s">
        <v>41</v>
      </c>
      <c r="F50" s="1246"/>
      <c r="G50" s="1246"/>
      <c r="H50" s="1247"/>
      <c r="I50" s="107">
        <v>2945</v>
      </c>
      <c r="J50" s="108">
        <v>3200</v>
      </c>
      <c r="K50" s="108">
        <v>3505</v>
      </c>
      <c r="L50" s="108">
        <v>3862</v>
      </c>
      <c r="M50" s="109">
        <v>3120</v>
      </c>
    </row>
    <row r="51" spans="2:13" ht="27.75" customHeight="1" x14ac:dyDescent="0.15">
      <c r="B51" s="1240"/>
      <c r="C51" s="1241"/>
      <c r="D51" s="106"/>
      <c r="E51" s="1246" t="s">
        <v>42</v>
      </c>
      <c r="F51" s="1246"/>
      <c r="G51" s="1246"/>
      <c r="H51" s="1247"/>
      <c r="I51" s="107">
        <v>7977</v>
      </c>
      <c r="J51" s="108">
        <v>8183</v>
      </c>
      <c r="K51" s="108">
        <v>8630</v>
      </c>
      <c r="L51" s="108">
        <v>9075</v>
      </c>
      <c r="M51" s="109">
        <v>8610</v>
      </c>
    </row>
    <row r="52" spans="2:13" ht="27.75" customHeight="1" x14ac:dyDescent="0.15">
      <c r="B52" s="1242"/>
      <c r="C52" s="1243"/>
      <c r="D52" s="106"/>
      <c r="E52" s="1246" t="s">
        <v>43</v>
      </c>
      <c r="F52" s="1246"/>
      <c r="G52" s="1246"/>
      <c r="H52" s="1247"/>
      <c r="I52" s="107">
        <v>24512</v>
      </c>
      <c r="J52" s="108">
        <v>24420</v>
      </c>
      <c r="K52" s="108">
        <v>24086</v>
      </c>
      <c r="L52" s="108">
        <v>23952</v>
      </c>
      <c r="M52" s="109">
        <v>23595</v>
      </c>
    </row>
    <row r="53" spans="2:13" ht="27.75" customHeight="1" thickBot="1" x14ac:dyDescent="0.2">
      <c r="B53" s="1253" t="s">
        <v>44</v>
      </c>
      <c r="C53" s="1254"/>
      <c r="D53" s="113"/>
      <c r="E53" s="1255" t="s">
        <v>45</v>
      </c>
      <c r="F53" s="1255"/>
      <c r="G53" s="1255"/>
      <c r="H53" s="1256"/>
      <c r="I53" s="114">
        <v>21711</v>
      </c>
      <c r="J53" s="115">
        <v>20060</v>
      </c>
      <c r="K53" s="115">
        <v>17295</v>
      </c>
      <c r="L53" s="115">
        <v>15503</v>
      </c>
      <c r="M53" s="116">
        <v>15594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fLCRKLmvtJKpRs/GdbHOtTSzwD3RZBM1+stfpnZAgYVyeHgWvPYdKoLprK7qowLX2HIpSHHyKScnBLh8MuWqg==" saltValue="F/FT8oQ3qbMxbca10w8z6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5" t="s">
        <v>48</v>
      </c>
      <c r="D55" s="1265"/>
      <c r="E55" s="1266"/>
      <c r="F55" s="128">
        <v>2831</v>
      </c>
      <c r="G55" s="128">
        <v>2952</v>
      </c>
      <c r="H55" s="129">
        <v>2105</v>
      </c>
    </row>
    <row r="56" spans="2:8" ht="52.5" customHeight="1" x14ac:dyDescent="0.15">
      <c r="B56" s="130"/>
      <c r="C56" s="1267" t="s">
        <v>49</v>
      </c>
      <c r="D56" s="1267"/>
      <c r="E56" s="1268"/>
      <c r="F56" s="131" t="s">
        <v>522</v>
      </c>
      <c r="G56" s="131" t="s">
        <v>522</v>
      </c>
      <c r="H56" s="132" t="s">
        <v>522</v>
      </c>
    </row>
    <row r="57" spans="2:8" ht="53.25" customHeight="1" x14ac:dyDescent="0.15">
      <c r="B57" s="130"/>
      <c r="C57" s="1269" t="s">
        <v>50</v>
      </c>
      <c r="D57" s="1269"/>
      <c r="E57" s="1270"/>
      <c r="F57" s="133">
        <v>2543</v>
      </c>
      <c r="G57" s="133">
        <v>2392</v>
      </c>
      <c r="H57" s="134">
        <v>2161</v>
      </c>
    </row>
    <row r="58" spans="2:8" ht="45.75" customHeight="1" x14ac:dyDescent="0.15">
      <c r="B58" s="135"/>
      <c r="C58" s="1257" t="s">
        <v>605</v>
      </c>
      <c r="D58" s="1258"/>
      <c r="E58" s="1259"/>
      <c r="F58" s="136">
        <v>2263</v>
      </c>
      <c r="G58" s="136">
        <v>2071</v>
      </c>
      <c r="H58" s="137">
        <v>1887</v>
      </c>
    </row>
    <row r="59" spans="2:8" ht="45.75" customHeight="1" x14ac:dyDescent="0.15">
      <c r="B59" s="135"/>
      <c r="C59" s="1257" t="s">
        <v>606</v>
      </c>
      <c r="D59" s="1258"/>
      <c r="E59" s="1259"/>
      <c r="F59" s="136">
        <v>98</v>
      </c>
      <c r="G59" s="136">
        <v>82</v>
      </c>
      <c r="H59" s="137">
        <v>67</v>
      </c>
    </row>
    <row r="60" spans="2:8" ht="45.75" customHeight="1" x14ac:dyDescent="0.15">
      <c r="B60" s="135"/>
      <c r="C60" s="1257" t="s">
        <v>609</v>
      </c>
      <c r="D60" s="1258"/>
      <c r="E60" s="1259"/>
      <c r="F60" s="136">
        <v>52</v>
      </c>
      <c r="G60" s="136">
        <v>52</v>
      </c>
      <c r="H60" s="137">
        <v>57</v>
      </c>
    </row>
    <row r="61" spans="2:8" ht="45.75" customHeight="1" x14ac:dyDescent="0.15">
      <c r="B61" s="135"/>
      <c r="C61" s="1257" t="s">
        <v>607</v>
      </c>
      <c r="D61" s="1258"/>
      <c r="E61" s="1259"/>
      <c r="F61" s="136">
        <v>39</v>
      </c>
      <c r="G61" s="136">
        <v>47</v>
      </c>
      <c r="H61" s="137">
        <v>56</v>
      </c>
    </row>
    <row r="62" spans="2:8" ht="45.75" customHeight="1" thickBot="1" x14ac:dyDescent="0.2">
      <c r="B62" s="138"/>
      <c r="C62" s="1260" t="s">
        <v>608</v>
      </c>
      <c r="D62" s="1261"/>
      <c r="E62" s="1262"/>
      <c r="F62" s="139">
        <v>53</v>
      </c>
      <c r="G62" s="139">
        <v>49</v>
      </c>
      <c r="H62" s="140">
        <v>48</v>
      </c>
    </row>
    <row r="63" spans="2:8" ht="52.5" customHeight="1" thickBot="1" x14ac:dyDescent="0.2">
      <c r="B63" s="141"/>
      <c r="C63" s="1263" t="s">
        <v>51</v>
      </c>
      <c r="D63" s="1263"/>
      <c r="E63" s="1264"/>
      <c r="F63" s="142">
        <v>5374</v>
      </c>
      <c r="G63" s="142">
        <v>5344</v>
      </c>
      <c r="H63" s="143">
        <v>4266</v>
      </c>
    </row>
    <row r="64" spans="2:8" ht="15" customHeight="1" x14ac:dyDescent="0.15"/>
  </sheetData>
  <sheetProtection algorithmName="SHA-512" hashValue="N/n1GM2Jg/WXUFqnRVzs3zYPmyoDBVIAF3SiJ0tNF4CWJCr6jWintXxBZHUvbXQslH4PMGlVsQWgDrRO0bizIA==" saltValue="ec5stOPmHTVbipl5dRtz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615</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564</v>
      </c>
      <c r="BQ50" s="1305"/>
      <c r="BR50" s="1305"/>
      <c r="BS50" s="1305"/>
      <c r="BT50" s="1305"/>
      <c r="BU50" s="1305"/>
      <c r="BV50" s="1305"/>
      <c r="BW50" s="1305"/>
      <c r="BX50" s="1305" t="s">
        <v>565</v>
      </c>
      <c r="BY50" s="1305"/>
      <c r="BZ50" s="1305"/>
      <c r="CA50" s="1305"/>
      <c r="CB50" s="1305"/>
      <c r="CC50" s="1305"/>
      <c r="CD50" s="1305"/>
      <c r="CE50" s="1305"/>
      <c r="CF50" s="1305" t="s">
        <v>566</v>
      </c>
      <c r="CG50" s="1305"/>
      <c r="CH50" s="1305"/>
      <c r="CI50" s="1305"/>
      <c r="CJ50" s="1305"/>
      <c r="CK50" s="1305"/>
      <c r="CL50" s="1305"/>
      <c r="CM50" s="1305"/>
      <c r="CN50" s="1305" t="s">
        <v>567</v>
      </c>
      <c r="CO50" s="1305"/>
      <c r="CP50" s="1305"/>
      <c r="CQ50" s="1305"/>
      <c r="CR50" s="1305"/>
      <c r="CS50" s="1305"/>
      <c r="CT50" s="1305"/>
      <c r="CU50" s="1305"/>
      <c r="CV50" s="1305" t="s">
        <v>568</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616</v>
      </c>
      <c r="AO51" s="1309"/>
      <c r="AP51" s="1309"/>
      <c r="AQ51" s="1309"/>
      <c r="AR51" s="1309"/>
      <c r="AS51" s="1309"/>
      <c r="AT51" s="1309"/>
      <c r="AU51" s="1309"/>
      <c r="AV51" s="1309"/>
      <c r="AW51" s="1309"/>
      <c r="AX51" s="1309"/>
      <c r="AY51" s="1309"/>
      <c r="AZ51" s="1309"/>
      <c r="BA51" s="1309"/>
      <c r="BB51" s="1309" t="s">
        <v>617</v>
      </c>
      <c r="BC51" s="1309"/>
      <c r="BD51" s="1309"/>
      <c r="BE51" s="1309"/>
      <c r="BF51" s="1309"/>
      <c r="BG51" s="1309"/>
      <c r="BH51" s="1309"/>
      <c r="BI51" s="1309"/>
      <c r="BJ51" s="1309"/>
      <c r="BK51" s="1309"/>
      <c r="BL51" s="1309"/>
      <c r="BM51" s="1309"/>
      <c r="BN51" s="1309"/>
      <c r="BO51" s="1309"/>
      <c r="BP51" s="1310">
        <v>189.8</v>
      </c>
      <c r="BQ51" s="1310"/>
      <c r="BR51" s="1310"/>
      <c r="BS51" s="1310"/>
      <c r="BT51" s="1310"/>
      <c r="BU51" s="1310"/>
      <c r="BV51" s="1310"/>
      <c r="BW51" s="1310"/>
      <c r="BX51" s="1310">
        <v>178.5</v>
      </c>
      <c r="BY51" s="1310"/>
      <c r="BZ51" s="1310"/>
      <c r="CA51" s="1310"/>
      <c r="CB51" s="1310"/>
      <c r="CC51" s="1310"/>
      <c r="CD51" s="1310"/>
      <c r="CE51" s="1310"/>
      <c r="CF51" s="1310">
        <v>155.5</v>
      </c>
      <c r="CG51" s="1310"/>
      <c r="CH51" s="1310"/>
      <c r="CI51" s="1310"/>
      <c r="CJ51" s="1310"/>
      <c r="CK51" s="1310"/>
      <c r="CL51" s="1310"/>
      <c r="CM51" s="1310"/>
      <c r="CN51" s="1310">
        <v>136.9</v>
      </c>
      <c r="CO51" s="1310"/>
      <c r="CP51" s="1310"/>
      <c r="CQ51" s="1310"/>
      <c r="CR51" s="1310"/>
      <c r="CS51" s="1310"/>
      <c r="CT51" s="1310"/>
      <c r="CU51" s="1310"/>
      <c r="CV51" s="1311"/>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618</v>
      </c>
      <c r="BC53" s="1309"/>
      <c r="BD53" s="1309"/>
      <c r="BE53" s="1309"/>
      <c r="BF53" s="1309"/>
      <c r="BG53" s="1309"/>
      <c r="BH53" s="1309"/>
      <c r="BI53" s="1309"/>
      <c r="BJ53" s="1309"/>
      <c r="BK53" s="1309"/>
      <c r="BL53" s="1309"/>
      <c r="BM53" s="1309"/>
      <c r="BN53" s="1309"/>
      <c r="BO53" s="1309"/>
      <c r="BP53" s="1310">
        <v>51.1</v>
      </c>
      <c r="BQ53" s="1310"/>
      <c r="BR53" s="1310"/>
      <c r="BS53" s="1310"/>
      <c r="BT53" s="1310"/>
      <c r="BU53" s="1310"/>
      <c r="BV53" s="1310"/>
      <c r="BW53" s="1310"/>
      <c r="BX53" s="1310">
        <v>52.9</v>
      </c>
      <c r="BY53" s="1310"/>
      <c r="BZ53" s="1310"/>
      <c r="CA53" s="1310"/>
      <c r="CB53" s="1310"/>
      <c r="CC53" s="1310"/>
      <c r="CD53" s="1310"/>
      <c r="CE53" s="1310"/>
      <c r="CF53" s="1310">
        <v>54.4</v>
      </c>
      <c r="CG53" s="1310"/>
      <c r="CH53" s="1310"/>
      <c r="CI53" s="1310"/>
      <c r="CJ53" s="1310"/>
      <c r="CK53" s="1310"/>
      <c r="CL53" s="1310"/>
      <c r="CM53" s="1310"/>
      <c r="CN53" s="1310">
        <v>56.1</v>
      </c>
      <c r="CO53" s="1310"/>
      <c r="CP53" s="1310"/>
      <c r="CQ53" s="1310"/>
      <c r="CR53" s="1310"/>
      <c r="CS53" s="1310"/>
      <c r="CT53" s="1310"/>
      <c r="CU53" s="1310"/>
      <c r="CV53" s="1311"/>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619</v>
      </c>
      <c r="AO55" s="1305"/>
      <c r="AP55" s="1305"/>
      <c r="AQ55" s="1305"/>
      <c r="AR55" s="1305"/>
      <c r="AS55" s="1305"/>
      <c r="AT55" s="1305"/>
      <c r="AU55" s="1305"/>
      <c r="AV55" s="1305"/>
      <c r="AW55" s="1305"/>
      <c r="AX55" s="1305"/>
      <c r="AY55" s="1305"/>
      <c r="AZ55" s="1305"/>
      <c r="BA55" s="1305"/>
      <c r="BB55" s="1309" t="s">
        <v>617</v>
      </c>
      <c r="BC55" s="1309"/>
      <c r="BD55" s="1309"/>
      <c r="BE55" s="1309"/>
      <c r="BF55" s="1309"/>
      <c r="BG55" s="1309"/>
      <c r="BH55" s="1309"/>
      <c r="BI55" s="1309"/>
      <c r="BJ55" s="1309"/>
      <c r="BK55" s="1309"/>
      <c r="BL55" s="1309"/>
      <c r="BM55" s="1309"/>
      <c r="BN55" s="1309"/>
      <c r="BO55" s="1309"/>
      <c r="BP55" s="1310">
        <v>33.6</v>
      </c>
      <c r="BQ55" s="1310"/>
      <c r="BR55" s="1310"/>
      <c r="BS55" s="1310"/>
      <c r="BT55" s="1310"/>
      <c r="BU55" s="1310"/>
      <c r="BV55" s="1310"/>
      <c r="BW55" s="1310"/>
      <c r="BX55" s="1310">
        <v>35.299999999999997</v>
      </c>
      <c r="BY55" s="1310"/>
      <c r="BZ55" s="1310"/>
      <c r="CA55" s="1310"/>
      <c r="CB55" s="1310"/>
      <c r="CC55" s="1310"/>
      <c r="CD55" s="1310"/>
      <c r="CE55" s="1310"/>
      <c r="CF55" s="1310">
        <v>31.9</v>
      </c>
      <c r="CG55" s="1310"/>
      <c r="CH55" s="1310"/>
      <c r="CI55" s="1310"/>
      <c r="CJ55" s="1310"/>
      <c r="CK55" s="1310"/>
      <c r="CL55" s="1310"/>
      <c r="CM55" s="1310"/>
      <c r="CN55" s="1310">
        <v>24.2</v>
      </c>
      <c r="CO55" s="1310"/>
      <c r="CP55" s="1310"/>
      <c r="CQ55" s="1310"/>
      <c r="CR55" s="1310"/>
      <c r="CS55" s="1310"/>
      <c r="CT55" s="1310"/>
      <c r="CU55" s="1310"/>
      <c r="CV55" s="1311"/>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618</v>
      </c>
      <c r="BC57" s="1309"/>
      <c r="BD57" s="1309"/>
      <c r="BE57" s="1309"/>
      <c r="BF57" s="1309"/>
      <c r="BG57" s="1309"/>
      <c r="BH57" s="1309"/>
      <c r="BI57" s="1309"/>
      <c r="BJ57" s="1309"/>
      <c r="BK57" s="1309"/>
      <c r="BL57" s="1309"/>
      <c r="BM57" s="1309"/>
      <c r="BN57" s="1309"/>
      <c r="BO57" s="1309"/>
      <c r="BP57" s="1310">
        <v>56.8</v>
      </c>
      <c r="BQ57" s="1310"/>
      <c r="BR57" s="1310"/>
      <c r="BS57" s="1310"/>
      <c r="BT57" s="1310"/>
      <c r="BU57" s="1310"/>
      <c r="BV57" s="1310"/>
      <c r="BW57" s="1310"/>
      <c r="BX57" s="1310">
        <v>60.4</v>
      </c>
      <c r="BY57" s="1310"/>
      <c r="BZ57" s="1310"/>
      <c r="CA57" s="1310"/>
      <c r="CB57" s="1310"/>
      <c r="CC57" s="1310"/>
      <c r="CD57" s="1310"/>
      <c r="CE57" s="1310"/>
      <c r="CF57" s="1310">
        <v>59.3</v>
      </c>
      <c r="CG57" s="1310"/>
      <c r="CH57" s="1310"/>
      <c r="CI57" s="1310"/>
      <c r="CJ57" s="1310"/>
      <c r="CK57" s="1310"/>
      <c r="CL57" s="1310"/>
      <c r="CM57" s="1310"/>
      <c r="CN57" s="1310">
        <v>59.9</v>
      </c>
      <c r="CO57" s="1310"/>
      <c r="CP57" s="1310"/>
      <c r="CQ57" s="1310"/>
      <c r="CR57" s="1310"/>
      <c r="CS57" s="1310"/>
      <c r="CT57" s="1310"/>
      <c r="CU57" s="1310"/>
      <c r="CV57" s="1311"/>
      <c r="CW57" s="1310"/>
      <c r="CX57" s="1310"/>
      <c r="CY57" s="1310"/>
      <c r="CZ57" s="1310"/>
      <c r="DA57" s="1310"/>
      <c r="DB57" s="1310"/>
      <c r="DC57" s="1310"/>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620</v>
      </c>
    </row>
    <row r="64" spans="1:109" x14ac:dyDescent="0.15">
      <c r="B64" s="1280"/>
      <c r="G64" s="1287"/>
      <c r="I64" s="1321"/>
      <c r="J64" s="1321"/>
      <c r="K64" s="1321"/>
      <c r="L64" s="1321"/>
      <c r="M64" s="1321"/>
      <c r="N64" s="1322"/>
      <c r="AM64" s="1287"/>
      <c r="AN64" s="1287" t="s">
        <v>613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621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615</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564</v>
      </c>
      <c r="BQ72" s="1305"/>
      <c r="BR72" s="1305"/>
      <c r="BS72" s="1305"/>
      <c r="BT72" s="1305"/>
      <c r="BU72" s="1305"/>
      <c r="BV72" s="1305"/>
      <c r="BW72" s="1305"/>
      <c r="BX72" s="1305" t="s">
        <v>565</v>
      </c>
      <c r="BY72" s="1305"/>
      <c r="BZ72" s="1305"/>
      <c r="CA72" s="1305"/>
      <c r="CB72" s="1305"/>
      <c r="CC72" s="1305"/>
      <c r="CD72" s="1305"/>
      <c r="CE72" s="1305"/>
      <c r="CF72" s="1305" t="s">
        <v>566</v>
      </c>
      <c r="CG72" s="1305"/>
      <c r="CH72" s="1305"/>
      <c r="CI72" s="1305"/>
      <c r="CJ72" s="1305"/>
      <c r="CK72" s="1305"/>
      <c r="CL72" s="1305"/>
      <c r="CM72" s="1305"/>
      <c r="CN72" s="1305" t="s">
        <v>567</v>
      </c>
      <c r="CO72" s="1305"/>
      <c r="CP72" s="1305"/>
      <c r="CQ72" s="1305"/>
      <c r="CR72" s="1305"/>
      <c r="CS72" s="1305"/>
      <c r="CT72" s="1305"/>
      <c r="CU72" s="1305"/>
      <c r="CV72" s="1305" t="s">
        <v>568</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616</v>
      </c>
      <c r="AO73" s="1309"/>
      <c r="AP73" s="1309"/>
      <c r="AQ73" s="1309"/>
      <c r="AR73" s="1309"/>
      <c r="AS73" s="1309"/>
      <c r="AT73" s="1309"/>
      <c r="AU73" s="1309"/>
      <c r="AV73" s="1309"/>
      <c r="AW73" s="1309"/>
      <c r="AX73" s="1309"/>
      <c r="AY73" s="1309"/>
      <c r="AZ73" s="1309"/>
      <c r="BA73" s="1309"/>
      <c r="BB73" s="1309" t="s">
        <v>617</v>
      </c>
      <c r="BC73" s="1309"/>
      <c r="BD73" s="1309"/>
      <c r="BE73" s="1309"/>
      <c r="BF73" s="1309"/>
      <c r="BG73" s="1309"/>
      <c r="BH73" s="1309"/>
      <c r="BI73" s="1309"/>
      <c r="BJ73" s="1309"/>
      <c r="BK73" s="1309"/>
      <c r="BL73" s="1309"/>
      <c r="BM73" s="1309"/>
      <c r="BN73" s="1309"/>
      <c r="BO73" s="1309"/>
      <c r="BP73" s="1310">
        <v>189.8</v>
      </c>
      <c r="BQ73" s="1310"/>
      <c r="BR73" s="1310"/>
      <c r="BS73" s="1310"/>
      <c r="BT73" s="1310"/>
      <c r="BU73" s="1310"/>
      <c r="BV73" s="1310"/>
      <c r="BW73" s="1310"/>
      <c r="BX73" s="1310">
        <v>178.5</v>
      </c>
      <c r="BY73" s="1310"/>
      <c r="BZ73" s="1310"/>
      <c r="CA73" s="1310"/>
      <c r="CB73" s="1310"/>
      <c r="CC73" s="1310"/>
      <c r="CD73" s="1310"/>
      <c r="CE73" s="1310"/>
      <c r="CF73" s="1310">
        <v>155.5</v>
      </c>
      <c r="CG73" s="1310"/>
      <c r="CH73" s="1310"/>
      <c r="CI73" s="1310"/>
      <c r="CJ73" s="1310"/>
      <c r="CK73" s="1310"/>
      <c r="CL73" s="1310"/>
      <c r="CM73" s="1310"/>
      <c r="CN73" s="1310">
        <v>136.9</v>
      </c>
      <c r="CO73" s="1310"/>
      <c r="CP73" s="1310"/>
      <c r="CQ73" s="1310"/>
      <c r="CR73" s="1310"/>
      <c r="CS73" s="1310"/>
      <c r="CT73" s="1310"/>
      <c r="CU73" s="1310"/>
      <c r="CV73" s="1310">
        <v>135.6</v>
      </c>
      <c r="CW73" s="1310"/>
      <c r="CX73" s="1310"/>
      <c r="CY73" s="1310"/>
      <c r="CZ73" s="1310"/>
      <c r="DA73" s="1310"/>
      <c r="DB73" s="1310"/>
      <c r="DC73" s="1310"/>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622</v>
      </c>
      <c r="BC75" s="1309"/>
      <c r="BD75" s="1309"/>
      <c r="BE75" s="1309"/>
      <c r="BF75" s="1309"/>
      <c r="BG75" s="1309"/>
      <c r="BH75" s="1309"/>
      <c r="BI75" s="1309"/>
      <c r="BJ75" s="1309"/>
      <c r="BK75" s="1309"/>
      <c r="BL75" s="1309"/>
      <c r="BM75" s="1309"/>
      <c r="BN75" s="1309"/>
      <c r="BO75" s="1309"/>
      <c r="BP75" s="1310">
        <v>15</v>
      </c>
      <c r="BQ75" s="1310"/>
      <c r="BR75" s="1310"/>
      <c r="BS75" s="1310"/>
      <c r="BT75" s="1310"/>
      <c r="BU75" s="1310"/>
      <c r="BV75" s="1310"/>
      <c r="BW75" s="1310"/>
      <c r="BX75" s="1310">
        <v>15.4</v>
      </c>
      <c r="BY75" s="1310"/>
      <c r="BZ75" s="1310"/>
      <c r="CA75" s="1310"/>
      <c r="CB75" s="1310"/>
      <c r="CC75" s="1310"/>
      <c r="CD75" s="1310"/>
      <c r="CE75" s="1310"/>
      <c r="CF75" s="1310">
        <v>15.6</v>
      </c>
      <c r="CG75" s="1310"/>
      <c r="CH75" s="1310"/>
      <c r="CI75" s="1310"/>
      <c r="CJ75" s="1310"/>
      <c r="CK75" s="1310"/>
      <c r="CL75" s="1310"/>
      <c r="CM75" s="1310"/>
      <c r="CN75" s="1310">
        <v>14.6</v>
      </c>
      <c r="CO75" s="1310"/>
      <c r="CP75" s="1310"/>
      <c r="CQ75" s="1310"/>
      <c r="CR75" s="1310"/>
      <c r="CS75" s="1310"/>
      <c r="CT75" s="1310"/>
      <c r="CU75" s="1310"/>
      <c r="CV75" s="1310">
        <v>14.5</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8"/>
      <c r="L77" s="1328"/>
      <c r="M77" s="1328"/>
      <c r="N77" s="1328"/>
      <c r="AN77" s="1305" t="s">
        <v>619</v>
      </c>
      <c r="AO77" s="1305"/>
      <c r="AP77" s="1305"/>
      <c r="AQ77" s="1305"/>
      <c r="AR77" s="1305"/>
      <c r="AS77" s="1305"/>
      <c r="AT77" s="1305"/>
      <c r="AU77" s="1305"/>
      <c r="AV77" s="1305"/>
      <c r="AW77" s="1305"/>
      <c r="AX77" s="1305"/>
      <c r="AY77" s="1305"/>
      <c r="AZ77" s="1305"/>
      <c r="BA77" s="1305"/>
      <c r="BB77" s="1309" t="s">
        <v>617</v>
      </c>
      <c r="BC77" s="1309"/>
      <c r="BD77" s="1309"/>
      <c r="BE77" s="1309"/>
      <c r="BF77" s="1309"/>
      <c r="BG77" s="1309"/>
      <c r="BH77" s="1309"/>
      <c r="BI77" s="1309"/>
      <c r="BJ77" s="1309"/>
      <c r="BK77" s="1309"/>
      <c r="BL77" s="1309"/>
      <c r="BM77" s="1309"/>
      <c r="BN77" s="1309"/>
      <c r="BO77" s="1309"/>
      <c r="BP77" s="1310">
        <v>33.6</v>
      </c>
      <c r="BQ77" s="1310"/>
      <c r="BR77" s="1310"/>
      <c r="BS77" s="1310"/>
      <c r="BT77" s="1310"/>
      <c r="BU77" s="1310"/>
      <c r="BV77" s="1310"/>
      <c r="BW77" s="1310"/>
      <c r="BX77" s="1310">
        <v>35.299999999999997</v>
      </c>
      <c r="BY77" s="1310"/>
      <c r="BZ77" s="1310"/>
      <c r="CA77" s="1310"/>
      <c r="CB77" s="1310"/>
      <c r="CC77" s="1310"/>
      <c r="CD77" s="1310"/>
      <c r="CE77" s="1310"/>
      <c r="CF77" s="1310">
        <v>31.9</v>
      </c>
      <c r="CG77" s="1310"/>
      <c r="CH77" s="1310"/>
      <c r="CI77" s="1310"/>
      <c r="CJ77" s="1310"/>
      <c r="CK77" s="1310"/>
      <c r="CL77" s="1310"/>
      <c r="CM77" s="1310"/>
      <c r="CN77" s="1310">
        <v>24.2</v>
      </c>
      <c r="CO77" s="1310"/>
      <c r="CP77" s="1310"/>
      <c r="CQ77" s="1310"/>
      <c r="CR77" s="1310"/>
      <c r="CS77" s="1310"/>
      <c r="CT77" s="1310"/>
      <c r="CU77" s="1310"/>
      <c r="CV77" s="1310">
        <v>22.1</v>
      </c>
      <c r="CW77" s="1310"/>
      <c r="CX77" s="1310"/>
      <c r="CY77" s="1310"/>
      <c r="CZ77" s="1310"/>
      <c r="DA77" s="1310"/>
      <c r="DB77" s="1310"/>
      <c r="DC77" s="1310"/>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622</v>
      </c>
      <c r="BC79" s="1309"/>
      <c r="BD79" s="1309"/>
      <c r="BE79" s="1309"/>
      <c r="BF79" s="1309"/>
      <c r="BG79" s="1309"/>
      <c r="BH79" s="1309"/>
      <c r="BI79" s="1309"/>
      <c r="BJ79" s="1309"/>
      <c r="BK79" s="1309"/>
      <c r="BL79" s="1309"/>
      <c r="BM79" s="1309"/>
      <c r="BN79" s="1309"/>
      <c r="BO79" s="1309"/>
      <c r="BP79" s="1310">
        <v>7</v>
      </c>
      <c r="BQ79" s="1310"/>
      <c r="BR79" s="1310"/>
      <c r="BS79" s="1310"/>
      <c r="BT79" s="1310"/>
      <c r="BU79" s="1310"/>
      <c r="BV79" s="1310"/>
      <c r="BW79" s="1310"/>
      <c r="BX79" s="1310">
        <v>6.9</v>
      </c>
      <c r="BY79" s="1310"/>
      <c r="BZ79" s="1310"/>
      <c r="CA79" s="1310"/>
      <c r="CB79" s="1310"/>
      <c r="CC79" s="1310"/>
      <c r="CD79" s="1310"/>
      <c r="CE79" s="1310"/>
      <c r="CF79" s="1310">
        <v>6.6</v>
      </c>
      <c r="CG79" s="1310"/>
      <c r="CH79" s="1310"/>
      <c r="CI79" s="1310"/>
      <c r="CJ79" s="1310"/>
      <c r="CK79" s="1310"/>
      <c r="CL79" s="1310"/>
      <c r="CM79" s="1310"/>
      <c r="CN79" s="1310">
        <v>6.4</v>
      </c>
      <c r="CO79" s="1310"/>
      <c r="CP79" s="1310"/>
      <c r="CQ79" s="1310"/>
      <c r="CR79" s="1310"/>
      <c r="CS79" s="1310"/>
      <c r="CT79" s="1310"/>
      <c r="CU79" s="1310"/>
      <c r="CV79" s="1310">
        <v>6.3</v>
      </c>
      <c r="CW79" s="1310"/>
      <c r="CX79" s="1310"/>
      <c r="CY79" s="1310"/>
      <c r="CZ79" s="1310"/>
      <c r="DA79" s="1310"/>
      <c r="DB79" s="1310"/>
      <c r="DC79" s="1310"/>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GCfHSicK12M9Om+BoEeVFKv9QKEtTuip29o5Lf3/S1ze/9nI+aGP1LCZ1SvusJQwLdCgKWXW3NANg1FZYcnSew==" saltValue="uOioZqZybtRDUhu/5bgHB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gPydyoC0m4ytkUBbCOPHNgncszsnk4yPqeDpA/1o8nXyzklEUjWDmusO9jWQ3zcXsmm8DcZ4OW+Yz/AxU6C34A==" saltValue="fhtmRGNqg8Gl8ojSOvAjQw=="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uKxvGadbOh9t+OVr3t6+rGKv8YEX9G/byXQojjVIxcah5rN8kTQ3Bkok2XSUmJVpbCltywJb0suIx7nscK0OAQ==" saltValue="i8vXFInhH59hyK/CXBvCUg=="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24403</v>
      </c>
      <c r="E3" s="162"/>
      <c r="F3" s="163">
        <v>47278</v>
      </c>
      <c r="G3" s="164"/>
      <c r="H3" s="165"/>
    </row>
    <row r="4" spans="1:8" x14ac:dyDescent="0.15">
      <c r="A4" s="166"/>
      <c r="B4" s="167"/>
      <c r="C4" s="168"/>
      <c r="D4" s="169">
        <v>4543</v>
      </c>
      <c r="E4" s="170"/>
      <c r="F4" s="171">
        <v>24096</v>
      </c>
      <c r="G4" s="172"/>
      <c r="H4" s="173"/>
    </row>
    <row r="5" spans="1:8" x14ac:dyDescent="0.15">
      <c r="A5" s="154" t="s">
        <v>556</v>
      </c>
      <c r="B5" s="159"/>
      <c r="C5" s="160"/>
      <c r="D5" s="161">
        <v>37343</v>
      </c>
      <c r="E5" s="162"/>
      <c r="F5" s="163">
        <v>44504</v>
      </c>
      <c r="G5" s="164"/>
      <c r="H5" s="165"/>
    </row>
    <row r="6" spans="1:8" x14ac:dyDescent="0.15">
      <c r="A6" s="166"/>
      <c r="B6" s="167"/>
      <c r="C6" s="168"/>
      <c r="D6" s="169">
        <v>5166</v>
      </c>
      <c r="E6" s="170"/>
      <c r="F6" s="171">
        <v>25876</v>
      </c>
      <c r="G6" s="172"/>
      <c r="H6" s="173"/>
    </row>
    <row r="7" spans="1:8" x14ac:dyDescent="0.15">
      <c r="A7" s="154" t="s">
        <v>557</v>
      </c>
      <c r="B7" s="159"/>
      <c r="C7" s="160"/>
      <c r="D7" s="161">
        <v>42208</v>
      </c>
      <c r="E7" s="162"/>
      <c r="F7" s="163">
        <v>47820</v>
      </c>
      <c r="G7" s="164"/>
      <c r="H7" s="165"/>
    </row>
    <row r="8" spans="1:8" x14ac:dyDescent="0.15">
      <c r="A8" s="166"/>
      <c r="B8" s="167"/>
      <c r="C8" s="168"/>
      <c r="D8" s="169">
        <v>13794</v>
      </c>
      <c r="E8" s="170"/>
      <c r="F8" s="171">
        <v>25855</v>
      </c>
      <c r="G8" s="172"/>
      <c r="H8" s="173"/>
    </row>
    <row r="9" spans="1:8" x14ac:dyDescent="0.15">
      <c r="A9" s="154" t="s">
        <v>558</v>
      </c>
      <c r="B9" s="159"/>
      <c r="C9" s="160"/>
      <c r="D9" s="161">
        <v>50228</v>
      </c>
      <c r="E9" s="162"/>
      <c r="F9" s="163">
        <v>41934</v>
      </c>
      <c r="G9" s="164"/>
      <c r="H9" s="165"/>
    </row>
    <row r="10" spans="1:8" x14ac:dyDescent="0.15">
      <c r="A10" s="166"/>
      <c r="B10" s="167"/>
      <c r="C10" s="168"/>
      <c r="D10" s="169">
        <v>13831</v>
      </c>
      <c r="E10" s="170"/>
      <c r="F10" s="171">
        <v>23352</v>
      </c>
      <c r="G10" s="172"/>
      <c r="H10" s="173"/>
    </row>
    <row r="11" spans="1:8" x14ac:dyDescent="0.15">
      <c r="A11" s="154" t="s">
        <v>559</v>
      </c>
      <c r="B11" s="159"/>
      <c r="C11" s="160"/>
      <c r="D11" s="161">
        <v>63188</v>
      </c>
      <c r="E11" s="162"/>
      <c r="F11" s="163">
        <v>45588</v>
      </c>
      <c r="G11" s="164"/>
      <c r="H11" s="165"/>
    </row>
    <row r="12" spans="1:8" x14ac:dyDescent="0.15">
      <c r="A12" s="166"/>
      <c r="B12" s="167"/>
      <c r="C12" s="174"/>
      <c r="D12" s="169">
        <v>16544</v>
      </c>
      <c r="E12" s="170"/>
      <c r="F12" s="171">
        <v>24150</v>
      </c>
      <c r="G12" s="172"/>
      <c r="H12" s="173"/>
    </row>
    <row r="13" spans="1:8" x14ac:dyDescent="0.15">
      <c r="A13" s="154"/>
      <c r="B13" s="159"/>
      <c r="C13" s="175"/>
      <c r="D13" s="176">
        <v>43474</v>
      </c>
      <c r="E13" s="177"/>
      <c r="F13" s="178">
        <v>45425</v>
      </c>
      <c r="G13" s="179"/>
      <c r="H13" s="165"/>
    </row>
    <row r="14" spans="1:8" x14ac:dyDescent="0.15">
      <c r="A14" s="166"/>
      <c r="B14" s="167"/>
      <c r="C14" s="168"/>
      <c r="D14" s="169">
        <v>10776</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2.83</v>
      </c>
      <c r="C19" s="180">
        <f>ROUND(VALUE(SUBSTITUTE(実質収支比率等に係る経年分析!G$48,"▲","-")),2)</f>
        <v>0.83</v>
      </c>
      <c r="D19" s="180">
        <f>ROUND(VALUE(SUBSTITUTE(実質収支比率等に係る経年分析!H$48,"▲","-")),2)</f>
        <v>1.58</v>
      </c>
      <c r="E19" s="180">
        <f>ROUND(VALUE(SUBSTITUTE(実質収支比率等に係る経年分析!I$48,"▲","-")),2)</f>
        <v>1.02</v>
      </c>
      <c r="F19" s="180">
        <f>ROUND(VALUE(SUBSTITUTE(実質収支比率等に係る経年分析!J$48,"▲","-")),2)</f>
        <v>0.59</v>
      </c>
    </row>
    <row r="20" spans="1:11" x14ac:dyDescent="0.15">
      <c r="A20" s="180" t="s">
        <v>55</v>
      </c>
      <c r="B20" s="180">
        <f>ROUND(VALUE(SUBSTITUTE(実質収支比率等に係る経年分析!F$47,"▲","-")),2)</f>
        <v>18.75</v>
      </c>
      <c r="C20" s="180">
        <f>ROUND(VALUE(SUBSTITUTE(実質収支比率等に係る経年分析!G$47,"▲","-")),2)</f>
        <v>19.16</v>
      </c>
      <c r="D20" s="180">
        <f>ROUND(VALUE(SUBSTITUTE(実質収支比率等に係る経年分析!H$47,"▲","-")),2)</f>
        <v>21.71</v>
      </c>
      <c r="E20" s="180">
        <f>ROUND(VALUE(SUBSTITUTE(実質収支比率等に係る経年分析!I$47,"▲","-")),2)</f>
        <v>22.28</v>
      </c>
      <c r="F20" s="180">
        <f>ROUND(VALUE(SUBSTITUTE(実質収支比率等に係る経年分析!J$47,"▲","-")),2)</f>
        <v>15.69</v>
      </c>
    </row>
    <row r="21" spans="1:11" x14ac:dyDescent="0.15">
      <c r="A21" s="180" t="s">
        <v>56</v>
      </c>
      <c r="B21" s="180">
        <f>IF(ISNUMBER(VALUE(SUBSTITUTE(実質収支比率等に係る経年分析!F$49,"▲","-"))),ROUND(VALUE(SUBSTITUTE(実質収支比率等に係る経年分析!F$49,"▲","-")),2),NA())</f>
        <v>2.39</v>
      </c>
      <c r="C21" s="180">
        <f>IF(ISNUMBER(VALUE(SUBSTITUTE(実質収支比率等に係る経年分析!G$49,"▲","-"))),ROUND(VALUE(SUBSTITUTE(実質収支比率等に係る経年分析!G$49,"▲","-")),2),NA())</f>
        <v>-1.87</v>
      </c>
      <c r="D21" s="180">
        <f>IF(ISNUMBER(VALUE(SUBSTITUTE(実質収支比率等に係る経年分析!H$49,"▲","-"))),ROUND(VALUE(SUBSTITUTE(実質収支比率等に係る経年分析!H$49,"▲","-")),2),NA())</f>
        <v>3.21</v>
      </c>
      <c r="E21" s="180">
        <f>IF(ISNUMBER(VALUE(SUBSTITUTE(実質収支比率等に係る経年分析!I$49,"▲","-"))),ROUND(VALUE(SUBSTITUTE(実質収支比率等に係る経年分析!I$49,"▲","-")),2),NA())</f>
        <v>0.38</v>
      </c>
      <c r="F21" s="180">
        <f>IF(ISNUMBER(VALUE(SUBSTITUTE(実質収支比率等に係る経年分析!J$49,"▲","-"))),ROUND(VALUE(SUBSTITUTE(実質収支比率等に係る経年分析!J$49,"▲","-")),2),NA())</f>
        <v>-1.94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墓地事業特別会計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0.28000000000000003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0.28000000000000003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0.28000000000000003</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1.0900000000000001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13.45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15.37</v>
      </c>
    </row>
    <row r="36" spans="1:16" x14ac:dyDescent="0.15">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6.55</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5.61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3.1</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2.64</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1.69</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2517</v>
      </c>
      <c r="E42" s="182"/>
      <c r="F42" s="182"/>
      <c r="G42" s="182">
        <f>'実質公債費比率（分子）の構造'!L$52</f>
        <v>2546</v>
      </c>
      <c r="H42" s="182"/>
      <c r="I42" s="182"/>
      <c r="J42" s="182">
        <f>'実質公債費比率（分子）の構造'!M$52</f>
        <v>2594</v>
      </c>
      <c r="K42" s="182"/>
      <c r="L42" s="182"/>
      <c r="M42" s="182">
        <f>'実質公債費比率（分子）の構造'!N$52</f>
        <v>2562</v>
      </c>
      <c r="N42" s="182"/>
      <c r="O42" s="182"/>
      <c r="P42" s="182">
        <f>'実質公債費比率（分子）の構造'!O$52</f>
        <v>2490</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649</v>
      </c>
      <c r="C45" s="182"/>
      <c r="D45" s="182"/>
      <c r="E45" s="182">
        <f>'実質公債費比率（分子）の構造'!L$49</f>
        <v>549</v>
      </c>
      <c r="F45" s="182"/>
      <c r="G45" s="182"/>
      <c r="H45" s="182">
        <f>'実質公債費比率（分子）の構造'!M$49</f>
        <v>545</v>
      </c>
      <c r="I45" s="182"/>
      <c r="J45" s="182"/>
      <c r="K45" s="182">
        <f>'実質公債費比率（分子）の構造'!N$49</f>
        <v>408</v>
      </c>
      <c r="L45" s="182"/>
      <c r="M45" s="182"/>
      <c r="N45" s="182">
        <f>'実質公債費比率（分子）の構造'!O$49</f>
        <v>405</v>
      </c>
      <c r="O45" s="182"/>
      <c r="P45" s="182"/>
    </row>
    <row r="46" spans="1:16" x14ac:dyDescent="0.15">
      <c r="A46" s="182" t="s">
        <v>67</v>
      </c>
      <c r="B46" s="182">
        <f>'実質公債費比率（分子）の構造'!K$48</f>
        <v>571</v>
      </c>
      <c r="C46" s="182"/>
      <c r="D46" s="182"/>
      <c r="E46" s="182">
        <f>'実質公債費比率（分子）の構造'!L$48</f>
        <v>567</v>
      </c>
      <c r="F46" s="182"/>
      <c r="G46" s="182"/>
      <c r="H46" s="182">
        <f>'実質公債費比率（分子）の構造'!M$48</f>
        <v>592</v>
      </c>
      <c r="I46" s="182"/>
      <c r="J46" s="182"/>
      <c r="K46" s="182">
        <f>'実質公債費比率（分子）の構造'!N$48</f>
        <v>597</v>
      </c>
      <c r="L46" s="182"/>
      <c r="M46" s="182"/>
      <c r="N46" s="182">
        <f>'実質公債費比率（分子）の構造'!O$48</f>
        <v>617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3243</v>
      </c>
      <c r="C49" s="182"/>
      <c r="D49" s="182"/>
      <c r="E49" s="182">
        <f>'実質公債費比率（分子）の構造'!L$45</f>
        <v>3120</v>
      </c>
      <c r="F49" s="182"/>
      <c r="G49" s="182"/>
      <c r="H49" s="182">
        <f>'実質公債費比率（分子）の構造'!M$45</f>
        <v>3115</v>
      </c>
      <c r="I49" s="182"/>
      <c r="J49" s="182"/>
      <c r="K49" s="182">
        <f>'実質公債費比率（分子）の構造'!N$45</f>
        <v>3134</v>
      </c>
      <c r="L49" s="182"/>
      <c r="M49" s="182"/>
      <c r="N49" s="182">
        <f>'実質公債費比率（分子）の構造'!O$45</f>
        <v>3172</v>
      </c>
      <c r="O49" s="182"/>
      <c r="P49" s="182"/>
    </row>
    <row r="50" spans="1:16" x14ac:dyDescent="0.15">
      <c r="A50" s="182" t="s">
        <v>71</v>
      </c>
      <c r="B50" s="182" t="e">
        <f>NA()</f>
        <v>#N/A</v>
      </c>
      <c r="C50" s="182">
        <f>IF(ISNUMBER('実質公債費比率（分子）の構造'!K$53),'実質公債費比率（分子）の構造'!K$53,NA())</f>
        <v>1947</v>
      </c>
      <c r="D50" s="182" t="e">
        <f>NA()</f>
        <v>#N/A</v>
      </c>
      <c r="E50" s="182" t="e">
        <f>NA()</f>
        <v>#N/A</v>
      </c>
      <c r="F50" s="182">
        <f>IF(ISNUMBER('実質公債費比率（分子）の構造'!L$53),'実質公債費比率（分子）の構造'!L$53,NA())</f>
        <v>1690</v>
      </c>
      <c r="G50" s="182" t="e">
        <f>NA()</f>
        <v>#N/A</v>
      </c>
      <c r="H50" s="182" t="e">
        <f>NA()</f>
        <v>#N/A</v>
      </c>
      <c r="I50" s="182">
        <f>IF(ISNUMBER('実質公債費比率（分子）の構造'!M$53),'実質公債費比率（分子）の構造'!M$53,NA())</f>
        <v>1658</v>
      </c>
      <c r="J50" s="182" t="e">
        <f>NA()</f>
        <v>#N/A</v>
      </c>
      <c r="K50" s="182" t="e">
        <f>NA()</f>
        <v>#N/A</v>
      </c>
      <c r="L50" s="182">
        <f>IF(ISNUMBER('実質公債費比率（分子）の構造'!N$53),'実質公債費比率（分子）の構造'!N$53,NA())</f>
        <v>1577</v>
      </c>
      <c r="M50" s="182" t="e">
        <f>NA()</f>
        <v>#N/A</v>
      </c>
      <c r="N50" s="182" t="e">
        <f>NA()</f>
        <v>#N/A</v>
      </c>
      <c r="O50" s="182">
        <f>IF(ISNUMBER('実質公債費比率（分子）の構造'!O$53),'実質公債費比率（分子）の構造'!O$53,NA())</f>
        <v>1704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24512</v>
      </c>
      <c r="E56" s="181"/>
      <c r="F56" s="181"/>
      <c r="G56" s="181">
        <f>'将来負担比率（分子）の構造'!J$52</f>
        <v>24420</v>
      </c>
      <c r="H56" s="181"/>
      <c r="I56" s="181"/>
      <c r="J56" s="181">
        <f>'将来負担比率（分子）の構造'!K$52</f>
        <v>24086</v>
      </c>
      <c r="K56" s="181"/>
      <c r="L56" s="181"/>
      <c r="M56" s="181">
        <f>'将来負担比率（分子）の構造'!L$52</f>
        <v>23952</v>
      </c>
      <c r="N56" s="181"/>
      <c r="O56" s="181"/>
      <c r="P56" s="181">
        <f>'将来負担比率（分子）の構造'!M$52</f>
        <v>23595</v>
      </c>
    </row>
    <row r="57" spans="1:16" x14ac:dyDescent="0.15">
      <c r="A57" s="181" t="s">
        <v>42</v>
      </c>
      <c r="B57" s="181"/>
      <c r="C57" s="181"/>
      <c r="D57" s="181">
        <f>'将来負担比率（分子）の構造'!I$51</f>
        <v>7977</v>
      </c>
      <c r="E57" s="181"/>
      <c r="F57" s="181"/>
      <c r="G57" s="181">
        <f>'将来負担比率（分子）の構造'!J$51</f>
        <v>8183</v>
      </c>
      <c r="H57" s="181"/>
      <c r="I57" s="181"/>
      <c r="J57" s="181">
        <f>'将来負担比率（分子）の構造'!K$51</f>
        <v>8630</v>
      </c>
      <c r="K57" s="181"/>
      <c r="L57" s="181"/>
      <c r="M57" s="181">
        <f>'将来負担比率（分子）の構造'!L$51</f>
        <v>9075</v>
      </c>
      <c r="N57" s="181"/>
      <c r="O57" s="181"/>
      <c r="P57" s="181">
        <f>'将来負担比率（分子）の構造'!M$51</f>
        <v>8610</v>
      </c>
    </row>
    <row r="58" spans="1:16" x14ac:dyDescent="0.15">
      <c r="A58" s="181" t="s">
        <v>41</v>
      </c>
      <c r="B58" s="181"/>
      <c r="C58" s="181"/>
      <c r="D58" s="181">
        <f>'将来負担比率（分子）の構造'!I$50</f>
        <v>2945</v>
      </c>
      <c r="E58" s="181"/>
      <c r="F58" s="181"/>
      <c r="G58" s="181">
        <f>'将来負担比率（分子）の構造'!J$50</f>
        <v>3200</v>
      </c>
      <c r="H58" s="181"/>
      <c r="I58" s="181"/>
      <c r="J58" s="181">
        <f>'将来負担比率（分子）の構造'!K$50</f>
        <v>3505</v>
      </c>
      <c r="K58" s="181"/>
      <c r="L58" s="181"/>
      <c r="M58" s="181">
        <f>'将来負担比率（分子）の構造'!L$50</f>
        <v>3862</v>
      </c>
      <c r="N58" s="181"/>
      <c r="O58" s="181"/>
      <c r="P58" s="181">
        <f>'将来負担比率（分子）の構造'!M$50</f>
        <v>3120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1584</v>
      </c>
      <c r="C61" s="181"/>
      <c r="D61" s="181"/>
      <c r="E61" s="181">
        <f>'将来負担比率（分子）の構造'!J$46</f>
        <v>1393</v>
      </c>
      <c r="F61" s="181"/>
      <c r="G61" s="181"/>
      <c r="H61" s="181">
        <f>'将来負担比率（分子）の構造'!K$46</f>
        <v>949</v>
      </c>
      <c r="I61" s="181"/>
      <c r="J61" s="181"/>
      <c r="K61" s="181">
        <f>'将来負担比率（分子）の構造'!L$46</f>
        <v>500</v>
      </c>
      <c r="L61" s="181"/>
      <c r="M61" s="181"/>
      <c r="N61" s="181">
        <f>'将来負担比率（分子）の構造'!M$46</f>
        <v>418</v>
      </c>
      <c r="O61" s="181"/>
      <c r="P61" s="181"/>
    </row>
    <row r="62" spans="1:16" x14ac:dyDescent="0.15">
      <c r="A62" s="181" t="s">
        <v>35</v>
      </c>
      <c r="B62" s="181">
        <f>'将来負担比率（分子）の構造'!I$45</f>
        <v>2788</v>
      </c>
      <c r="C62" s="181"/>
      <c r="D62" s="181"/>
      <c r="E62" s="181">
        <f>'将来負担比率（分子）の構造'!J$45</f>
        <v>2670</v>
      </c>
      <c r="F62" s="181"/>
      <c r="G62" s="181"/>
      <c r="H62" s="181">
        <f>'将来負担比率（分子）の構造'!K$45</f>
        <v>2474</v>
      </c>
      <c r="I62" s="181"/>
      <c r="J62" s="181"/>
      <c r="K62" s="181">
        <f>'将来負担比率（分子）の構造'!L$45</f>
        <v>2418</v>
      </c>
      <c r="L62" s="181"/>
      <c r="M62" s="181"/>
      <c r="N62" s="181">
        <f>'将来負担比率（分子）の構造'!M$45</f>
        <v>2425</v>
      </c>
      <c r="O62" s="181"/>
      <c r="P62" s="181"/>
    </row>
    <row r="63" spans="1:16" x14ac:dyDescent="0.15">
      <c r="A63" s="181" t="s">
        <v>34</v>
      </c>
      <c r="B63" s="181">
        <f>'将来負担比率（分子）の構造'!I$44</f>
        <v>4120</v>
      </c>
      <c r="C63" s="181"/>
      <c r="D63" s="181"/>
      <c r="E63" s="181">
        <f>'将来負担比率（分子）の構造'!J$44</f>
        <v>4220</v>
      </c>
      <c r="F63" s="181"/>
      <c r="G63" s="181"/>
      <c r="H63" s="181">
        <f>'将来負担比率（分子）の構造'!K$44</f>
        <v>3753</v>
      </c>
      <c r="I63" s="181"/>
      <c r="J63" s="181"/>
      <c r="K63" s="181">
        <f>'将来負担比率（分子）の構造'!L$44</f>
        <v>3418</v>
      </c>
      <c r="L63" s="181"/>
      <c r="M63" s="181"/>
      <c r="N63" s="181">
        <f>'将来負担比率（分子）の構造'!M$44</f>
        <v>3097</v>
      </c>
      <c r="O63" s="181"/>
      <c r="P63" s="181"/>
    </row>
    <row r="64" spans="1:16" x14ac:dyDescent="0.15">
      <c r="A64" s="181" t="s">
        <v>33</v>
      </c>
      <c r="B64" s="181">
        <f>'将来負担比率（分子）の構造'!I$43</f>
        <v>11093</v>
      </c>
      <c r="C64" s="181"/>
      <c r="D64" s="181"/>
      <c r="E64" s="181">
        <f>'将来負担比率（分子）の構造'!J$43</f>
        <v>10642</v>
      </c>
      <c r="F64" s="181"/>
      <c r="G64" s="181"/>
      <c r="H64" s="181">
        <f>'将来負担比率（分子）の構造'!K$43</f>
        <v>9683</v>
      </c>
      <c r="I64" s="181"/>
      <c r="J64" s="181"/>
      <c r="K64" s="181">
        <f>'将来負担比率（分子）の構造'!L$43</f>
        <v>9230</v>
      </c>
      <c r="L64" s="181"/>
      <c r="M64" s="181"/>
      <c r="N64" s="181">
        <f>'将来負担比率（分子）の構造'!M$43</f>
        <v>9020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37560</v>
      </c>
      <c r="C66" s="181"/>
      <c r="D66" s="181"/>
      <c r="E66" s="181">
        <f>'将来負担比率（分子）の構造'!J$41</f>
        <v>36939</v>
      </c>
      <c r="F66" s="181"/>
      <c r="G66" s="181"/>
      <c r="H66" s="181">
        <f>'将来負担比率（分子）の構造'!K$41</f>
        <v>36657</v>
      </c>
      <c r="I66" s="181"/>
      <c r="J66" s="181"/>
      <c r="K66" s="181">
        <f>'将来負担比率（分子）の構造'!L$41</f>
        <v>36827</v>
      </c>
      <c r="L66" s="181"/>
      <c r="M66" s="181"/>
      <c r="N66" s="181">
        <f>'将来負担比率（分子）の構造'!M$41</f>
        <v>35959</v>
      </c>
      <c r="O66" s="181"/>
      <c r="P66" s="181"/>
    </row>
    <row r="67" spans="1:16" x14ac:dyDescent="0.15">
      <c r="A67" s="181" t="s">
        <v>75</v>
      </c>
      <c r="B67" s="181" t="e">
        <f>NA()</f>
        <v>#N/A</v>
      </c>
      <c r="C67" s="181">
        <f>IF(ISNUMBER('将来負担比率（分子）の構造'!I$53), IF('将来負担比率（分子）の構造'!I$53 &lt; 0, 0, '将来負担比率（分子）の構造'!I$53), NA())</f>
        <v>21711</v>
      </c>
      <c r="D67" s="181" t="e">
        <f>NA()</f>
        <v>#N/A</v>
      </c>
      <c r="E67" s="181" t="e">
        <f>NA()</f>
        <v>#N/A</v>
      </c>
      <c r="F67" s="181">
        <f>IF(ISNUMBER('将来負担比率（分子）の構造'!J$53), IF('将来負担比率（分子）の構造'!J$53 &lt; 0, 0, '将来負担比率（分子）の構造'!J$53), NA())</f>
        <v>20060</v>
      </c>
      <c r="G67" s="181" t="e">
        <f>NA()</f>
        <v>#N/A</v>
      </c>
      <c r="H67" s="181" t="e">
        <f>NA()</f>
        <v>#N/A</v>
      </c>
      <c r="I67" s="181">
        <f>IF(ISNUMBER('将来負担比率（分子）の構造'!K$53), IF('将来負担比率（分子）の構造'!K$53 &lt; 0, 0, '将来負担比率（分子）の構造'!K$53), NA())</f>
        <v>17295</v>
      </c>
      <c r="J67" s="181" t="e">
        <f>NA()</f>
        <v>#N/A</v>
      </c>
      <c r="K67" s="181" t="e">
        <f>NA()</f>
        <v>#N/A</v>
      </c>
      <c r="L67" s="181">
        <f>IF(ISNUMBER('将来負担比率（分子）の構造'!L$53), IF('将来負担比率（分子）の構造'!L$53 &lt; 0, 0, '将来負担比率（分子）の構造'!L$53), NA())</f>
        <v>15503</v>
      </c>
      <c r="M67" s="181" t="e">
        <f>NA()</f>
        <v>#N/A</v>
      </c>
      <c r="N67" s="181" t="e">
        <f>NA()</f>
        <v>#N/A</v>
      </c>
      <c r="O67" s="181">
        <f>IF(ISNUMBER('将来負担比率（分子）の構造'!M$53), IF('将来負担比率（分子）の構造'!M$53 &lt; 0, 0, '将来負担比率（分子）の構造'!M$53), NA())</f>
        <v>15594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2831</v>
      </c>
      <c r="C72" s="185">
        <f>基金残高に係る経年分析!G55</f>
        <v>2952</v>
      </c>
      <c r="D72" s="185">
        <f>基金残高に係る経年分析!H55</f>
        <v>2105</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2543</v>
      </c>
      <c r="C74" s="185">
        <f>基金残高に係る経年分析!G57</f>
        <v>2392</v>
      </c>
      <c r="D74" s="185">
        <f>基金残高に係る経年分析!H57</f>
        <v>2161</v>
      </c>
    </row>
  </sheetData>
  <sheetProtection algorithmName="SHA-512" hashValue="9ejrgxsT0Sm15SnHCyNYRfVQuhu4i6V/xqrrf2nOfOIAgkFyKoAUJa+ViQhRr0daE16woFz+PXhQeOsK81Weow==" saltValue="+OFD9mx+DThOFitSlmzU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10295243</v>
      </c>
      <c r="S5" s="635"/>
      <c r="T5" s="635"/>
      <c r="U5" s="635"/>
      <c r="V5" s="635"/>
      <c r="W5" s="635"/>
      <c r="X5" s="635"/>
      <c r="Y5" s="636"/>
      <c r="Z5" s="637">
        <v>40.299999999999997</v>
      </c>
      <c r="AA5" s="637"/>
      <c r="AB5" s="637"/>
      <c r="AC5" s="637"/>
      <c r="AD5" s="638">
        <v>9391326</v>
      </c>
      <c r="AE5" s="638"/>
      <c r="AF5" s="638"/>
      <c r="AG5" s="638"/>
      <c r="AH5" s="638"/>
      <c r="AI5" s="638"/>
      <c r="AJ5" s="638"/>
      <c r="AK5" s="638"/>
      <c r="AL5" s="639">
        <v>74.5</v>
      </c>
      <c r="AM5" s="640"/>
      <c r="AN5" s="640"/>
      <c r="AO5" s="641"/>
      <c r="AP5" s="631" t="s">
        <v>224</v>
      </c>
      <c r="AQ5" s="632"/>
      <c r="AR5" s="632"/>
      <c r="AS5" s="632"/>
      <c r="AT5" s="632"/>
      <c r="AU5" s="632"/>
      <c r="AV5" s="632"/>
      <c r="AW5" s="632"/>
      <c r="AX5" s="632"/>
      <c r="AY5" s="632"/>
      <c r="AZ5" s="632"/>
      <c r="BA5" s="632"/>
      <c r="BB5" s="632"/>
      <c r="BC5" s="632"/>
      <c r="BD5" s="632"/>
      <c r="BE5" s="632"/>
      <c r="BF5" s="633"/>
      <c r="BG5" s="645">
        <v>9391326</v>
      </c>
      <c r="BH5" s="646"/>
      <c r="BI5" s="646"/>
      <c r="BJ5" s="646"/>
      <c r="BK5" s="646"/>
      <c r="BL5" s="646"/>
      <c r="BM5" s="646"/>
      <c r="BN5" s="647"/>
      <c r="BO5" s="648">
        <v>91.2</v>
      </c>
      <c r="BP5" s="648"/>
      <c r="BQ5" s="648"/>
      <c r="BR5" s="648"/>
      <c r="BS5" s="649">
        <v>63488</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15">
      <c r="B6" s="642" t="s">
        <v>228</v>
      </c>
      <c r="C6" s="643"/>
      <c r="D6" s="643"/>
      <c r="E6" s="643"/>
      <c r="F6" s="643"/>
      <c r="G6" s="643"/>
      <c r="H6" s="643"/>
      <c r="I6" s="643"/>
      <c r="J6" s="643"/>
      <c r="K6" s="643"/>
      <c r="L6" s="643"/>
      <c r="M6" s="643"/>
      <c r="N6" s="643"/>
      <c r="O6" s="643"/>
      <c r="P6" s="643"/>
      <c r="Q6" s="644"/>
      <c r="R6" s="645">
        <v>146776</v>
      </c>
      <c r="S6" s="646"/>
      <c r="T6" s="646"/>
      <c r="U6" s="646"/>
      <c r="V6" s="646"/>
      <c r="W6" s="646"/>
      <c r="X6" s="646"/>
      <c r="Y6" s="647"/>
      <c r="Z6" s="648">
        <v>0.6</v>
      </c>
      <c r="AA6" s="648"/>
      <c r="AB6" s="648"/>
      <c r="AC6" s="648"/>
      <c r="AD6" s="649">
        <v>146776</v>
      </c>
      <c r="AE6" s="649"/>
      <c r="AF6" s="649"/>
      <c r="AG6" s="649"/>
      <c r="AH6" s="649"/>
      <c r="AI6" s="649"/>
      <c r="AJ6" s="649"/>
      <c r="AK6" s="649"/>
      <c r="AL6" s="650">
        <v>1.2</v>
      </c>
      <c r="AM6" s="651"/>
      <c r="AN6" s="651"/>
      <c r="AO6" s="652"/>
      <c r="AP6" s="642" t="s">
        <v>229</v>
      </c>
      <c r="AQ6" s="643"/>
      <c r="AR6" s="643"/>
      <c r="AS6" s="643"/>
      <c r="AT6" s="643"/>
      <c r="AU6" s="643"/>
      <c r="AV6" s="643"/>
      <c r="AW6" s="643"/>
      <c r="AX6" s="643"/>
      <c r="AY6" s="643"/>
      <c r="AZ6" s="643"/>
      <c r="BA6" s="643"/>
      <c r="BB6" s="643"/>
      <c r="BC6" s="643"/>
      <c r="BD6" s="643"/>
      <c r="BE6" s="643"/>
      <c r="BF6" s="644"/>
      <c r="BG6" s="645">
        <v>9391326</v>
      </c>
      <c r="BH6" s="646"/>
      <c r="BI6" s="646"/>
      <c r="BJ6" s="646"/>
      <c r="BK6" s="646"/>
      <c r="BL6" s="646"/>
      <c r="BM6" s="646"/>
      <c r="BN6" s="647"/>
      <c r="BO6" s="648">
        <v>91.2</v>
      </c>
      <c r="BP6" s="648"/>
      <c r="BQ6" s="648"/>
      <c r="BR6" s="648"/>
      <c r="BS6" s="649">
        <v>63488</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246180</v>
      </c>
      <c r="CS6" s="646"/>
      <c r="CT6" s="646"/>
      <c r="CU6" s="646"/>
      <c r="CV6" s="646"/>
      <c r="CW6" s="646"/>
      <c r="CX6" s="646"/>
      <c r="CY6" s="647"/>
      <c r="CZ6" s="639">
        <v>1</v>
      </c>
      <c r="DA6" s="640"/>
      <c r="DB6" s="640"/>
      <c r="DC6" s="659"/>
      <c r="DD6" s="654" t="s">
        <v>127</v>
      </c>
      <c r="DE6" s="646"/>
      <c r="DF6" s="646"/>
      <c r="DG6" s="646"/>
      <c r="DH6" s="646"/>
      <c r="DI6" s="646"/>
      <c r="DJ6" s="646"/>
      <c r="DK6" s="646"/>
      <c r="DL6" s="646"/>
      <c r="DM6" s="646"/>
      <c r="DN6" s="646"/>
      <c r="DO6" s="646"/>
      <c r="DP6" s="647"/>
      <c r="DQ6" s="654">
        <v>246180</v>
      </c>
      <c r="DR6" s="646"/>
      <c r="DS6" s="646"/>
      <c r="DT6" s="646"/>
      <c r="DU6" s="646"/>
      <c r="DV6" s="646"/>
      <c r="DW6" s="646"/>
      <c r="DX6" s="646"/>
      <c r="DY6" s="646"/>
      <c r="DZ6" s="646"/>
      <c r="EA6" s="646"/>
      <c r="EB6" s="646"/>
      <c r="EC6" s="655"/>
    </row>
    <row r="7" spans="2:143" ht="11.25" customHeight="1" x14ac:dyDescent="0.15">
      <c r="B7" s="642" t="s">
        <v>231</v>
      </c>
      <c r="C7" s="643"/>
      <c r="D7" s="643"/>
      <c r="E7" s="643"/>
      <c r="F7" s="643"/>
      <c r="G7" s="643"/>
      <c r="H7" s="643"/>
      <c r="I7" s="643"/>
      <c r="J7" s="643"/>
      <c r="K7" s="643"/>
      <c r="L7" s="643"/>
      <c r="M7" s="643"/>
      <c r="N7" s="643"/>
      <c r="O7" s="643"/>
      <c r="P7" s="643"/>
      <c r="Q7" s="644"/>
      <c r="R7" s="645">
        <v>11788</v>
      </c>
      <c r="S7" s="646"/>
      <c r="T7" s="646"/>
      <c r="U7" s="646"/>
      <c r="V7" s="646"/>
      <c r="W7" s="646"/>
      <c r="X7" s="646"/>
      <c r="Y7" s="647"/>
      <c r="Z7" s="648">
        <v>0</v>
      </c>
      <c r="AA7" s="648"/>
      <c r="AB7" s="648"/>
      <c r="AC7" s="648"/>
      <c r="AD7" s="649">
        <v>11788</v>
      </c>
      <c r="AE7" s="649"/>
      <c r="AF7" s="649"/>
      <c r="AG7" s="649"/>
      <c r="AH7" s="649"/>
      <c r="AI7" s="649"/>
      <c r="AJ7" s="649"/>
      <c r="AK7" s="649"/>
      <c r="AL7" s="650">
        <v>0.1</v>
      </c>
      <c r="AM7" s="651"/>
      <c r="AN7" s="651"/>
      <c r="AO7" s="652"/>
      <c r="AP7" s="642" t="s">
        <v>232</v>
      </c>
      <c r="AQ7" s="643"/>
      <c r="AR7" s="643"/>
      <c r="AS7" s="643"/>
      <c r="AT7" s="643"/>
      <c r="AU7" s="643"/>
      <c r="AV7" s="643"/>
      <c r="AW7" s="643"/>
      <c r="AX7" s="643"/>
      <c r="AY7" s="643"/>
      <c r="AZ7" s="643"/>
      <c r="BA7" s="643"/>
      <c r="BB7" s="643"/>
      <c r="BC7" s="643"/>
      <c r="BD7" s="643"/>
      <c r="BE7" s="643"/>
      <c r="BF7" s="644"/>
      <c r="BG7" s="645">
        <v>3863731</v>
      </c>
      <c r="BH7" s="646"/>
      <c r="BI7" s="646"/>
      <c r="BJ7" s="646"/>
      <c r="BK7" s="646"/>
      <c r="BL7" s="646"/>
      <c r="BM7" s="646"/>
      <c r="BN7" s="647"/>
      <c r="BO7" s="648">
        <v>37.5</v>
      </c>
      <c r="BP7" s="648"/>
      <c r="BQ7" s="648"/>
      <c r="BR7" s="648"/>
      <c r="BS7" s="649">
        <v>63488</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1799521</v>
      </c>
      <c r="CS7" s="646"/>
      <c r="CT7" s="646"/>
      <c r="CU7" s="646"/>
      <c r="CV7" s="646"/>
      <c r="CW7" s="646"/>
      <c r="CX7" s="646"/>
      <c r="CY7" s="647"/>
      <c r="CZ7" s="648">
        <v>7.1</v>
      </c>
      <c r="DA7" s="648"/>
      <c r="DB7" s="648"/>
      <c r="DC7" s="648"/>
      <c r="DD7" s="654">
        <v>1728</v>
      </c>
      <c r="DE7" s="646"/>
      <c r="DF7" s="646"/>
      <c r="DG7" s="646"/>
      <c r="DH7" s="646"/>
      <c r="DI7" s="646"/>
      <c r="DJ7" s="646"/>
      <c r="DK7" s="646"/>
      <c r="DL7" s="646"/>
      <c r="DM7" s="646"/>
      <c r="DN7" s="646"/>
      <c r="DO7" s="646"/>
      <c r="DP7" s="647"/>
      <c r="DQ7" s="654">
        <v>1532917</v>
      </c>
      <c r="DR7" s="646"/>
      <c r="DS7" s="646"/>
      <c r="DT7" s="646"/>
      <c r="DU7" s="646"/>
      <c r="DV7" s="646"/>
      <c r="DW7" s="646"/>
      <c r="DX7" s="646"/>
      <c r="DY7" s="646"/>
      <c r="DZ7" s="646"/>
      <c r="EA7" s="646"/>
      <c r="EB7" s="646"/>
      <c r="EC7" s="655"/>
    </row>
    <row r="8" spans="2:143" ht="11.25" customHeight="1" x14ac:dyDescent="0.15">
      <c r="B8" s="642" t="s">
        <v>234</v>
      </c>
      <c r="C8" s="643"/>
      <c r="D8" s="643"/>
      <c r="E8" s="643"/>
      <c r="F8" s="643"/>
      <c r="G8" s="643"/>
      <c r="H8" s="643"/>
      <c r="I8" s="643"/>
      <c r="J8" s="643"/>
      <c r="K8" s="643"/>
      <c r="L8" s="643"/>
      <c r="M8" s="643"/>
      <c r="N8" s="643"/>
      <c r="O8" s="643"/>
      <c r="P8" s="643"/>
      <c r="Q8" s="644"/>
      <c r="R8" s="645">
        <v>54318</v>
      </c>
      <c r="S8" s="646"/>
      <c r="T8" s="646"/>
      <c r="U8" s="646"/>
      <c r="V8" s="646"/>
      <c r="W8" s="646"/>
      <c r="X8" s="646"/>
      <c r="Y8" s="647"/>
      <c r="Z8" s="648">
        <v>0.2</v>
      </c>
      <c r="AA8" s="648"/>
      <c r="AB8" s="648"/>
      <c r="AC8" s="648"/>
      <c r="AD8" s="649">
        <v>54318</v>
      </c>
      <c r="AE8" s="649"/>
      <c r="AF8" s="649"/>
      <c r="AG8" s="649"/>
      <c r="AH8" s="649"/>
      <c r="AI8" s="649"/>
      <c r="AJ8" s="649"/>
      <c r="AK8" s="649"/>
      <c r="AL8" s="650">
        <v>0.4</v>
      </c>
      <c r="AM8" s="651"/>
      <c r="AN8" s="651"/>
      <c r="AO8" s="652"/>
      <c r="AP8" s="642" t="s">
        <v>235</v>
      </c>
      <c r="AQ8" s="643"/>
      <c r="AR8" s="643"/>
      <c r="AS8" s="643"/>
      <c r="AT8" s="643"/>
      <c r="AU8" s="643"/>
      <c r="AV8" s="643"/>
      <c r="AW8" s="643"/>
      <c r="AX8" s="643"/>
      <c r="AY8" s="643"/>
      <c r="AZ8" s="643"/>
      <c r="BA8" s="643"/>
      <c r="BB8" s="643"/>
      <c r="BC8" s="643"/>
      <c r="BD8" s="643"/>
      <c r="BE8" s="643"/>
      <c r="BF8" s="644"/>
      <c r="BG8" s="645">
        <v>94172</v>
      </c>
      <c r="BH8" s="646"/>
      <c r="BI8" s="646"/>
      <c r="BJ8" s="646"/>
      <c r="BK8" s="646"/>
      <c r="BL8" s="646"/>
      <c r="BM8" s="646"/>
      <c r="BN8" s="647"/>
      <c r="BO8" s="648">
        <v>0.9</v>
      </c>
      <c r="BP8" s="648"/>
      <c r="BQ8" s="648"/>
      <c r="BR8" s="648"/>
      <c r="BS8" s="654" t="s">
        <v>127</v>
      </c>
      <c r="BT8" s="646"/>
      <c r="BU8" s="646"/>
      <c r="BV8" s="646"/>
      <c r="BW8" s="646"/>
      <c r="BX8" s="646"/>
      <c r="BY8" s="646"/>
      <c r="BZ8" s="646"/>
      <c r="CA8" s="646"/>
      <c r="CB8" s="655"/>
      <c r="CD8" s="660" t="s">
        <v>236</v>
      </c>
      <c r="CE8" s="661"/>
      <c r="CF8" s="661"/>
      <c r="CG8" s="661"/>
      <c r="CH8" s="661"/>
      <c r="CI8" s="661"/>
      <c r="CJ8" s="661"/>
      <c r="CK8" s="661"/>
      <c r="CL8" s="661"/>
      <c r="CM8" s="661"/>
      <c r="CN8" s="661"/>
      <c r="CO8" s="661"/>
      <c r="CP8" s="661"/>
      <c r="CQ8" s="662"/>
      <c r="CR8" s="645">
        <v>10155663</v>
      </c>
      <c r="CS8" s="646"/>
      <c r="CT8" s="646"/>
      <c r="CU8" s="646"/>
      <c r="CV8" s="646"/>
      <c r="CW8" s="646"/>
      <c r="CX8" s="646"/>
      <c r="CY8" s="647"/>
      <c r="CZ8" s="648">
        <v>40</v>
      </c>
      <c r="DA8" s="648"/>
      <c r="DB8" s="648"/>
      <c r="DC8" s="648"/>
      <c r="DD8" s="654">
        <v>191111</v>
      </c>
      <c r="DE8" s="646"/>
      <c r="DF8" s="646"/>
      <c r="DG8" s="646"/>
      <c r="DH8" s="646"/>
      <c r="DI8" s="646"/>
      <c r="DJ8" s="646"/>
      <c r="DK8" s="646"/>
      <c r="DL8" s="646"/>
      <c r="DM8" s="646"/>
      <c r="DN8" s="646"/>
      <c r="DO8" s="646"/>
      <c r="DP8" s="647"/>
      <c r="DQ8" s="654">
        <v>4587311</v>
      </c>
      <c r="DR8" s="646"/>
      <c r="DS8" s="646"/>
      <c r="DT8" s="646"/>
      <c r="DU8" s="646"/>
      <c r="DV8" s="646"/>
      <c r="DW8" s="646"/>
      <c r="DX8" s="646"/>
      <c r="DY8" s="646"/>
      <c r="DZ8" s="646"/>
      <c r="EA8" s="646"/>
      <c r="EB8" s="646"/>
      <c r="EC8" s="655"/>
    </row>
    <row r="9" spans="2:143" ht="11.25" customHeight="1" x14ac:dyDescent="0.15">
      <c r="B9" s="642" t="s">
        <v>237</v>
      </c>
      <c r="C9" s="643"/>
      <c r="D9" s="643"/>
      <c r="E9" s="643"/>
      <c r="F9" s="643"/>
      <c r="G9" s="643"/>
      <c r="H9" s="643"/>
      <c r="I9" s="643"/>
      <c r="J9" s="643"/>
      <c r="K9" s="643"/>
      <c r="L9" s="643"/>
      <c r="M9" s="643"/>
      <c r="N9" s="643"/>
      <c r="O9" s="643"/>
      <c r="P9" s="643"/>
      <c r="Q9" s="644"/>
      <c r="R9" s="645">
        <v>31178</v>
      </c>
      <c r="S9" s="646"/>
      <c r="T9" s="646"/>
      <c r="U9" s="646"/>
      <c r="V9" s="646"/>
      <c r="W9" s="646"/>
      <c r="X9" s="646"/>
      <c r="Y9" s="647"/>
      <c r="Z9" s="648">
        <v>0.1</v>
      </c>
      <c r="AA9" s="648"/>
      <c r="AB9" s="648"/>
      <c r="AC9" s="648"/>
      <c r="AD9" s="649">
        <v>31178</v>
      </c>
      <c r="AE9" s="649"/>
      <c r="AF9" s="649"/>
      <c r="AG9" s="649"/>
      <c r="AH9" s="649"/>
      <c r="AI9" s="649"/>
      <c r="AJ9" s="649"/>
      <c r="AK9" s="649"/>
      <c r="AL9" s="650">
        <v>0.2</v>
      </c>
      <c r="AM9" s="651"/>
      <c r="AN9" s="651"/>
      <c r="AO9" s="652"/>
      <c r="AP9" s="642" t="s">
        <v>238</v>
      </c>
      <c r="AQ9" s="643"/>
      <c r="AR9" s="643"/>
      <c r="AS9" s="643"/>
      <c r="AT9" s="643"/>
      <c r="AU9" s="643"/>
      <c r="AV9" s="643"/>
      <c r="AW9" s="643"/>
      <c r="AX9" s="643"/>
      <c r="AY9" s="643"/>
      <c r="AZ9" s="643"/>
      <c r="BA9" s="643"/>
      <c r="BB9" s="643"/>
      <c r="BC9" s="643"/>
      <c r="BD9" s="643"/>
      <c r="BE9" s="643"/>
      <c r="BF9" s="644"/>
      <c r="BG9" s="645">
        <v>3156479</v>
      </c>
      <c r="BH9" s="646"/>
      <c r="BI9" s="646"/>
      <c r="BJ9" s="646"/>
      <c r="BK9" s="646"/>
      <c r="BL9" s="646"/>
      <c r="BM9" s="646"/>
      <c r="BN9" s="647"/>
      <c r="BO9" s="648">
        <v>30.7</v>
      </c>
      <c r="BP9" s="648"/>
      <c r="BQ9" s="648"/>
      <c r="BR9" s="648"/>
      <c r="BS9" s="654" t="s">
        <v>137</v>
      </c>
      <c r="BT9" s="646"/>
      <c r="BU9" s="646"/>
      <c r="BV9" s="646"/>
      <c r="BW9" s="646"/>
      <c r="BX9" s="646"/>
      <c r="BY9" s="646"/>
      <c r="BZ9" s="646"/>
      <c r="CA9" s="646"/>
      <c r="CB9" s="655"/>
      <c r="CD9" s="660" t="s">
        <v>239</v>
      </c>
      <c r="CE9" s="661"/>
      <c r="CF9" s="661"/>
      <c r="CG9" s="661"/>
      <c r="CH9" s="661"/>
      <c r="CI9" s="661"/>
      <c r="CJ9" s="661"/>
      <c r="CK9" s="661"/>
      <c r="CL9" s="661"/>
      <c r="CM9" s="661"/>
      <c r="CN9" s="661"/>
      <c r="CO9" s="661"/>
      <c r="CP9" s="661"/>
      <c r="CQ9" s="662"/>
      <c r="CR9" s="645">
        <v>1749065</v>
      </c>
      <c r="CS9" s="646"/>
      <c r="CT9" s="646"/>
      <c r="CU9" s="646"/>
      <c r="CV9" s="646"/>
      <c r="CW9" s="646"/>
      <c r="CX9" s="646"/>
      <c r="CY9" s="647"/>
      <c r="CZ9" s="648">
        <v>6.9</v>
      </c>
      <c r="DA9" s="648"/>
      <c r="DB9" s="648"/>
      <c r="DC9" s="648"/>
      <c r="DD9" s="654">
        <v>6996</v>
      </c>
      <c r="DE9" s="646"/>
      <c r="DF9" s="646"/>
      <c r="DG9" s="646"/>
      <c r="DH9" s="646"/>
      <c r="DI9" s="646"/>
      <c r="DJ9" s="646"/>
      <c r="DK9" s="646"/>
      <c r="DL9" s="646"/>
      <c r="DM9" s="646"/>
      <c r="DN9" s="646"/>
      <c r="DO9" s="646"/>
      <c r="DP9" s="647"/>
      <c r="DQ9" s="654">
        <v>1533405</v>
      </c>
      <c r="DR9" s="646"/>
      <c r="DS9" s="646"/>
      <c r="DT9" s="646"/>
      <c r="DU9" s="646"/>
      <c r="DV9" s="646"/>
      <c r="DW9" s="646"/>
      <c r="DX9" s="646"/>
      <c r="DY9" s="646"/>
      <c r="DZ9" s="646"/>
      <c r="EA9" s="646"/>
      <c r="EB9" s="646"/>
      <c r="EC9" s="655"/>
    </row>
    <row r="10" spans="2:143" ht="11.25" customHeight="1" x14ac:dyDescent="0.15">
      <c r="B10" s="642" t="s">
        <v>240</v>
      </c>
      <c r="C10" s="643"/>
      <c r="D10" s="643"/>
      <c r="E10" s="643"/>
      <c r="F10" s="643"/>
      <c r="G10" s="643"/>
      <c r="H10" s="643"/>
      <c r="I10" s="643"/>
      <c r="J10" s="643"/>
      <c r="K10" s="643"/>
      <c r="L10" s="643"/>
      <c r="M10" s="643"/>
      <c r="N10" s="643"/>
      <c r="O10" s="643"/>
      <c r="P10" s="643"/>
      <c r="Q10" s="644"/>
      <c r="R10" s="645" t="s">
        <v>127</v>
      </c>
      <c r="S10" s="646"/>
      <c r="T10" s="646"/>
      <c r="U10" s="646"/>
      <c r="V10" s="646"/>
      <c r="W10" s="646"/>
      <c r="X10" s="646"/>
      <c r="Y10" s="647"/>
      <c r="Z10" s="648" t="s">
        <v>127</v>
      </c>
      <c r="AA10" s="648"/>
      <c r="AB10" s="648"/>
      <c r="AC10" s="648"/>
      <c r="AD10" s="649" t="s">
        <v>137</v>
      </c>
      <c r="AE10" s="649"/>
      <c r="AF10" s="649"/>
      <c r="AG10" s="649"/>
      <c r="AH10" s="649"/>
      <c r="AI10" s="649"/>
      <c r="AJ10" s="649"/>
      <c r="AK10" s="649"/>
      <c r="AL10" s="650" t="s">
        <v>137</v>
      </c>
      <c r="AM10" s="651"/>
      <c r="AN10" s="651"/>
      <c r="AO10" s="652"/>
      <c r="AP10" s="642" t="s">
        <v>241</v>
      </c>
      <c r="AQ10" s="643"/>
      <c r="AR10" s="643"/>
      <c r="AS10" s="643"/>
      <c r="AT10" s="643"/>
      <c r="AU10" s="643"/>
      <c r="AV10" s="643"/>
      <c r="AW10" s="643"/>
      <c r="AX10" s="643"/>
      <c r="AY10" s="643"/>
      <c r="AZ10" s="643"/>
      <c r="BA10" s="643"/>
      <c r="BB10" s="643"/>
      <c r="BC10" s="643"/>
      <c r="BD10" s="643"/>
      <c r="BE10" s="643"/>
      <c r="BF10" s="644"/>
      <c r="BG10" s="645">
        <v>162411</v>
      </c>
      <c r="BH10" s="646"/>
      <c r="BI10" s="646"/>
      <c r="BJ10" s="646"/>
      <c r="BK10" s="646"/>
      <c r="BL10" s="646"/>
      <c r="BM10" s="646"/>
      <c r="BN10" s="647"/>
      <c r="BO10" s="648">
        <v>1.6</v>
      </c>
      <c r="BP10" s="648"/>
      <c r="BQ10" s="648"/>
      <c r="BR10" s="648"/>
      <c r="BS10" s="654" t="s">
        <v>137</v>
      </c>
      <c r="BT10" s="646"/>
      <c r="BU10" s="646"/>
      <c r="BV10" s="646"/>
      <c r="BW10" s="646"/>
      <c r="BX10" s="646"/>
      <c r="BY10" s="646"/>
      <c r="BZ10" s="646"/>
      <c r="CA10" s="646"/>
      <c r="CB10" s="655"/>
      <c r="CD10" s="660" t="s">
        <v>242</v>
      </c>
      <c r="CE10" s="661"/>
      <c r="CF10" s="661"/>
      <c r="CG10" s="661"/>
      <c r="CH10" s="661"/>
      <c r="CI10" s="661"/>
      <c r="CJ10" s="661"/>
      <c r="CK10" s="661"/>
      <c r="CL10" s="661"/>
      <c r="CM10" s="661"/>
      <c r="CN10" s="661"/>
      <c r="CO10" s="661"/>
      <c r="CP10" s="661"/>
      <c r="CQ10" s="662"/>
      <c r="CR10" s="645">
        <v>24974</v>
      </c>
      <c r="CS10" s="646"/>
      <c r="CT10" s="646"/>
      <c r="CU10" s="646"/>
      <c r="CV10" s="646"/>
      <c r="CW10" s="646"/>
      <c r="CX10" s="646"/>
      <c r="CY10" s="647"/>
      <c r="CZ10" s="648">
        <v>0.1</v>
      </c>
      <c r="DA10" s="648"/>
      <c r="DB10" s="648"/>
      <c r="DC10" s="648"/>
      <c r="DD10" s="654" t="s">
        <v>243</v>
      </c>
      <c r="DE10" s="646"/>
      <c r="DF10" s="646"/>
      <c r="DG10" s="646"/>
      <c r="DH10" s="646"/>
      <c r="DI10" s="646"/>
      <c r="DJ10" s="646"/>
      <c r="DK10" s="646"/>
      <c r="DL10" s="646"/>
      <c r="DM10" s="646"/>
      <c r="DN10" s="646"/>
      <c r="DO10" s="646"/>
      <c r="DP10" s="647"/>
      <c r="DQ10" s="654">
        <v>24724</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906788</v>
      </c>
      <c r="S11" s="646"/>
      <c r="T11" s="646"/>
      <c r="U11" s="646"/>
      <c r="V11" s="646"/>
      <c r="W11" s="646"/>
      <c r="X11" s="646"/>
      <c r="Y11" s="647"/>
      <c r="Z11" s="650">
        <v>3.6</v>
      </c>
      <c r="AA11" s="651"/>
      <c r="AB11" s="651"/>
      <c r="AC11" s="663"/>
      <c r="AD11" s="654">
        <v>906788</v>
      </c>
      <c r="AE11" s="646"/>
      <c r="AF11" s="646"/>
      <c r="AG11" s="646"/>
      <c r="AH11" s="646"/>
      <c r="AI11" s="646"/>
      <c r="AJ11" s="646"/>
      <c r="AK11" s="647"/>
      <c r="AL11" s="650">
        <v>7.2</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450669</v>
      </c>
      <c r="BH11" s="646"/>
      <c r="BI11" s="646"/>
      <c r="BJ11" s="646"/>
      <c r="BK11" s="646"/>
      <c r="BL11" s="646"/>
      <c r="BM11" s="646"/>
      <c r="BN11" s="647"/>
      <c r="BO11" s="648">
        <v>4.4000000000000004</v>
      </c>
      <c r="BP11" s="648"/>
      <c r="BQ11" s="648"/>
      <c r="BR11" s="648"/>
      <c r="BS11" s="654">
        <v>63488</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19352</v>
      </c>
      <c r="CS11" s="646"/>
      <c r="CT11" s="646"/>
      <c r="CU11" s="646"/>
      <c r="CV11" s="646"/>
      <c r="CW11" s="646"/>
      <c r="CX11" s="646"/>
      <c r="CY11" s="647"/>
      <c r="CZ11" s="648">
        <v>0.1</v>
      </c>
      <c r="DA11" s="648"/>
      <c r="DB11" s="648"/>
      <c r="DC11" s="648"/>
      <c r="DD11" s="654" t="s">
        <v>127</v>
      </c>
      <c r="DE11" s="646"/>
      <c r="DF11" s="646"/>
      <c r="DG11" s="646"/>
      <c r="DH11" s="646"/>
      <c r="DI11" s="646"/>
      <c r="DJ11" s="646"/>
      <c r="DK11" s="646"/>
      <c r="DL11" s="646"/>
      <c r="DM11" s="646"/>
      <c r="DN11" s="646"/>
      <c r="DO11" s="646"/>
      <c r="DP11" s="647"/>
      <c r="DQ11" s="654">
        <v>16339</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t="s">
        <v>127</v>
      </c>
      <c r="S12" s="646"/>
      <c r="T12" s="646"/>
      <c r="U12" s="646"/>
      <c r="V12" s="646"/>
      <c r="W12" s="646"/>
      <c r="X12" s="646"/>
      <c r="Y12" s="647"/>
      <c r="Z12" s="648" t="s">
        <v>127</v>
      </c>
      <c r="AA12" s="648"/>
      <c r="AB12" s="648"/>
      <c r="AC12" s="648"/>
      <c r="AD12" s="649" t="s">
        <v>127</v>
      </c>
      <c r="AE12" s="649"/>
      <c r="AF12" s="649"/>
      <c r="AG12" s="649"/>
      <c r="AH12" s="649"/>
      <c r="AI12" s="649"/>
      <c r="AJ12" s="649"/>
      <c r="AK12" s="649"/>
      <c r="AL12" s="650" t="s">
        <v>127</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5127589</v>
      </c>
      <c r="BH12" s="646"/>
      <c r="BI12" s="646"/>
      <c r="BJ12" s="646"/>
      <c r="BK12" s="646"/>
      <c r="BL12" s="646"/>
      <c r="BM12" s="646"/>
      <c r="BN12" s="647"/>
      <c r="BO12" s="648">
        <v>49.8</v>
      </c>
      <c r="BP12" s="648"/>
      <c r="BQ12" s="648"/>
      <c r="BR12" s="648"/>
      <c r="BS12" s="654" t="s">
        <v>127</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228075</v>
      </c>
      <c r="CS12" s="646"/>
      <c r="CT12" s="646"/>
      <c r="CU12" s="646"/>
      <c r="CV12" s="646"/>
      <c r="CW12" s="646"/>
      <c r="CX12" s="646"/>
      <c r="CY12" s="647"/>
      <c r="CZ12" s="648">
        <v>0.9</v>
      </c>
      <c r="DA12" s="648"/>
      <c r="DB12" s="648"/>
      <c r="DC12" s="648"/>
      <c r="DD12" s="654" t="s">
        <v>137</v>
      </c>
      <c r="DE12" s="646"/>
      <c r="DF12" s="646"/>
      <c r="DG12" s="646"/>
      <c r="DH12" s="646"/>
      <c r="DI12" s="646"/>
      <c r="DJ12" s="646"/>
      <c r="DK12" s="646"/>
      <c r="DL12" s="646"/>
      <c r="DM12" s="646"/>
      <c r="DN12" s="646"/>
      <c r="DO12" s="646"/>
      <c r="DP12" s="647"/>
      <c r="DQ12" s="654">
        <v>63698</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127</v>
      </c>
      <c r="S13" s="646"/>
      <c r="T13" s="646"/>
      <c r="U13" s="646"/>
      <c r="V13" s="646"/>
      <c r="W13" s="646"/>
      <c r="X13" s="646"/>
      <c r="Y13" s="647"/>
      <c r="Z13" s="648" t="s">
        <v>137</v>
      </c>
      <c r="AA13" s="648"/>
      <c r="AB13" s="648"/>
      <c r="AC13" s="648"/>
      <c r="AD13" s="649" t="s">
        <v>137</v>
      </c>
      <c r="AE13" s="649"/>
      <c r="AF13" s="649"/>
      <c r="AG13" s="649"/>
      <c r="AH13" s="649"/>
      <c r="AI13" s="649"/>
      <c r="AJ13" s="649"/>
      <c r="AK13" s="649"/>
      <c r="AL13" s="650" t="s">
        <v>127</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5071528</v>
      </c>
      <c r="BH13" s="646"/>
      <c r="BI13" s="646"/>
      <c r="BJ13" s="646"/>
      <c r="BK13" s="646"/>
      <c r="BL13" s="646"/>
      <c r="BM13" s="646"/>
      <c r="BN13" s="647"/>
      <c r="BO13" s="648">
        <v>49.3</v>
      </c>
      <c r="BP13" s="648"/>
      <c r="BQ13" s="648"/>
      <c r="BR13" s="648"/>
      <c r="BS13" s="654" t="s">
        <v>137</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4367228</v>
      </c>
      <c r="CS13" s="646"/>
      <c r="CT13" s="646"/>
      <c r="CU13" s="646"/>
      <c r="CV13" s="646"/>
      <c r="CW13" s="646"/>
      <c r="CX13" s="646"/>
      <c r="CY13" s="647"/>
      <c r="CZ13" s="648">
        <v>17.2</v>
      </c>
      <c r="DA13" s="648"/>
      <c r="DB13" s="648"/>
      <c r="DC13" s="648"/>
      <c r="DD13" s="654">
        <v>2923956</v>
      </c>
      <c r="DE13" s="646"/>
      <c r="DF13" s="646"/>
      <c r="DG13" s="646"/>
      <c r="DH13" s="646"/>
      <c r="DI13" s="646"/>
      <c r="DJ13" s="646"/>
      <c r="DK13" s="646"/>
      <c r="DL13" s="646"/>
      <c r="DM13" s="646"/>
      <c r="DN13" s="646"/>
      <c r="DO13" s="646"/>
      <c r="DP13" s="647"/>
      <c r="DQ13" s="654">
        <v>2090914</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26019</v>
      </c>
      <c r="S14" s="646"/>
      <c r="T14" s="646"/>
      <c r="U14" s="646"/>
      <c r="V14" s="646"/>
      <c r="W14" s="646"/>
      <c r="X14" s="646"/>
      <c r="Y14" s="647"/>
      <c r="Z14" s="648">
        <v>0.1</v>
      </c>
      <c r="AA14" s="648"/>
      <c r="AB14" s="648"/>
      <c r="AC14" s="648"/>
      <c r="AD14" s="649">
        <v>26019</v>
      </c>
      <c r="AE14" s="649"/>
      <c r="AF14" s="649"/>
      <c r="AG14" s="649"/>
      <c r="AH14" s="649"/>
      <c r="AI14" s="649"/>
      <c r="AJ14" s="649"/>
      <c r="AK14" s="649"/>
      <c r="AL14" s="650">
        <v>0.2</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78270</v>
      </c>
      <c r="BH14" s="646"/>
      <c r="BI14" s="646"/>
      <c r="BJ14" s="646"/>
      <c r="BK14" s="646"/>
      <c r="BL14" s="646"/>
      <c r="BM14" s="646"/>
      <c r="BN14" s="647"/>
      <c r="BO14" s="648">
        <v>0.8</v>
      </c>
      <c r="BP14" s="648"/>
      <c r="BQ14" s="648"/>
      <c r="BR14" s="648"/>
      <c r="BS14" s="654" t="s">
        <v>137</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764330</v>
      </c>
      <c r="CS14" s="646"/>
      <c r="CT14" s="646"/>
      <c r="CU14" s="646"/>
      <c r="CV14" s="646"/>
      <c r="CW14" s="646"/>
      <c r="CX14" s="646"/>
      <c r="CY14" s="647"/>
      <c r="CZ14" s="648">
        <v>3</v>
      </c>
      <c r="DA14" s="648"/>
      <c r="DB14" s="648"/>
      <c r="DC14" s="648"/>
      <c r="DD14" s="654">
        <v>19323</v>
      </c>
      <c r="DE14" s="646"/>
      <c r="DF14" s="646"/>
      <c r="DG14" s="646"/>
      <c r="DH14" s="646"/>
      <c r="DI14" s="646"/>
      <c r="DJ14" s="646"/>
      <c r="DK14" s="646"/>
      <c r="DL14" s="646"/>
      <c r="DM14" s="646"/>
      <c r="DN14" s="646"/>
      <c r="DO14" s="646"/>
      <c r="DP14" s="647"/>
      <c r="DQ14" s="654">
        <v>732392</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127</v>
      </c>
      <c r="S15" s="646"/>
      <c r="T15" s="646"/>
      <c r="U15" s="646"/>
      <c r="V15" s="646"/>
      <c r="W15" s="646"/>
      <c r="X15" s="646"/>
      <c r="Y15" s="647"/>
      <c r="Z15" s="648" t="s">
        <v>127</v>
      </c>
      <c r="AA15" s="648"/>
      <c r="AB15" s="648"/>
      <c r="AC15" s="648"/>
      <c r="AD15" s="649" t="s">
        <v>127</v>
      </c>
      <c r="AE15" s="649"/>
      <c r="AF15" s="649"/>
      <c r="AG15" s="649"/>
      <c r="AH15" s="649"/>
      <c r="AI15" s="649"/>
      <c r="AJ15" s="649"/>
      <c r="AK15" s="649"/>
      <c r="AL15" s="650" t="s">
        <v>127</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321736</v>
      </c>
      <c r="BH15" s="646"/>
      <c r="BI15" s="646"/>
      <c r="BJ15" s="646"/>
      <c r="BK15" s="646"/>
      <c r="BL15" s="646"/>
      <c r="BM15" s="646"/>
      <c r="BN15" s="647"/>
      <c r="BO15" s="648">
        <v>3.1</v>
      </c>
      <c r="BP15" s="648"/>
      <c r="BQ15" s="648"/>
      <c r="BR15" s="648"/>
      <c r="BS15" s="654" t="s">
        <v>127</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2216882</v>
      </c>
      <c r="CS15" s="646"/>
      <c r="CT15" s="646"/>
      <c r="CU15" s="646"/>
      <c r="CV15" s="646"/>
      <c r="CW15" s="646"/>
      <c r="CX15" s="646"/>
      <c r="CY15" s="647"/>
      <c r="CZ15" s="648">
        <v>8.6999999999999993</v>
      </c>
      <c r="DA15" s="648"/>
      <c r="DB15" s="648"/>
      <c r="DC15" s="648"/>
      <c r="DD15" s="654">
        <v>509484</v>
      </c>
      <c r="DE15" s="646"/>
      <c r="DF15" s="646"/>
      <c r="DG15" s="646"/>
      <c r="DH15" s="646"/>
      <c r="DI15" s="646"/>
      <c r="DJ15" s="646"/>
      <c r="DK15" s="646"/>
      <c r="DL15" s="646"/>
      <c r="DM15" s="646"/>
      <c r="DN15" s="646"/>
      <c r="DO15" s="646"/>
      <c r="DP15" s="647"/>
      <c r="DQ15" s="654">
        <v>1525341</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8099</v>
      </c>
      <c r="S16" s="646"/>
      <c r="T16" s="646"/>
      <c r="U16" s="646"/>
      <c r="V16" s="646"/>
      <c r="W16" s="646"/>
      <c r="X16" s="646"/>
      <c r="Y16" s="647"/>
      <c r="Z16" s="648">
        <v>0</v>
      </c>
      <c r="AA16" s="648"/>
      <c r="AB16" s="648"/>
      <c r="AC16" s="648"/>
      <c r="AD16" s="649">
        <v>8099</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127</v>
      </c>
      <c r="BH16" s="646"/>
      <c r="BI16" s="646"/>
      <c r="BJ16" s="646"/>
      <c r="BK16" s="646"/>
      <c r="BL16" s="646"/>
      <c r="BM16" s="646"/>
      <c r="BN16" s="647"/>
      <c r="BO16" s="648" t="s">
        <v>137</v>
      </c>
      <c r="BP16" s="648"/>
      <c r="BQ16" s="648"/>
      <c r="BR16" s="648"/>
      <c r="BS16" s="654" t="s">
        <v>127</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29199</v>
      </c>
      <c r="CS16" s="646"/>
      <c r="CT16" s="646"/>
      <c r="CU16" s="646"/>
      <c r="CV16" s="646"/>
      <c r="CW16" s="646"/>
      <c r="CX16" s="646"/>
      <c r="CY16" s="647"/>
      <c r="CZ16" s="648">
        <v>0.1</v>
      </c>
      <c r="DA16" s="648"/>
      <c r="DB16" s="648"/>
      <c r="DC16" s="648"/>
      <c r="DD16" s="654" t="s">
        <v>127</v>
      </c>
      <c r="DE16" s="646"/>
      <c r="DF16" s="646"/>
      <c r="DG16" s="646"/>
      <c r="DH16" s="646"/>
      <c r="DI16" s="646"/>
      <c r="DJ16" s="646"/>
      <c r="DK16" s="646"/>
      <c r="DL16" s="646"/>
      <c r="DM16" s="646"/>
      <c r="DN16" s="646"/>
      <c r="DO16" s="646"/>
      <c r="DP16" s="647"/>
      <c r="DQ16" s="654" t="s">
        <v>137</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127103</v>
      </c>
      <c r="S17" s="646"/>
      <c r="T17" s="646"/>
      <c r="U17" s="646"/>
      <c r="V17" s="646"/>
      <c r="W17" s="646"/>
      <c r="X17" s="646"/>
      <c r="Y17" s="647"/>
      <c r="Z17" s="648">
        <v>0.5</v>
      </c>
      <c r="AA17" s="648"/>
      <c r="AB17" s="648"/>
      <c r="AC17" s="648"/>
      <c r="AD17" s="649">
        <v>127103</v>
      </c>
      <c r="AE17" s="649"/>
      <c r="AF17" s="649"/>
      <c r="AG17" s="649"/>
      <c r="AH17" s="649"/>
      <c r="AI17" s="649"/>
      <c r="AJ17" s="649"/>
      <c r="AK17" s="649"/>
      <c r="AL17" s="650">
        <v>1</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127</v>
      </c>
      <c r="BH17" s="646"/>
      <c r="BI17" s="646"/>
      <c r="BJ17" s="646"/>
      <c r="BK17" s="646"/>
      <c r="BL17" s="646"/>
      <c r="BM17" s="646"/>
      <c r="BN17" s="647"/>
      <c r="BO17" s="648" t="s">
        <v>127</v>
      </c>
      <c r="BP17" s="648"/>
      <c r="BQ17" s="648"/>
      <c r="BR17" s="648"/>
      <c r="BS17" s="654" t="s">
        <v>137</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3816582</v>
      </c>
      <c r="CS17" s="646"/>
      <c r="CT17" s="646"/>
      <c r="CU17" s="646"/>
      <c r="CV17" s="646"/>
      <c r="CW17" s="646"/>
      <c r="CX17" s="646"/>
      <c r="CY17" s="647"/>
      <c r="CZ17" s="648">
        <v>15</v>
      </c>
      <c r="DA17" s="648"/>
      <c r="DB17" s="648"/>
      <c r="DC17" s="648"/>
      <c r="DD17" s="654" t="s">
        <v>127</v>
      </c>
      <c r="DE17" s="646"/>
      <c r="DF17" s="646"/>
      <c r="DG17" s="646"/>
      <c r="DH17" s="646"/>
      <c r="DI17" s="646"/>
      <c r="DJ17" s="646"/>
      <c r="DK17" s="646"/>
      <c r="DL17" s="646"/>
      <c r="DM17" s="646"/>
      <c r="DN17" s="646"/>
      <c r="DO17" s="646"/>
      <c r="DP17" s="647"/>
      <c r="DQ17" s="654">
        <v>3422779</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56257</v>
      </c>
      <c r="S18" s="646"/>
      <c r="T18" s="646"/>
      <c r="U18" s="646"/>
      <c r="V18" s="646"/>
      <c r="W18" s="646"/>
      <c r="X18" s="646"/>
      <c r="Y18" s="647"/>
      <c r="Z18" s="648">
        <v>0.2</v>
      </c>
      <c r="AA18" s="648"/>
      <c r="AB18" s="648"/>
      <c r="AC18" s="648"/>
      <c r="AD18" s="649">
        <v>56257</v>
      </c>
      <c r="AE18" s="649"/>
      <c r="AF18" s="649"/>
      <c r="AG18" s="649"/>
      <c r="AH18" s="649"/>
      <c r="AI18" s="649"/>
      <c r="AJ18" s="649"/>
      <c r="AK18" s="649"/>
      <c r="AL18" s="650">
        <v>0.4</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137</v>
      </c>
      <c r="BH18" s="646"/>
      <c r="BI18" s="646"/>
      <c r="BJ18" s="646"/>
      <c r="BK18" s="646"/>
      <c r="BL18" s="646"/>
      <c r="BM18" s="646"/>
      <c r="BN18" s="647"/>
      <c r="BO18" s="648" t="s">
        <v>127</v>
      </c>
      <c r="BP18" s="648"/>
      <c r="BQ18" s="648"/>
      <c r="BR18" s="648"/>
      <c r="BS18" s="654" t="s">
        <v>127</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137</v>
      </c>
      <c r="CS18" s="646"/>
      <c r="CT18" s="646"/>
      <c r="CU18" s="646"/>
      <c r="CV18" s="646"/>
      <c r="CW18" s="646"/>
      <c r="CX18" s="646"/>
      <c r="CY18" s="647"/>
      <c r="CZ18" s="648" t="s">
        <v>127</v>
      </c>
      <c r="DA18" s="648"/>
      <c r="DB18" s="648"/>
      <c r="DC18" s="648"/>
      <c r="DD18" s="654" t="s">
        <v>137</v>
      </c>
      <c r="DE18" s="646"/>
      <c r="DF18" s="646"/>
      <c r="DG18" s="646"/>
      <c r="DH18" s="646"/>
      <c r="DI18" s="646"/>
      <c r="DJ18" s="646"/>
      <c r="DK18" s="646"/>
      <c r="DL18" s="646"/>
      <c r="DM18" s="646"/>
      <c r="DN18" s="646"/>
      <c r="DO18" s="646"/>
      <c r="DP18" s="647"/>
      <c r="DQ18" s="654" t="s">
        <v>137</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3643</v>
      </c>
      <c r="S19" s="646"/>
      <c r="T19" s="646"/>
      <c r="U19" s="646"/>
      <c r="V19" s="646"/>
      <c r="W19" s="646"/>
      <c r="X19" s="646"/>
      <c r="Y19" s="647"/>
      <c r="Z19" s="648">
        <v>0</v>
      </c>
      <c r="AA19" s="648"/>
      <c r="AB19" s="648"/>
      <c r="AC19" s="648"/>
      <c r="AD19" s="649">
        <v>3643</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v>903917</v>
      </c>
      <c r="BH19" s="646"/>
      <c r="BI19" s="646"/>
      <c r="BJ19" s="646"/>
      <c r="BK19" s="646"/>
      <c r="BL19" s="646"/>
      <c r="BM19" s="646"/>
      <c r="BN19" s="647"/>
      <c r="BO19" s="648">
        <v>8.8000000000000007</v>
      </c>
      <c r="BP19" s="648"/>
      <c r="BQ19" s="648"/>
      <c r="BR19" s="648"/>
      <c r="BS19" s="654" t="s">
        <v>137</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127</v>
      </c>
      <c r="CS19" s="646"/>
      <c r="CT19" s="646"/>
      <c r="CU19" s="646"/>
      <c r="CV19" s="646"/>
      <c r="CW19" s="646"/>
      <c r="CX19" s="646"/>
      <c r="CY19" s="647"/>
      <c r="CZ19" s="648" t="s">
        <v>137</v>
      </c>
      <c r="DA19" s="648"/>
      <c r="DB19" s="648"/>
      <c r="DC19" s="648"/>
      <c r="DD19" s="654" t="s">
        <v>137</v>
      </c>
      <c r="DE19" s="646"/>
      <c r="DF19" s="646"/>
      <c r="DG19" s="646"/>
      <c r="DH19" s="646"/>
      <c r="DI19" s="646"/>
      <c r="DJ19" s="646"/>
      <c r="DK19" s="646"/>
      <c r="DL19" s="646"/>
      <c r="DM19" s="646"/>
      <c r="DN19" s="646"/>
      <c r="DO19" s="646"/>
      <c r="DP19" s="647"/>
      <c r="DQ19" s="654" t="s">
        <v>127</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878</v>
      </c>
      <c r="S20" s="646"/>
      <c r="T20" s="646"/>
      <c r="U20" s="646"/>
      <c r="V20" s="646"/>
      <c r="W20" s="646"/>
      <c r="X20" s="646"/>
      <c r="Y20" s="647"/>
      <c r="Z20" s="648">
        <v>0</v>
      </c>
      <c r="AA20" s="648"/>
      <c r="AB20" s="648"/>
      <c r="AC20" s="648"/>
      <c r="AD20" s="649">
        <v>878</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v>903917</v>
      </c>
      <c r="BH20" s="646"/>
      <c r="BI20" s="646"/>
      <c r="BJ20" s="646"/>
      <c r="BK20" s="646"/>
      <c r="BL20" s="646"/>
      <c r="BM20" s="646"/>
      <c r="BN20" s="647"/>
      <c r="BO20" s="648">
        <v>8.8000000000000007</v>
      </c>
      <c r="BP20" s="648"/>
      <c r="BQ20" s="648"/>
      <c r="BR20" s="648"/>
      <c r="BS20" s="654" t="s">
        <v>127</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25417051</v>
      </c>
      <c r="CS20" s="646"/>
      <c r="CT20" s="646"/>
      <c r="CU20" s="646"/>
      <c r="CV20" s="646"/>
      <c r="CW20" s="646"/>
      <c r="CX20" s="646"/>
      <c r="CY20" s="647"/>
      <c r="CZ20" s="648">
        <v>100</v>
      </c>
      <c r="DA20" s="648"/>
      <c r="DB20" s="648"/>
      <c r="DC20" s="648"/>
      <c r="DD20" s="654">
        <v>3652598</v>
      </c>
      <c r="DE20" s="646"/>
      <c r="DF20" s="646"/>
      <c r="DG20" s="646"/>
      <c r="DH20" s="646"/>
      <c r="DI20" s="646"/>
      <c r="DJ20" s="646"/>
      <c r="DK20" s="646"/>
      <c r="DL20" s="646"/>
      <c r="DM20" s="646"/>
      <c r="DN20" s="646"/>
      <c r="DO20" s="646"/>
      <c r="DP20" s="647"/>
      <c r="DQ20" s="654">
        <v>15776000</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66325</v>
      </c>
      <c r="S21" s="646"/>
      <c r="T21" s="646"/>
      <c r="U21" s="646"/>
      <c r="V21" s="646"/>
      <c r="W21" s="646"/>
      <c r="X21" s="646"/>
      <c r="Y21" s="647"/>
      <c r="Z21" s="648">
        <v>0.3</v>
      </c>
      <c r="AA21" s="648"/>
      <c r="AB21" s="648"/>
      <c r="AC21" s="648"/>
      <c r="AD21" s="649">
        <v>66325</v>
      </c>
      <c r="AE21" s="649"/>
      <c r="AF21" s="649"/>
      <c r="AG21" s="649"/>
      <c r="AH21" s="649"/>
      <c r="AI21" s="649"/>
      <c r="AJ21" s="649"/>
      <c r="AK21" s="649"/>
      <c r="AL21" s="650">
        <v>0.5</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t="s">
        <v>127</v>
      </c>
      <c r="BH21" s="646"/>
      <c r="BI21" s="646"/>
      <c r="BJ21" s="646"/>
      <c r="BK21" s="646"/>
      <c r="BL21" s="646"/>
      <c r="BM21" s="646"/>
      <c r="BN21" s="647"/>
      <c r="BO21" s="648" t="s">
        <v>127</v>
      </c>
      <c r="BP21" s="648"/>
      <c r="BQ21" s="648"/>
      <c r="BR21" s="648"/>
      <c r="BS21" s="654" t="s">
        <v>127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1793743</v>
      </c>
      <c r="S22" s="646"/>
      <c r="T22" s="646"/>
      <c r="U22" s="646"/>
      <c r="V22" s="646"/>
      <c r="W22" s="646"/>
      <c r="X22" s="646"/>
      <c r="Y22" s="647"/>
      <c r="Z22" s="648">
        <v>7</v>
      </c>
      <c r="AA22" s="648"/>
      <c r="AB22" s="648"/>
      <c r="AC22" s="648"/>
      <c r="AD22" s="649">
        <v>1713842</v>
      </c>
      <c r="AE22" s="649"/>
      <c r="AF22" s="649"/>
      <c r="AG22" s="649"/>
      <c r="AH22" s="649"/>
      <c r="AI22" s="649"/>
      <c r="AJ22" s="649"/>
      <c r="AK22" s="649"/>
      <c r="AL22" s="650">
        <v>13.6</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127</v>
      </c>
      <c r="BH22" s="646"/>
      <c r="BI22" s="646"/>
      <c r="BJ22" s="646"/>
      <c r="BK22" s="646"/>
      <c r="BL22" s="646"/>
      <c r="BM22" s="646"/>
      <c r="BN22" s="647"/>
      <c r="BO22" s="648" t="s">
        <v>127</v>
      </c>
      <c r="BP22" s="648"/>
      <c r="BQ22" s="648"/>
      <c r="BR22" s="648"/>
      <c r="BS22" s="654" t="s">
        <v>137</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v>1713842</v>
      </c>
      <c r="S23" s="646"/>
      <c r="T23" s="646"/>
      <c r="U23" s="646"/>
      <c r="V23" s="646"/>
      <c r="W23" s="646"/>
      <c r="X23" s="646"/>
      <c r="Y23" s="647"/>
      <c r="Z23" s="648">
        <v>6.7</v>
      </c>
      <c r="AA23" s="648"/>
      <c r="AB23" s="648"/>
      <c r="AC23" s="648"/>
      <c r="AD23" s="649">
        <v>1713842</v>
      </c>
      <c r="AE23" s="649"/>
      <c r="AF23" s="649"/>
      <c r="AG23" s="649"/>
      <c r="AH23" s="649"/>
      <c r="AI23" s="649"/>
      <c r="AJ23" s="649"/>
      <c r="AK23" s="649"/>
      <c r="AL23" s="650">
        <v>13.6</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v>903917</v>
      </c>
      <c r="BH23" s="646"/>
      <c r="BI23" s="646"/>
      <c r="BJ23" s="646"/>
      <c r="BK23" s="646"/>
      <c r="BL23" s="646"/>
      <c r="BM23" s="646"/>
      <c r="BN23" s="647"/>
      <c r="BO23" s="648">
        <v>8.8000000000000007</v>
      </c>
      <c r="BP23" s="648"/>
      <c r="BQ23" s="648"/>
      <c r="BR23" s="648"/>
      <c r="BS23" s="654" t="s">
        <v>127</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79901</v>
      </c>
      <c r="S24" s="646"/>
      <c r="T24" s="646"/>
      <c r="U24" s="646"/>
      <c r="V24" s="646"/>
      <c r="W24" s="646"/>
      <c r="X24" s="646"/>
      <c r="Y24" s="647"/>
      <c r="Z24" s="648">
        <v>0.3</v>
      </c>
      <c r="AA24" s="648"/>
      <c r="AB24" s="648"/>
      <c r="AC24" s="648"/>
      <c r="AD24" s="649" t="s">
        <v>127</v>
      </c>
      <c r="AE24" s="649"/>
      <c r="AF24" s="649"/>
      <c r="AG24" s="649"/>
      <c r="AH24" s="649"/>
      <c r="AI24" s="649"/>
      <c r="AJ24" s="649"/>
      <c r="AK24" s="649"/>
      <c r="AL24" s="650" t="s">
        <v>137</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127</v>
      </c>
      <c r="BH24" s="646"/>
      <c r="BI24" s="646"/>
      <c r="BJ24" s="646"/>
      <c r="BK24" s="646"/>
      <c r="BL24" s="646"/>
      <c r="BM24" s="646"/>
      <c r="BN24" s="647"/>
      <c r="BO24" s="648" t="s">
        <v>127</v>
      </c>
      <c r="BP24" s="648"/>
      <c r="BQ24" s="648"/>
      <c r="BR24" s="648"/>
      <c r="BS24" s="654" t="s">
        <v>127</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13350134</v>
      </c>
      <c r="CS24" s="635"/>
      <c r="CT24" s="635"/>
      <c r="CU24" s="635"/>
      <c r="CV24" s="635"/>
      <c r="CW24" s="635"/>
      <c r="CX24" s="635"/>
      <c r="CY24" s="636"/>
      <c r="CZ24" s="639">
        <v>52.5</v>
      </c>
      <c r="DA24" s="640"/>
      <c r="DB24" s="640"/>
      <c r="DC24" s="659"/>
      <c r="DD24" s="684">
        <v>8044026</v>
      </c>
      <c r="DE24" s="635"/>
      <c r="DF24" s="635"/>
      <c r="DG24" s="635"/>
      <c r="DH24" s="635"/>
      <c r="DI24" s="635"/>
      <c r="DJ24" s="635"/>
      <c r="DK24" s="636"/>
      <c r="DL24" s="684">
        <v>7631329</v>
      </c>
      <c r="DM24" s="635"/>
      <c r="DN24" s="635"/>
      <c r="DO24" s="635"/>
      <c r="DP24" s="635"/>
      <c r="DQ24" s="635"/>
      <c r="DR24" s="635"/>
      <c r="DS24" s="635"/>
      <c r="DT24" s="635"/>
      <c r="DU24" s="635"/>
      <c r="DV24" s="636"/>
      <c r="DW24" s="639">
        <v>56.2</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t="s">
        <v>127</v>
      </c>
      <c r="S25" s="646"/>
      <c r="T25" s="646"/>
      <c r="U25" s="646"/>
      <c r="V25" s="646"/>
      <c r="W25" s="646"/>
      <c r="X25" s="646"/>
      <c r="Y25" s="647"/>
      <c r="Z25" s="648" t="s">
        <v>137</v>
      </c>
      <c r="AA25" s="648"/>
      <c r="AB25" s="648"/>
      <c r="AC25" s="648"/>
      <c r="AD25" s="649" t="s">
        <v>243</v>
      </c>
      <c r="AE25" s="649"/>
      <c r="AF25" s="649"/>
      <c r="AG25" s="649"/>
      <c r="AH25" s="649"/>
      <c r="AI25" s="649"/>
      <c r="AJ25" s="649"/>
      <c r="AK25" s="649"/>
      <c r="AL25" s="650" t="s">
        <v>127</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137</v>
      </c>
      <c r="BH25" s="646"/>
      <c r="BI25" s="646"/>
      <c r="BJ25" s="646"/>
      <c r="BK25" s="646"/>
      <c r="BL25" s="646"/>
      <c r="BM25" s="646"/>
      <c r="BN25" s="647"/>
      <c r="BO25" s="648" t="s">
        <v>127</v>
      </c>
      <c r="BP25" s="648"/>
      <c r="BQ25" s="648"/>
      <c r="BR25" s="648"/>
      <c r="BS25" s="654" t="s">
        <v>127</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2995216</v>
      </c>
      <c r="CS25" s="681"/>
      <c r="CT25" s="681"/>
      <c r="CU25" s="681"/>
      <c r="CV25" s="681"/>
      <c r="CW25" s="681"/>
      <c r="CX25" s="681"/>
      <c r="CY25" s="682"/>
      <c r="CZ25" s="650">
        <v>11.8</v>
      </c>
      <c r="DA25" s="679"/>
      <c r="DB25" s="679"/>
      <c r="DC25" s="683"/>
      <c r="DD25" s="654">
        <v>2680392</v>
      </c>
      <c r="DE25" s="681"/>
      <c r="DF25" s="681"/>
      <c r="DG25" s="681"/>
      <c r="DH25" s="681"/>
      <c r="DI25" s="681"/>
      <c r="DJ25" s="681"/>
      <c r="DK25" s="682"/>
      <c r="DL25" s="654">
        <v>2568832</v>
      </c>
      <c r="DM25" s="681"/>
      <c r="DN25" s="681"/>
      <c r="DO25" s="681"/>
      <c r="DP25" s="681"/>
      <c r="DQ25" s="681"/>
      <c r="DR25" s="681"/>
      <c r="DS25" s="681"/>
      <c r="DT25" s="681"/>
      <c r="DU25" s="681"/>
      <c r="DV25" s="682"/>
      <c r="DW25" s="650">
        <v>18.899999999999999</v>
      </c>
      <c r="DX25" s="679"/>
      <c r="DY25" s="679"/>
      <c r="DZ25" s="679"/>
      <c r="EA25" s="679"/>
      <c r="EB25" s="679"/>
      <c r="EC25" s="680"/>
    </row>
    <row r="26" spans="2:133" ht="11.25" customHeight="1" x14ac:dyDescent="0.15">
      <c r="B26" s="642" t="s">
        <v>292</v>
      </c>
      <c r="C26" s="643"/>
      <c r="D26" s="643"/>
      <c r="E26" s="643"/>
      <c r="F26" s="643"/>
      <c r="G26" s="643"/>
      <c r="H26" s="643"/>
      <c r="I26" s="643"/>
      <c r="J26" s="643"/>
      <c r="K26" s="643"/>
      <c r="L26" s="643"/>
      <c r="M26" s="643"/>
      <c r="N26" s="643"/>
      <c r="O26" s="643"/>
      <c r="P26" s="643"/>
      <c r="Q26" s="644"/>
      <c r="R26" s="645">
        <v>13401055</v>
      </c>
      <c r="S26" s="646"/>
      <c r="T26" s="646"/>
      <c r="U26" s="646"/>
      <c r="V26" s="646"/>
      <c r="W26" s="646"/>
      <c r="X26" s="646"/>
      <c r="Y26" s="647"/>
      <c r="Z26" s="648">
        <v>52.5</v>
      </c>
      <c r="AA26" s="648"/>
      <c r="AB26" s="648"/>
      <c r="AC26" s="648"/>
      <c r="AD26" s="649">
        <v>12417237</v>
      </c>
      <c r="AE26" s="649"/>
      <c r="AF26" s="649"/>
      <c r="AG26" s="649"/>
      <c r="AH26" s="649"/>
      <c r="AI26" s="649"/>
      <c r="AJ26" s="649"/>
      <c r="AK26" s="649"/>
      <c r="AL26" s="650">
        <v>98.5</v>
      </c>
      <c r="AM26" s="651"/>
      <c r="AN26" s="651"/>
      <c r="AO26" s="652"/>
      <c r="AP26" s="664" t="s">
        <v>293</v>
      </c>
      <c r="AQ26" s="694"/>
      <c r="AR26" s="694"/>
      <c r="AS26" s="694"/>
      <c r="AT26" s="694"/>
      <c r="AU26" s="694"/>
      <c r="AV26" s="694"/>
      <c r="AW26" s="694"/>
      <c r="AX26" s="694"/>
      <c r="AY26" s="694"/>
      <c r="AZ26" s="694"/>
      <c r="BA26" s="694"/>
      <c r="BB26" s="694"/>
      <c r="BC26" s="694"/>
      <c r="BD26" s="694"/>
      <c r="BE26" s="694"/>
      <c r="BF26" s="666"/>
      <c r="BG26" s="645" t="s">
        <v>137</v>
      </c>
      <c r="BH26" s="646"/>
      <c r="BI26" s="646"/>
      <c r="BJ26" s="646"/>
      <c r="BK26" s="646"/>
      <c r="BL26" s="646"/>
      <c r="BM26" s="646"/>
      <c r="BN26" s="647"/>
      <c r="BO26" s="648" t="s">
        <v>127</v>
      </c>
      <c r="BP26" s="648"/>
      <c r="BQ26" s="648"/>
      <c r="BR26" s="648"/>
      <c r="BS26" s="654" t="s">
        <v>127</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1911471</v>
      </c>
      <c r="CS26" s="646"/>
      <c r="CT26" s="646"/>
      <c r="CU26" s="646"/>
      <c r="CV26" s="646"/>
      <c r="CW26" s="646"/>
      <c r="CX26" s="646"/>
      <c r="CY26" s="647"/>
      <c r="CZ26" s="650">
        <v>7.5</v>
      </c>
      <c r="DA26" s="679"/>
      <c r="DB26" s="679"/>
      <c r="DC26" s="683"/>
      <c r="DD26" s="654">
        <v>1673179</v>
      </c>
      <c r="DE26" s="646"/>
      <c r="DF26" s="646"/>
      <c r="DG26" s="646"/>
      <c r="DH26" s="646"/>
      <c r="DI26" s="646"/>
      <c r="DJ26" s="646"/>
      <c r="DK26" s="647"/>
      <c r="DL26" s="654" t="s">
        <v>127</v>
      </c>
      <c r="DM26" s="646"/>
      <c r="DN26" s="646"/>
      <c r="DO26" s="646"/>
      <c r="DP26" s="646"/>
      <c r="DQ26" s="646"/>
      <c r="DR26" s="646"/>
      <c r="DS26" s="646"/>
      <c r="DT26" s="646"/>
      <c r="DU26" s="646"/>
      <c r="DV26" s="647"/>
      <c r="DW26" s="650" t="s">
        <v>137</v>
      </c>
      <c r="DX26" s="679"/>
      <c r="DY26" s="679"/>
      <c r="DZ26" s="679"/>
      <c r="EA26" s="679"/>
      <c r="EB26" s="679"/>
      <c r="EC26" s="680"/>
    </row>
    <row r="27" spans="2:133" ht="11.25" customHeight="1" x14ac:dyDescent="0.15">
      <c r="B27" s="642" t="s">
        <v>295</v>
      </c>
      <c r="C27" s="643"/>
      <c r="D27" s="643"/>
      <c r="E27" s="643"/>
      <c r="F27" s="643"/>
      <c r="G27" s="643"/>
      <c r="H27" s="643"/>
      <c r="I27" s="643"/>
      <c r="J27" s="643"/>
      <c r="K27" s="643"/>
      <c r="L27" s="643"/>
      <c r="M27" s="643"/>
      <c r="N27" s="643"/>
      <c r="O27" s="643"/>
      <c r="P27" s="643"/>
      <c r="Q27" s="644"/>
      <c r="R27" s="645">
        <v>7558</v>
      </c>
      <c r="S27" s="646"/>
      <c r="T27" s="646"/>
      <c r="U27" s="646"/>
      <c r="V27" s="646"/>
      <c r="W27" s="646"/>
      <c r="X27" s="646"/>
      <c r="Y27" s="647"/>
      <c r="Z27" s="648">
        <v>0</v>
      </c>
      <c r="AA27" s="648"/>
      <c r="AB27" s="648"/>
      <c r="AC27" s="648"/>
      <c r="AD27" s="649">
        <v>7558</v>
      </c>
      <c r="AE27" s="649"/>
      <c r="AF27" s="649"/>
      <c r="AG27" s="649"/>
      <c r="AH27" s="649"/>
      <c r="AI27" s="649"/>
      <c r="AJ27" s="649"/>
      <c r="AK27" s="649"/>
      <c r="AL27" s="650">
        <v>0.1</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10295243</v>
      </c>
      <c r="BH27" s="646"/>
      <c r="BI27" s="646"/>
      <c r="BJ27" s="646"/>
      <c r="BK27" s="646"/>
      <c r="BL27" s="646"/>
      <c r="BM27" s="646"/>
      <c r="BN27" s="647"/>
      <c r="BO27" s="648">
        <v>100</v>
      </c>
      <c r="BP27" s="648"/>
      <c r="BQ27" s="648"/>
      <c r="BR27" s="648"/>
      <c r="BS27" s="654">
        <v>63488</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6538336</v>
      </c>
      <c r="CS27" s="681"/>
      <c r="CT27" s="681"/>
      <c r="CU27" s="681"/>
      <c r="CV27" s="681"/>
      <c r="CW27" s="681"/>
      <c r="CX27" s="681"/>
      <c r="CY27" s="682"/>
      <c r="CZ27" s="650">
        <v>25.7</v>
      </c>
      <c r="DA27" s="679"/>
      <c r="DB27" s="679"/>
      <c r="DC27" s="683"/>
      <c r="DD27" s="654">
        <v>1940855</v>
      </c>
      <c r="DE27" s="681"/>
      <c r="DF27" s="681"/>
      <c r="DG27" s="681"/>
      <c r="DH27" s="681"/>
      <c r="DI27" s="681"/>
      <c r="DJ27" s="681"/>
      <c r="DK27" s="682"/>
      <c r="DL27" s="654">
        <v>1914608</v>
      </c>
      <c r="DM27" s="681"/>
      <c r="DN27" s="681"/>
      <c r="DO27" s="681"/>
      <c r="DP27" s="681"/>
      <c r="DQ27" s="681"/>
      <c r="DR27" s="681"/>
      <c r="DS27" s="681"/>
      <c r="DT27" s="681"/>
      <c r="DU27" s="681"/>
      <c r="DV27" s="682"/>
      <c r="DW27" s="650">
        <v>14.1</v>
      </c>
      <c r="DX27" s="679"/>
      <c r="DY27" s="679"/>
      <c r="DZ27" s="679"/>
      <c r="EA27" s="679"/>
      <c r="EB27" s="679"/>
      <c r="EC27" s="680"/>
    </row>
    <row r="28" spans="2:133" ht="11.25" customHeight="1" x14ac:dyDescent="0.15">
      <c r="B28" s="642" t="s">
        <v>298</v>
      </c>
      <c r="C28" s="643"/>
      <c r="D28" s="643"/>
      <c r="E28" s="643"/>
      <c r="F28" s="643"/>
      <c r="G28" s="643"/>
      <c r="H28" s="643"/>
      <c r="I28" s="643"/>
      <c r="J28" s="643"/>
      <c r="K28" s="643"/>
      <c r="L28" s="643"/>
      <c r="M28" s="643"/>
      <c r="N28" s="643"/>
      <c r="O28" s="643"/>
      <c r="P28" s="643"/>
      <c r="Q28" s="644"/>
      <c r="R28" s="645">
        <v>1969</v>
      </c>
      <c r="S28" s="646"/>
      <c r="T28" s="646"/>
      <c r="U28" s="646"/>
      <c r="V28" s="646"/>
      <c r="W28" s="646"/>
      <c r="X28" s="646"/>
      <c r="Y28" s="647"/>
      <c r="Z28" s="648">
        <v>0</v>
      </c>
      <c r="AA28" s="648"/>
      <c r="AB28" s="648"/>
      <c r="AC28" s="648"/>
      <c r="AD28" s="649" t="s">
        <v>127</v>
      </c>
      <c r="AE28" s="649"/>
      <c r="AF28" s="649"/>
      <c r="AG28" s="649"/>
      <c r="AH28" s="649"/>
      <c r="AI28" s="649"/>
      <c r="AJ28" s="649"/>
      <c r="AK28" s="649"/>
      <c r="AL28" s="650" t="s">
        <v>137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3816582</v>
      </c>
      <c r="CS28" s="646"/>
      <c r="CT28" s="646"/>
      <c r="CU28" s="646"/>
      <c r="CV28" s="646"/>
      <c r="CW28" s="646"/>
      <c r="CX28" s="646"/>
      <c r="CY28" s="647"/>
      <c r="CZ28" s="650">
        <v>15</v>
      </c>
      <c r="DA28" s="679"/>
      <c r="DB28" s="679"/>
      <c r="DC28" s="683"/>
      <c r="DD28" s="654">
        <v>3422779</v>
      </c>
      <c r="DE28" s="646"/>
      <c r="DF28" s="646"/>
      <c r="DG28" s="646"/>
      <c r="DH28" s="646"/>
      <c r="DI28" s="646"/>
      <c r="DJ28" s="646"/>
      <c r="DK28" s="647"/>
      <c r="DL28" s="654">
        <v>3147889</v>
      </c>
      <c r="DM28" s="646"/>
      <c r="DN28" s="646"/>
      <c r="DO28" s="646"/>
      <c r="DP28" s="646"/>
      <c r="DQ28" s="646"/>
      <c r="DR28" s="646"/>
      <c r="DS28" s="646"/>
      <c r="DT28" s="646"/>
      <c r="DU28" s="646"/>
      <c r="DV28" s="647"/>
      <c r="DW28" s="650">
        <v>23.2</v>
      </c>
      <c r="DX28" s="679"/>
      <c r="DY28" s="679"/>
      <c r="DZ28" s="679"/>
      <c r="EA28" s="679"/>
      <c r="EB28" s="679"/>
      <c r="EC28" s="680"/>
    </row>
    <row r="29" spans="2:133" ht="11.25" customHeight="1" x14ac:dyDescent="0.15">
      <c r="B29" s="642" t="s">
        <v>300</v>
      </c>
      <c r="C29" s="643"/>
      <c r="D29" s="643"/>
      <c r="E29" s="643"/>
      <c r="F29" s="643"/>
      <c r="G29" s="643"/>
      <c r="H29" s="643"/>
      <c r="I29" s="643"/>
      <c r="J29" s="643"/>
      <c r="K29" s="643"/>
      <c r="L29" s="643"/>
      <c r="M29" s="643"/>
      <c r="N29" s="643"/>
      <c r="O29" s="643"/>
      <c r="P29" s="643"/>
      <c r="Q29" s="644"/>
      <c r="R29" s="645">
        <v>226339</v>
      </c>
      <c r="S29" s="646"/>
      <c r="T29" s="646"/>
      <c r="U29" s="646"/>
      <c r="V29" s="646"/>
      <c r="W29" s="646"/>
      <c r="X29" s="646"/>
      <c r="Y29" s="647"/>
      <c r="Z29" s="648">
        <v>0.9</v>
      </c>
      <c r="AA29" s="648"/>
      <c r="AB29" s="648"/>
      <c r="AC29" s="648"/>
      <c r="AD29" s="649">
        <v>83534</v>
      </c>
      <c r="AE29" s="649"/>
      <c r="AF29" s="649"/>
      <c r="AG29" s="649"/>
      <c r="AH29" s="649"/>
      <c r="AI29" s="649"/>
      <c r="AJ29" s="649"/>
      <c r="AK29" s="649"/>
      <c r="AL29" s="650">
        <v>0.7</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301</v>
      </c>
      <c r="CE29" s="686"/>
      <c r="CF29" s="660" t="s">
        <v>302</v>
      </c>
      <c r="CG29" s="661"/>
      <c r="CH29" s="661"/>
      <c r="CI29" s="661"/>
      <c r="CJ29" s="661"/>
      <c r="CK29" s="661"/>
      <c r="CL29" s="661"/>
      <c r="CM29" s="661"/>
      <c r="CN29" s="661"/>
      <c r="CO29" s="661"/>
      <c r="CP29" s="661"/>
      <c r="CQ29" s="662"/>
      <c r="CR29" s="645">
        <v>3814507</v>
      </c>
      <c r="CS29" s="681"/>
      <c r="CT29" s="681"/>
      <c r="CU29" s="681"/>
      <c r="CV29" s="681"/>
      <c r="CW29" s="681"/>
      <c r="CX29" s="681"/>
      <c r="CY29" s="682"/>
      <c r="CZ29" s="650">
        <v>15</v>
      </c>
      <c r="DA29" s="679"/>
      <c r="DB29" s="679"/>
      <c r="DC29" s="683"/>
      <c r="DD29" s="654">
        <v>3420704</v>
      </c>
      <c r="DE29" s="681"/>
      <c r="DF29" s="681"/>
      <c r="DG29" s="681"/>
      <c r="DH29" s="681"/>
      <c r="DI29" s="681"/>
      <c r="DJ29" s="681"/>
      <c r="DK29" s="682"/>
      <c r="DL29" s="654">
        <v>3145814</v>
      </c>
      <c r="DM29" s="681"/>
      <c r="DN29" s="681"/>
      <c r="DO29" s="681"/>
      <c r="DP29" s="681"/>
      <c r="DQ29" s="681"/>
      <c r="DR29" s="681"/>
      <c r="DS29" s="681"/>
      <c r="DT29" s="681"/>
      <c r="DU29" s="681"/>
      <c r="DV29" s="682"/>
      <c r="DW29" s="650">
        <v>23.2</v>
      </c>
      <c r="DX29" s="679"/>
      <c r="DY29" s="679"/>
      <c r="DZ29" s="679"/>
      <c r="EA29" s="679"/>
      <c r="EB29" s="679"/>
      <c r="EC29" s="680"/>
    </row>
    <row r="30" spans="2:133" ht="11.25" customHeight="1" x14ac:dyDescent="0.15">
      <c r="B30" s="642" t="s">
        <v>303</v>
      </c>
      <c r="C30" s="643"/>
      <c r="D30" s="643"/>
      <c r="E30" s="643"/>
      <c r="F30" s="643"/>
      <c r="G30" s="643"/>
      <c r="H30" s="643"/>
      <c r="I30" s="643"/>
      <c r="J30" s="643"/>
      <c r="K30" s="643"/>
      <c r="L30" s="643"/>
      <c r="M30" s="643"/>
      <c r="N30" s="643"/>
      <c r="O30" s="643"/>
      <c r="P30" s="643"/>
      <c r="Q30" s="644"/>
      <c r="R30" s="645">
        <v>63248</v>
      </c>
      <c r="S30" s="646"/>
      <c r="T30" s="646"/>
      <c r="U30" s="646"/>
      <c r="V30" s="646"/>
      <c r="W30" s="646"/>
      <c r="X30" s="646"/>
      <c r="Y30" s="647"/>
      <c r="Z30" s="648">
        <v>0.2</v>
      </c>
      <c r="AA30" s="648"/>
      <c r="AB30" s="648"/>
      <c r="AC30" s="648"/>
      <c r="AD30" s="649" t="s">
        <v>137</v>
      </c>
      <c r="AE30" s="649"/>
      <c r="AF30" s="649"/>
      <c r="AG30" s="649"/>
      <c r="AH30" s="649"/>
      <c r="AI30" s="649"/>
      <c r="AJ30" s="649"/>
      <c r="AK30" s="649"/>
      <c r="AL30" s="650" t="s">
        <v>137</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304</v>
      </c>
      <c r="BH30" s="698"/>
      <c r="BI30" s="698"/>
      <c r="BJ30" s="698"/>
      <c r="BK30" s="698"/>
      <c r="BL30" s="698"/>
      <c r="BM30" s="698"/>
      <c r="BN30" s="698"/>
      <c r="BO30" s="698"/>
      <c r="BP30" s="698"/>
      <c r="BQ30" s="699"/>
      <c r="BR30" s="624" t="s">
        <v>305</v>
      </c>
      <c r="BS30" s="698"/>
      <c r="BT30" s="698"/>
      <c r="BU30" s="698"/>
      <c r="BV30" s="698"/>
      <c r="BW30" s="698"/>
      <c r="BX30" s="698"/>
      <c r="BY30" s="698"/>
      <c r="BZ30" s="698"/>
      <c r="CA30" s="698"/>
      <c r="CB30" s="699"/>
      <c r="CD30" s="687"/>
      <c r="CE30" s="688"/>
      <c r="CF30" s="660" t="s">
        <v>306</v>
      </c>
      <c r="CG30" s="661"/>
      <c r="CH30" s="661"/>
      <c r="CI30" s="661"/>
      <c r="CJ30" s="661"/>
      <c r="CK30" s="661"/>
      <c r="CL30" s="661"/>
      <c r="CM30" s="661"/>
      <c r="CN30" s="661"/>
      <c r="CO30" s="661"/>
      <c r="CP30" s="661"/>
      <c r="CQ30" s="662"/>
      <c r="CR30" s="645">
        <v>3492630</v>
      </c>
      <c r="CS30" s="646"/>
      <c r="CT30" s="646"/>
      <c r="CU30" s="646"/>
      <c r="CV30" s="646"/>
      <c r="CW30" s="646"/>
      <c r="CX30" s="646"/>
      <c r="CY30" s="647"/>
      <c r="CZ30" s="650">
        <v>13.7</v>
      </c>
      <c r="DA30" s="679"/>
      <c r="DB30" s="679"/>
      <c r="DC30" s="683"/>
      <c r="DD30" s="654">
        <v>3098827</v>
      </c>
      <c r="DE30" s="646"/>
      <c r="DF30" s="646"/>
      <c r="DG30" s="646"/>
      <c r="DH30" s="646"/>
      <c r="DI30" s="646"/>
      <c r="DJ30" s="646"/>
      <c r="DK30" s="647"/>
      <c r="DL30" s="654">
        <v>2823937</v>
      </c>
      <c r="DM30" s="646"/>
      <c r="DN30" s="646"/>
      <c r="DO30" s="646"/>
      <c r="DP30" s="646"/>
      <c r="DQ30" s="646"/>
      <c r="DR30" s="646"/>
      <c r="DS30" s="646"/>
      <c r="DT30" s="646"/>
      <c r="DU30" s="646"/>
      <c r="DV30" s="647"/>
      <c r="DW30" s="650">
        <v>20.8</v>
      </c>
      <c r="DX30" s="679"/>
      <c r="DY30" s="679"/>
      <c r="DZ30" s="679"/>
      <c r="EA30" s="679"/>
      <c r="EB30" s="679"/>
      <c r="EC30" s="680"/>
    </row>
    <row r="31" spans="2:133" ht="11.25" customHeight="1" x14ac:dyDescent="0.15">
      <c r="B31" s="642" t="s">
        <v>307</v>
      </c>
      <c r="C31" s="643"/>
      <c r="D31" s="643"/>
      <c r="E31" s="643"/>
      <c r="F31" s="643"/>
      <c r="G31" s="643"/>
      <c r="H31" s="643"/>
      <c r="I31" s="643"/>
      <c r="J31" s="643"/>
      <c r="K31" s="643"/>
      <c r="L31" s="643"/>
      <c r="M31" s="643"/>
      <c r="N31" s="643"/>
      <c r="O31" s="643"/>
      <c r="P31" s="643"/>
      <c r="Q31" s="644"/>
      <c r="R31" s="645">
        <v>4858774</v>
      </c>
      <c r="S31" s="646"/>
      <c r="T31" s="646"/>
      <c r="U31" s="646"/>
      <c r="V31" s="646"/>
      <c r="W31" s="646"/>
      <c r="X31" s="646"/>
      <c r="Y31" s="647"/>
      <c r="Z31" s="648">
        <v>19</v>
      </c>
      <c r="AA31" s="648"/>
      <c r="AB31" s="648"/>
      <c r="AC31" s="648"/>
      <c r="AD31" s="649" t="s">
        <v>127</v>
      </c>
      <c r="AE31" s="649"/>
      <c r="AF31" s="649"/>
      <c r="AG31" s="649"/>
      <c r="AH31" s="649"/>
      <c r="AI31" s="649"/>
      <c r="AJ31" s="649"/>
      <c r="AK31" s="649"/>
      <c r="AL31" s="650" t="s">
        <v>127</v>
      </c>
      <c r="AM31" s="651"/>
      <c r="AN31" s="651"/>
      <c r="AO31" s="652"/>
      <c r="AP31" s="702" t="s">
        <v>308</v>
      </c>
      <c r="AQ31" s="703"/>
      <c r="AR31" s="703"/>
      <c r="AS31" s="703"/>
      <c r="AT31" s="708" t="s">
        <v>309</v>
      </c>
      <c r="AU31" s="231"/>
      <c r="AV31" s="231"/>
      <c r="AW31" s="231"/>
      <c r="AX31" s="631" t="s">
        <v>186</v>
      </c>
      <c r="AY31" s="632"/>
      <c r="AZ31" s="632"/>
      <c r="BA31" s="632"/>
      <c r="BB31" s="632"/>
      <c r="BC31" s="632"/>
      <c r="BD31" s="632"/>
      <c r="BE31" s="632"/>
      <c r="BF31" s="633"/>
      <c r="BG31" s="713">
        <v>99.2</v>
      </c>
      <c r="BH31" s="700"/>
      <c r="BI31" s="700"/>
      <c r="BJ31" s="700"/>
      <c r="BK31" s="700"/>
      <c r="BL31" s="700"/>
      <c r="BM31" s="640">
        <v>97.2</v>
      </c>
      <c r="BN31" s="700"/>
      <c r="BO31" s="700"/>
      <c r="BP31" s="700"/>
      <c r="BQ31" s="701"/>
      <c r="BR31" s="713">
        <v>99.3</v>
      </c>
      <c r="BS31" s="700"/>
      <c r="BT31" s="700"/>
      <c r="BU31" s="700"/>
      <c r="BV31" s="700"/>
      <c r="BW31" s="700"/>
      <c r="BX31" s="640">
        <v>97</v>
      </c>
      <c r="BY31" s="700"/>
      <c r="BZ31" s="700"/>
      <c r="CA31" s="700"/>
      <c r="CB31" s="701"/>
      <c r="CD31" s="687"/>
      <c r="CE31" s="688"/>
      <c r="CF31" s="660" t="s">
        <v>310</v>
      </c>
      <c r="CG31" s="661"/>
      <c r="CH31" s="661"/>
      <c r="CI31" s="661"/>
      <c r="CJ31" s="661"/>
      <c r="CK31" s="661"/>
      <c r="CL31" s="661"/>
      <c r="CM31" s="661"/>
      <c r="CN31" s="661"/>
      <c r="CO31" s="661"/>
      <c r="CP31" s="661"/>
      <c r="CQ31" s="662"/>
      <c r="CR31" s="645">
        <v>321877</v>
      </c>
      <c r="CS31" s="681"/>
      <c r="CT31" s="681"/>
      <c r="CU31" s="681"/>
      <c r="CV31" s="681"/>
      <c r="CW31" s="681"/>
      <c r="CX31" s="681"/>
      <c r="CY31" s="682"/>
      <c r="CZ31" s="650">
        <v>1.3</v>
      </c>
      <c r="DA31" s="679"/>
      <c r="DB31" s="679"/>
      <c r="DC31" s="683"/>
      <c r="DD31" s="654">
        <v>321877</v>
      </c>
      <c r="DE31" s="681"/>
      <c r="DF31" s="681"/>
      <c r="DG31" s="681"/>
      <c r="DH31" s="681"/>
      <c r="DI31" s="681"/>
      <c r="DJ31" s="681"/>
      <c r="DK31" s="682"/>
      <c r="DL31" s="654">
        <v>321877</v>
      </c>
      <c r="DM31" s="681"/>
      <c r="DN31" s="681"/>
      <c r="DO31" s="681"/>
      <c r="DP31" s="681"/>
      <c r="DQ31" s="681"/>
      <c r="DR31" s="681"/>
      <c r="DS31" s="681"/>
      <c r="DT31" s="681"/>
      <c r="DU31" s="681"/>
      <c r="DV31" s="682"/>
      <c r="DW31" s="650">
        <v>2.4</v>
      </c>
      <c r="DX31" s="679"/>
      <c r="DY31" s="679"/>
      <c r="DZ31" s="679"/>
      <c r="EA31" s="679"/>
      <c r="EB31" s="679"/>
      <c r="EC31" s="680"/>
    </row>
    <row r="32" spans="2:133" ht="11.25" customHeight="1" x14ac:dyDescent="0.15">
      <c r="B32" s="691" t="s">
        <v>311</v>
      </c>
      <c r="C32" s="692"/>
      <c r="D32" s="692"/>
      <c r="E32" s="692"/>
      <c r="F32" s="692"/>
      <c r="G32" s="692"/>
      <c r="H32" s="692"/>
      <c r="I32" s="692"/>
      <c r="J32" s="692"/>
      <c r="K32" s="692"/>
      <c r="L32" s="692"/>
      <c r="M32" s="692"/>
      <c r="N32" s="692"/>
      <c r="O32" s="692"/>
      <c r="P32" s="692"/>
      <c r="Q32" s="693"/>
      <c r="R32" s="645" t="s">
        <v>137</v>
      </c>
      <c r="S32" s="646"/>
      <c r="T32" s="646"/>
      <c r="U32" s="646"/>
      <c r="V32" s="646"/>
      <c r="W32" s="646"/>
      <c r="X32" s="646"/>
      <c r="Y32" s="647"/>
      <c r="Z32" s="648" t="s">
        <v>243</v>
      </c>
      <c r="AA32" s="648"/>
      <c r="AB32" s="648"/>
      <c r="AC32" s="648"/>
      <c r="AD32" s="649" t="s">
        <v>127</v>
      </c>
      <c r="AE32" s="649"/>
      <c r="AF32" s="649"/>
      <c r="AG32" s="649"/>
      <c r="AH32" s="649"/>
      <c r="AI32" s="649"/>
      <c r="AJ32" s="649"/>
      <c r="AK32" s="649"/>
      <c r="AL32" s="650" t="s">
        <v>127</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4">
        <v>99</v>
      </c>
      <c r="BH32" s="681"/>
      <c r="BI32" s="681"/>
      <c r="BJ32" s="681"/>
      <c r="BK32" s="681"/>
      <c r="BL32" s="681"/>
      <c r="BM32" s="651">
        <v>97</v>
      </c>
      <c r="BN32" s="711"/>
      <c r="BO32" s="711"/>
      <c r="BP32" s="711"/>
      <c r="BQ32" s="712"/>
      <c r="BR32" s="714">
        <v>99.1</v>
      </c>
      <c r="BS32" s="681"/>
      <c r="BT32" s="681"/>
      <c r="BU32" s="681"/>
      <c r="BV32" s="681"/>
      <c r="BW32" s="681"/>
      <c r="BX32" s="651">
        <v>96.7</v>
      </c>
      <c r="BY32" s="711"/>
      <c r="BZ32" s="711"/>
      <c r="CA32" s="711"/>
      <c r="CB32" s="712"/>
      <c r="CD32" s="689"/>
      <c r="CE32" s="690"/>
      <c r="CF32" s="660" t="s">
        <v>314</v>
      </c>
      <c r="CG32" s="661"/>
      <c r="CH32" s="661"/>
      <c r="CI32" s="661"/>
      <c r="CJ32" s="661"/>
      <c r="CK32" s="661"/>
      <c r="CL32" s="661"/>
      <c r="CM32" s="661"/>
      <c r="CN32" s="661"/>
      <c r="CO32" s="661"/>
      <c r="CP32" s="661"/>
      <c r="CQ32" s="662"/>
      <c r="CR32" s="645">
        <v>2075</v>
      </c>
      <c r="CS32" s="646"/>
      <c r="CT32" s="646"/>
      <c r="CU32" s="646"/>
      <c r="CV32" s="646"/>
      <c r="CW32" s="646"/>
      <c r="CX32" s="646"/>
      <c r="CY32" s="647"/>
      <c r="CZ32" s="650">
        <v>0</v>
      </c>
      <c r="DA32" s="679"/>
      <c r="DB32" s="679"/>
      <c r="DC32" s="683"/>
      <c r="DD32" s="654">
        <v>2075</v>
      </c>
      <c r="DE32" s="646"/>
      <c r="DF32" s="646"/>
      <c r="DG32" s="646"/>
      <c r="DH32" s="646"/>
      <c r="DI32" s="646"/>
      <c r="DJ32" s="646"/>
      <c r="DK32" s="647"/>
      <c r="DL32" s="654">
        <v>2075</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315</v>
      </c>
      <c r="C33" s="643"/>
      <c r="D33" s="643"/>
      <c r="E33" s="643"/>
      <c r="F33" s="643"/>
      <c r="G33" s="643"/>
      <c r="H33" s="643"/>
      <c r="I33" s="643"/>
      <c r="J33" s="643"/>
      <c r="K33" s="643"/>
      <c r="L33" s="643"/>
      <c r="M33" s="643"/>
      <c r="N33" s="643"/>
      <c r="O33" s="643"/>
      <c r="P33" s="643"/>
      <c r="Q33" s="644"/>
      <c r="R33" s="645">
        <v>1988842</v>
      </c>
      <c r="S33" s="646"/>
      <c r="T33" s="646"/>
      <c r="U33" s="646"/>
      <c r="V33" s="646"/>
      <c r="W33" s="646"/>
      <c r="X33" s="646"/>
      <c r="Y33" s="647"/>
      <c r="Z33" s="648">
        <v>7.8</v>
      </c>
      <c r="AA33" s="648"/>
      <c r="AB33" s="648"/>
      <c r="AC33" s="648"/>
      <c r="AD33" s="649" t="s">
        <v>137</v>
      </c>
      <c r="AE33" s="649"/>
      <c r="AF33" s="649"/>
      <c r="AG33" s="649"/>
      <c r="AH33" s="649"/>
      <c r="AI33" s="649"/>
      <c r="AJ33" s="649"/>
      <c r="AK33" s="649"/>
      <c r="AL33" s="650" t="s">
        <v>127</v>
      </c>
      <c r="AM33" s="651"/>
      <c r="AN33" s="651"/>
      <c r="AO33" s="652"/>
      <c r="AP33" s="706"/>
      <c r="AQ33" s="707"/>
      <c r="AR33" s="707"/>
      <c r="AS33" s="707"/>
      <c r="AT33" s="710"/>
      <c r="AU33" s="232"/>
      <c r="AV33" s="232"/>
      <c r="AW33" s="232"/>
      <c r="AX33" s="695" t="s">
        <v>316</v>
      </c>
      <c r="AY33" s="696"/>
      <c r="AZ33" s="696"/>
      <c r="BA33" s="696"/>
      <c r="BB33" s="696"/>
      <c r="BC33" s="696"/>
      <c r="BD33" s="696"/>
      <c r="BE33" s="696"/>
      <c r="BF33" s="697"/>
      <c r="BG33" s="715">
        <v>99.3</v>
      </c>
      <c r="BH33" s="716"/>
      <c r="BI33" s="716"/>
      <c r="BJ33" s="716"/>
      <c r="BK33" s="716"/>
      <c r="BL33" s="716"/>
      <c r="BM33" s="717">
        <v>97.3</v>
      </c>
      <c r="BN33" s="716"/>
      <c r="BO33" s="716"/>
      <c r="BP33" s="716"/>
      <c r="BQ33" s="718"/>
      <c r="BR33" s="715">
        <v>99.4</v>
      </c>
      <c r="BS33" s="716"/>
      <c r="BT33" s="716"/>
      <c r="BU33" s="716"/>
      <c r="BV33" s="716"/>
      <c r="BW33" s="716"/>
      <c r="BX33" s="717">
        <v>97.1</v>
      </c>
      <c r="BY33" s="716"/>
      <c r="BZ33" s="716"/>
      <c r="CA33" s="716"/>
      <c r="CB33" s="718"/>
      <c r="CD33" s="660" t="s">
        <v>317</v>
      </c>
      <c r="CE33" s="661"/>
      <c r="CF33" s="661"/>
      <c r="CG33" s="661"/>
      <c r="CH33" s="661"/>
      <c r="CI33" s="661"/>
      <c r="CJ33" s="661"/>
      <c r="CK33" s="661"/>
      <c r="CL33" s="661"/>
      <c r="CM33" s="661"/>
      <c r="CN33" s="661"/>
      <c r="CO33" s="661"/>
      <c r="CP33" s="661"/>
      <c r="CQ33" s="662"/>
      <c r="CR33" s="645">
        <v>8385120</v>
      </c>
      <c r="CS33" s="681"/>
      <c r="CT33" s="681"/>
      <c r="CU33" s="681"/>
      <c r="CV33" s="681"/>
      <c r="CW33" s="681"/>
      <c r="CX33" s="681"/>
      <c r="CY33" s="682"/>
      <c r="CZ33" s="650">
        <v>33</v>
      </c>
      <c r="DA33" s="679"/>
      <c r="DB33" s="679"/>
      <c r="DC33" s="683"/>
      <c r="DD33" s="654">
        <v>6922507</v>
      </c>
      <c r="DE33" s="681"/>
      <c r="DF33" s="681"/>
      <c r="DG33" s="681"/>
      <c r="DH33" s="681"/>
      <c r="DI33" s="681"/>
      <c r="DJ33" s="681"/>
      <c r="DK33" s="682"/>
      <c r="DL33" s="654">
        <v>5797097</v>
      </c>
      <c r="DM33" s="681"/>
      <c r="DN33" s="681"/>
      <c r="DO33" s="681"/>
      <c r="DP33" s="681"/>
      <c r="DQ33" s="681"/>
      <c r="DR33" s="681"/>
      <c r="DS33" s="681"/>
      <c r="DT33" s="681"/>
      <c r="DU33" s="681"/>
      <c r="DV33" s="682"/>
      <c r="DW33" s="650">
        <v>42.7</v>
      </c>
      <c r="DX33" s="679"/>
      <c r="DY33" s="679"/>
      <c r="DZ33" s="679"/>
      <c r="EA33" s="679"/>
      <c r="EB33" s="679"/>
      <c r="EC33" s="680"/>
    </row>
    <row r="34" spans="2:133" ht="11.25" customHeight="1" x14ac:dyDescent="0.15">
      <c r="B34" s="642" t="s">
        <v>318</v>
      </c>
      <c r="C34" s="643"/>
      <c r="D34" s="643"/>
      <c r="E34" s="643"/>
      <c r="F34" s="643"/>
      <c r="G34" s="643"/>
      <c r="H34" s="643"/>
      <c r="I34" s="643"/>
      <c r="J34" s="643"/>
      <c r="K34" s="643"/>
      <c r="L34" s="643"/>
      <c r="M34" s="643"/>
      <c r="N34" s="643"/>
      <c r="O34" s="643"/>
      <c r="P34" s="643"/>
      <c r="Q34" s="644"/>
      <c r="R34" s="645">
        <v>93295</v>
      </c>
      <c r="S34" s="646"/>
      <c r="T34" s="646"/>
      <c r="U34" s="646"/>
      <c r="V34" s="646"/>
      <c r="W34" s="646"/>
      <c r="X34" s="646"/>
      <c r="Y34" s="647"/>
      <c r="Z34" s="648">
        <v>0.4</v>
      </c>
      <c r="AA34" s="648"/>
      <c r="AB34" s="648"/>
      <c r="AC34" s="648"/>
      <c r="AD34" s="649">
        <v>72615</v>
      </c>
      <c r="AE34" s="649"/>
      <c r="AF34" s="649"/>
      <c r="AG34" s="649"/>
      <c r="AH34" s="649"/>
      <c r="AI34" s="649"/>
      <c r="AJ34" s="649"/>
      <c r="AK34" s="649"/>
      <c r="AL34" s="650">
        <v>0.6</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2852360</v>
      </c>
      <c r="CS34" s="646"/>
      <c r="CT34" s="646"/>
      <c r="CU34" s="646"/>
      <c r="CV34" s="646"/>
      <c r="CW34" s="646"/>
      <c r="CX34" s="646"/>
      <c r="CY34" s="647"/>
      <c r="CZ34" s="650">
        <v>11.2</v>
      </c>
      <c r="DA34" s="679"/>
      <c r="DB34" s="679"/>
      <c r="DC34" s="683"/>
      <c r="DD34" s="654">
        <v>2263667</v>
      </c>
      <c r="DE34" s="646"/>
      <c r="DF34" s="646"/>
      <c r="DG34" s="646"/>
      <c r="DH34" s="646"/>
      <c r="DI34" s="646"/>
      <c r="DJ34" s="646"/>
      <c r="DK34" s="647"/>
      <c r="DL34" s="654">
        <v>1945410</v>
      </c>
      <c r="DM34" s="646"/>
      <c r="DN34" s="646"/>
      <c r="DO34" s="646"/>
      <c r="DP34" s="646"/>
      <c r="DQ34" s="646"/>
      <c r="DR34" s="646"/>
      <c r="DS34" s="646"/>
      <c r="DT34" s="646"/>
      <c r="DU34" s="646"/>
      <c r="DV34" s="647"/>
      <c r="DW34" s="650">
        <v>14.3</v>
      </c>
      <c r="DX34" s="679"/>
      <c r="DY34" s="679"/>
      <c r="DZ34" s="679"/>
      <c r="EA34" s="679"/>
      <c r="EB34" s="679"/>
      <c r="EC34" s="680"/>
    </row>
    <row r="35" spans="2:133" ht="11.25" customHeight="1" x14ac:dyDescent="0.15">
      <c r="B35" s="642" t="s">
        <v>320</v>
      </c>
      <c r="C35" s="643"/>
      <c r="D35" s="643"/>
      <c r="E35" s="643"/>
      <c r="F35" s="643"/>
      <c r="G35" s="643"/>
      <c r="H35" s="643"/>
      <c r="I35" s="643"/>
      <c r="J35" s="643"/>
      <c r="K35" s="643"/>
      <c r="L35" s="643"/>
      <c r="M35" s="643"/>
      <c r="N35" s="643"/>
      <c r="O35" s="643"/>
      <c r="P35" s="643"/>
      <c r="Q35" s="644"/>
      <c r="R35" s="645">
        <v>12155</v>
      </c>
      <c r="S35" s="646"/>
      <c r="T35" s="646"/>
      <c r="U35" s="646"/>
      <c r="V35" s="646"/>
      <c r="W35" s="646"/>
      <c r="X35" s="646"/>
      <c r="Y35" s="647"/>
      <c r="Z35" s="648">
        <v>0</v>
      </c>
      <c r="AA35" s="648"/>
      <c r="AB35" s="648"/>
      <c r="AC35" s="648"/>
      <c r="AD35" s="649" t="s">
        <v>127</v>
      </c>
      <c r="AE35" s="649"/>
      <c r="AF35" s="649"/>
      <c r="AG35" s="649"/>
      <c r="AH35" s="649"/>
      <c r="AI35" s="649"/>
      <c r="AJ35" s="649"/>
      <c r="AK35" s="649"/>
      <c r="AL35" s="650" t="s">
        <v>127</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112955</v>
      </c>
      <c r="CS35" s="681"/>
      <c r="CT35" s="681"/>
      <c r="CU35" s="681"/>
      <c r="CV35" s="681"/>
      <c r="CW35" s="681"/>
      <c r="CX35" s="681"/>
      <c r="CY35" s="682"/>
      <c r="CZ35" s="650">
        <v>0.4</v>
      </c>
      <c r="DA35" s="679"/>
      <c r="DB35" s="679"/>
      <c r="DC35" s="683"/>
      <c r="DD35" s="654">
        <v>81298</v>
      </c>
      <c r="DE35" s="681"/>
      <c r="DF35" s="681"/>
      <c r="DG35" s="681"/>
      <c r="DH35" s="681"/>
      <c r="DI35" s="681"/>
      <c r="DJ35" s="681"/>
      <c r="DK35" s="682"/>
      <c r="DL35" s="654">
        <v>81298</v>
      </c>
      <c r="DM35" s="681"/>
      <c r="DN35" s="681"/>
      <c r="DO35" s="681"/>
      <c r="DP35" s="681"/>
      <c r="DQ35" s="681"/>
      <c r="DR35" s="681"/>
      <c r="DS35" s="681"/>
      <c r="DT35" s="681"/>
      <c r="DU35" s="681"/>
      <c r="DV35" s="682"/>
      <c r="DW35" s="650">
        <v>0.6</v>
      </c>
      <c r="DX35" s="679"/>
      <c r="DY35" s="679"/>
      <c r="DZ35" s="679"/>
      <c r="EA35" s="679"/>
      <c r="EB35" s="679"/>
      <c r="EC35" s="680"/>
    </row>
    <row r="36" spans="2:133" ht="11.25" customHeight="1" x14ac:dyDescent="0.15">
      <c r="B36" s="642" t="s">
        <v>324</v>
      </c>
      <c r="C36" s="643"/>
      <c r="D36" s="643"/>
      <c r="E36" s="643"/>
      <c r="F36" s="643"/>
      <c r="G36" s="643"/>
      <c r="H36" s="643"/>
      <c r="I36" s="643"/>
      <c r="J36" s="643"/>
      <c r="K36" s="643"/>
      <c r="L36" s="643"/>
      <c r="M36" s="643"/>
      <c r="N36" s="643"/>
      <c r="O36" s="643"/>
      <c r="P36" s="643"/>
      <c r="Q36" s="644"/>
      <c r="R36" s="645">
        <v>1220588</v>
      </c>
      <c r="S36" s="646"/>
      <c r="T36" s="646"/>
      <c r="U36" s="646"/>
      <c r="V36" s="646"/>
      <c r="W36" s="646"/>
      <c r="X36" s="646"/>
      <c r="Y36" s="647"/>
      <c r="Z36" s="648">
        <v>4.8</v>
      </c>
      <c r="AA36" s="648"/>
      <c r="AB36" s="648"/>
      <c r="AC36" s="648"/>
      <c r="AD36" s="649" t="s">
        <v>137</v>
      </c>
      <c r="AE36" s="649"/>
      <c r="AF36" s="649"/>
      <c r="AG36" s="649"/>
      <c r="AH36" s="649"/>
      <c r="AI36" s="649"/>
      <c r="AJ36" s="649"/>
      <c r="AK36" s="649"/>
      <c r="AL36" s="650" t="s">
        <v>137</v>
      </c>
      <c r="AM36" s="651"/>
      <c r="AN36" s="651"/>
      <c r="AO36" s="652"/>
      <c r="AP36" s="235"/>
      <c r="AQ36" s="719" t="s">
        <v>325</v>
      </c>
      <c r="AR36" s="720"/>
      <c r="AS36" s="720"/>
      <c r="AT36" s="720"/>
      <c r="AU36" s="720"/>
      <c r="AV36" s="720"/>
      <c r="AW36" s="720"/>
      <c r="AX36" s="720"/>
      <c r="AY36" s="721"/>
      <c r="AZ36" s="634">
        <v>3250363</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-227663</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2042723</v>
      </c>
      <c r="CS36" s="646"/>
      <c r="CT36" s="646"/>
      <c r="CU36" s="646"/>
      <c r="CV36" s="646"/>
      <c r="CW36" s="646"/>
      <c r="CX36" s="646"/>
      <c r="CY36" s="647"/>
      <c r="CZ36" s="650">
        <v>8</v>
      </c>
      <c r="DA36" s="679"/>
      <c r="DB36" s="679"/>
      <c r="DC36" s="683"/>
      <c r="DD36" s="654">
        <v>1737151</v>
      </c>
      <c r="DE36" s="646"/>
      <c r="DF36" s="646"/>
      <c r="DG36" s="646"/>
      <c r="DH36" s="646"/>
      <c r="DI36" s="646"/>
      <c r="DJ36" s="646"/>
      <c r="DK36" s="647"/>
      <c r="DL36" s="654">
        <v>1227263</v>
      </c>
      <c r="DM36" s="646"/>
      <c r="DN36" s="646"/>
      <c r="DO36" s="646"/>
      <c r="DP36" s="646"/>
      <c r="DQ36" s="646"/>
      <c r="DR36" s="646"/>
      <c r="DS36" s="646"/>
      <c r="DT36" s="646"/>
      <c r="DU36" s="646"/>
      <c r="DV36" s="647"/>
      <c r="DW36" s="650">
        <v>9</v>
      </c>
      <c r="DX36" s="679"/>
      <c r="DY36" s="679"/>
      <c r="DZ36" s="679"/>
      <c r="EA36" s="679"/>
      <c r="EB36" s="679"/>
      <c r="EC36" s="680"/>
    </row>
    <row r="37" spans="2:133" ht="11.25" customHeight="1" x14ac:dyDescent="0.15">
      <c r="B37" s="642" t="s">
        <v>328</v>
      </c>
      <c r="C37" s="643"/>
      <c r="D37" s="643"/>
      <c r="E37" s="643"/>
      <c r="F37" s="643"/>
      <c r="G37" s="643"/>
      <c r="H37" s="643"/>
      <c r="I37" s="643"/>
      <c r="J37" s="643"/>
      <c r="K37" s="643"/>
      <c r="L37" s="643"/>
      <c r="M37" s="643"/>
      <c r="N37" s="643"/>
      <c r="O37" s="643"/>
      <c r="P37" s="643"/>
      <c r="Q37" s="644"/>
      <c r="R37" s="645">
        <v>281812</v>
      </c>
      <c r="S37" s="646"/>
      <c r="T37" s="646"/>
      <c r="U37" s="646"/>
      <c r="V37" s="646"/>
      <c r="W37" s="646"/>
      <c r="X37" s="646"/>
      <c r="Y37" s="647"/>
      <c r="Z37" s="648">
        <v>1.1000000000000001</v>
      </c>
      <c r="AA37" s="648"/>
      <c r="AB37" s="648"/>
      <c r="AC37" s="648"/>
      <c r="AD37" s="649" t="s">
        <v>127</v>
      </c>
      <c r="AE37" s="649"/>
      <c r="AF37" s="649"/>
      <c r="AG37" s="649"/>
      <c r="AH37" s="649"/>
      <c r="AI37" s="649"/>
      <c r="AJ37" s="649"/>
      <c r="AK37" s="649"/>
      <c r="AL37" s="650" t="s">
        <v>127</v>
      </c>
      <c r="AM37" s="651"/>
      <c r="AN37" s="651"/>
      <c r="AO37" s="652"/>
      <c r="AQ37" s="723" t="s">
        <v>329</v>
      </c>
      <c r="AR37" s="724"/>
      <c r="AS37" s="724"/>
      <c r="AT37" s="724"/>
      <c r="AU37" s="724"/>
      <c r="AV37" s="724"/>
      <c r="AW37" s="724"/>
      <c r="AX37" s="724"/>
      <c r="AY37" s="725"/>
      <c r="AZ37" s="645">
        <v>1030000</v>
      </c>
      <c r="BA37" s="646"/>
      <c r="BB37" s="646"/>
      <c r="BC37" s="646"/>
      <c r="BD37" s="681"/>
      <c r="BE37" s="681"/>
      <c r="BF37" s="712"/>
      <c r="BG37" s="660" t="s">
        <v>330</v>
      </c>
      <c r="BH37" s="661"/>
      <c r="BI37" s="661"/>
      <c r="BJ37" s="661"/>
      <c r="BK37" s="661"/>
      <c r="BL37" s="661"/>
      <c r="BM37" s="661"/>
      <c r="BN37" s="661"/>
      <c r="BO37" s="661"/>
      <c r="BP37" s="661"/>
      <c r="BQ37" s="661"/>
      <c r="BR37" s="661"/>
      <c r="BS37" s="661"/>
      <c r="BT37" s="661"/>
      <c r="BU37" s="662"/>
      <c r="BV37" s="645">
        <v>-337619</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254487</v>
      </c>
      <c r="CS37" s="681"/>
      <c r="CT37" s="681"/>
      <c r="CU37" s="681"/>
      <c r="CV37" s="681"/>
      <c r="CW37" s="681"/>
      <c r="CX37" s="681"/>
      <c r="CY37" s="682"/>
      <c r="CZ37" s="650">
        <v>1</v>
      </c>
      <c r="DA37" s="679"/>
      <c r="DB37" s="679"/>
      <c r="DC37" s="683"/>
      <c r="DD37" s="654">
        <v>240843</v>
      </c>
      <c r="DE37" s="681"/>
      <c r="DF37" s="681"/>
      <c r="DG37" s="681"/>
      <c r="DH37" s="681"/>
      <c r="DI37" s="681"/>
      <c r="DJ37" s="681"/>
      <c r="DK37" s="682"/>
      <c r="DL37" s="654">
        <v>240815</v>
      </c>
      <c r="DM37" s="681"/>
      <c r="DN37" s="681"/>
      <c r="DO37" s="681"/>
      <c r="DP37" s="681"/>
      <c r="DQ37" s="681"/>
      <c r="DR37" s="681"/>
      <c r="DS37" s="681"/>
      <c r="DT37" s="681"/>
      <c r="DU37" s="681"/>
      <c r="DV37" s="682"/>
      <c r="DW37" s="650">
        <v>1.8</v>
      </c>
      <c r="DX37" s="679"/>
      <c r="DY37" s="679"/>
      <c r="DZ37" s="679"/>
      <c r="EA37" s="679"/>
      <c r="EB37" s="679"/>
      <c r="EC37" s="680"/>
    </row>
    <row r="38" spans="2:133" ht="11.25" customHeight="1" x14ac:dyDescent="0.15">
      <c r="B38" s="642" t="s">
        <v>332</v>
      </c>
      <c r="C38" s="643"/>
      <c r="D38" s="643"/>
      <c r="E38" s="643"/>
      <c r="F38" s="643"/>
      <c r="G38" s="643"/>
      <c r="H38" s="643"/>
      <c r="I38" s="643"/>
      <c r="J38" s="643"/>
      <c r="K38" s="643"/>
      <c r="L38" s="643"/>
      <c r="M38" s="643"/>
      <c r="N38" s="643"/>
      <c r="O38" s="643"/>
      <c r="P38" s="643"/>
      <c r="Q38" s="644"/>
      <c r="R38" s="645">
        <v>758234</v>
      </c>
      <c r="S38" s="646"/>
      <c r="T38" s="646"/>
      <c r="U38" s="646"/>
      <c r="V38" s="646"/>
      <c r="W38" s="646"/>
      <c r="X38" s="646"/>
      <c r="Y38" s="647"/>
      <c r="Z38" s="648">
        <v>3</v>
      </c>
      <c r="AA38" s="648"/>
      <c r="AB38" s="648"/>
      <c r="AC38" s="648"/>
      <c r="AD38" s="649">
        <v>28798</v>
      </c>
      <c r="AE38" s="649"/>
      <c r="AF38" s="649"/>
      <c r="AG38" s="649"/>
      <c r="AH38" s="649"/>
      <c r="AI38" s="649"/>
      <c r="AJ38" s="649"/>
      <c r="AK38" s="649"/>
      <c r="AL38" s="650">
        <v>0.2</v>
      </c>
      <c r="AM38" s="651"/>
      <c r="AN38" s="651"/>
      <c r="AO38" s="652"/>
      <c r="AQ38" s="723" t="s">
        <v>333</v>
      </c>
      <c r="AR38" s="724"/>
      <c r="AS38" s="724"/>
      <c r="AT38" s="724"/>
      <c r="AU38" s="724"/>
      <c r="AV38" s="724"/>
      <c r="AW38" s="724"/>
      <c r="AX38" s="724"/>
      <c r="AY38" s="725"/>
      <c r="AZ38" s="645">
        <v>6882</v>
      </c>
      <c r="BA38" s="646"/>
      <c r="BB38" s="646"/>
      <c r="BC38" s="646"/>
      <c r="BD38" s="681"/>
      <c r="BE38" s="681"/>
      <c r="BF38" s="712"/>
      <c r="BG38" s="660" t="s">
        <v>334</v>
      </c>
      <c r="BH38" s="661"/>
      <c r="BI38" s="661"/>
      <c r="BJ38" s="661"/>
      <c r="BK38" s="661"/>
      <c r="BL38" s="661"/>
      <c r="BM38" s="661"/>
      <c r="BN38" s="661"/>
      <c r="BO38" s="661"/>
      <c r="BP38" s="661"/>
      <c r="BQ38" s="661"/>
      <c r="BR38" s="661"/>
      <c r="BS38" s="661"/>
      <c r="BT38" s="661"/>
      <c r="BU38" s="662"/>
      <c r="BV38" s="645">
        <v>7481</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3243481</v>
      </c>
      <c r="CS38" s="646"/>
      <c r="CT38" s="646"/>
      <c r="CU38" s="646"/>
      <c r="CV38" s="646"/>
      <c r="CW38" s="646"/>
      <c r="CX38" s="646"/>
      <c r="CY38" s="647"/>
      <c r="CZ38" s="650">
        <v>12.8</v>
      </c>
      <c r="DA38" s="679"/>
      <c r="DB38" s="679"/>
      <c r="DC38" s="683"/>
      <c r="DD38" s="654">
        <v>2766898</v>
      </c>
      <c r="DE38" s="646"/>
      <c r="DF38" s="646"/>
      <c r="DG38" s="646"/>
      <c r="DH38" s="646"/>
      <c r="DI38" s="646"/>
      <c r="DJ38" s="646"/>
      <c r="DK38" s="647"/>
      <c r="DL38" s="654">
        <v>2543126</v>
      </c>
      <c r="DM38" s="646"/>
      <c r="DN38" s="646"/>
      <c r="DO38" s="646"/>
      <c r="DP38" s="646"/>
      <c r="DQ38" s="646"/>
      <c r="DR38" s="646"/>
      <c r="DS38" s="646"/>
      <c r="DT38" s="646"/>
      <c r="DU38" s="646"/>
      <c r="DV38" s="647"/>
      <c r="DW38" s="650">
        <v>18.7</v>
      </c>
      <c r="DX38" s="679"/>
      <c r="DY38" s="679"/>
      <c r="DZ38" s="679"/>
      <c r="EA38" s="679"/>
      <c r="EB38" s="679"/>
      <c r="EC38" s="680"/>
    </row>
    <row r="39" spans="2:133" ht="11.25" customHeight="1" x14ac:dyDescent="0.15">
      <c r="B39" s="642" t="s">
        <v>336</v>
      </c>
      <c r="C39" s="643"/>
      <c r="D39" s="643"/>
      <c r="E39" s="643"/>
      <c r="F39" s="643"/>
      <c r="G39" s="643"/>
      <c r="H39" s="643"/>
      <c r="I39" s="643"/>
      <c r="J39" s="643"/>
      <c r="K39" s="643"/>
      <c r="L39" s="643"/>
      <c r="M39" s="643"/>
      <c r="N39" s="643"/>
      <c r="O39" s="643"/>
      <c r="P39" s="643"/>
      <c r="Q39" s="644"/>
      <c r="R39" s="645">
        <v>2624700</v>
      </c>
      <c r="S39" s="646"/>
      <c r="T39" s="646"/>
      <c r="U39" s="646"/>
      <c r="V39" s="646"/>
      <c r="W39" s="646"/>
      <c r="X39" s="646"/>
      <c r="Y39" s="647"/>
      <c r="Z39" s="648">
        <v>10.3</v>
      </c>
      <c r="AA39" s="648"/>
      <c r="AB39" s="648"/>
      <c r="AC39" s="648"/>
      <c r="AD39" s="649" t="s">
        <v>127</v>
      </c>
      <c r="AE39" s="649"/>
      <c r="AF39" s="649"/>
      <c r="AG39" s="649"/>
      <c r="AH39" s="649"/>
      <c r="AI39" s="649"/>
      <c r="AJ39" s="649"/>
      <c r="AK39" s="649"/>
      <c r="AL39" s="650" t="s">
        <v>127</v>
      </c>
      <c r="AM39" s="651"/>
      <c r="AN39" s="651"/>
      <c r="AO39" s="652"/>
      <c r="AQ39" s="723" t="s">
        <v>337</v>
      </c>
      <c r="AR39" s="724"/>
      <c r="AS39" s="724"/>
      <c r="AT39" s="724"/>
      <c r="AU39" s="724"/>
      <c r="AV39" s="724"/>
      <c r="AW39" s="724"/>
      <c r="AX39" s="724"/>
      <c r="AY39" s="725"/>
      <c r="AZ39" s="645" t="s">
        <v>137</v>
      </c>
      <c r="BA39" s="646"/>
      <c r="BB39" s="646"/>
      <c r="BC39" s="646"/>
      <c r="BD39" s="681"/>
      <c r="BE39" s="681"/>
      <c r="BF39" s="712"/>
      <c r="BG39" s="660" t="s">
        <v>338</v>
      </c>
      <c r="BH39" s="661"/>
      <c r="BI39" s="661"/>
      <c r="BJ39" s="661"/>
      <c r="BK39" s="661"/>
      <c r="BL39" s="661"/>
      <c r="BM39" s="661"/>
      <c r="BN39" s="661"/>
      <c r="BO39" s="661"/>
      <c r="BP39" s="661"/>
      <c r="BQ39" s="661"/>
      <c r="BR39" s="661"/>
      <c r="BS39" s="661"/>
      <c r="BT39" s="661"/>
      <c r="BU39" s="662"/>
      <c r="BV39" s="645">
        <v>12030</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126206</v>
      </c>
      <c r="CS39" s="681"/>
      <c r="CT39" s="681"/>
      <c r="CU39" s="681"/>
      <c r="CV39" s="681"/>
      <c r="CW39" s="681"/>
      <c r="CX39" s="681"/>
      <c r="CY39" s="682"/>
      <c r="CZ39" s="650">
        <v>0.5</v>
      </c>
      <c r="DA39" s="679"/>
      <c r="DB39" s="679"/>
      <c r="DC39" s="683"/>
      <c r="DD39" s="654">
        <v>73493</v>
      </c>
      <c r="DE39" s="681"/>
      <c r="DF39" s="681"/>
      <c r="DG39" s="681"/>
      <c r="DH39" s="681"/>
      <c r="DI39" s="681"/>
      <c r="DJ39" s="681"/>
      <c r="DK39" s="682"/>
      <c r="DL39" s="654" t="s">
        <v>137</v>
      </c>
      <c r="DM39" s="681"/>
      <c r="DN39" s="681"/>
      <c r="DO39" s="681"/>
      <c r="DP39" s="681"/>
      <c r="DQ39" s="681"/>
      <c r="DR39" s="681"/>
      <c r="DS39" s="681"/>
      <c r="DT39" s="681"/>
      <c r="DU39" s="681"/>
      <c r="DV39" s="682"/>
      <c r="DW39" s="650" t="s">
        <v>137</v>
      </c>
      <c r="DX39" s="679"/>
      <c r="DY39" s="679"/>
      <c r="DZ39" s="679"/>
      <c r="EA39" s="679"/>
      <c r="EB39" s="679"/>
      <c r="EC39" s="680"/>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137</v>
      </c>
      <c r="S40" s="646"/>
      <c r="T40" s="646"/>
      <c r="U40" s="646"/>
      <c r="V40" s="646"/>
      <c r="W40" s="646"/>
      <c r="X40" s="646"/>
      <c r="Y40" s="647"/>
      <c r="Z40" s="648" t="s">
        <v>137</v>
      </c>
      <c r="AA40" s="648"/>
      <c r="AB40" s="648"/>
      <c r="AC40" s="648"/>
      <c r="AD40" s="649" t="s">
        <v>127</v>
      </c>
      <c r="AE40" s="649"/>
      <c r="AF40" s="649"/>
      <c r="AG40" s="649"/>
      <c r="AH40" s="649"/>
      <c r="AI40" s="649"/>
      <c r="AJ40" s="649"/>
      <c r="AK40" s="649"/>
      <c r="AL40" s="650" t="s">
        <v>137</v>
      </c>
      <c r="AM40" s="651"/>
      <c r="AN40" s="651"/>
      <c r="AO40" s="652"/>
      <c r="AQ40" s="723" t="s">
        <v>341</v>
      </c>
      <c r="AR40" s="724"/>
      <c r="AS40" s="724"/>
      <c r="AT40" s="724"/>
      <c r="AU40" s="724"/>
      <c r="AV40" s="724"/>
      <c r="AW40" s="724"/>
      <c r="AX40" s="724"/>
      <c r="AY40" s="725"/>
      <c r="AZ40" s="645" t="s">
        <v>127</v>
      </c>
      <c r="BA40" s="646"/>
      <c r="BB40" s="646"/>
      <c r="BC40" s="646"/>
      <c r="BD40" s="681"/>
      <c r="BE40" s="681"/>
      <c r="BF40" s="712"/>
      <c r="BG40" s="726" t="s">
        <v>342</v>
      </c>
      <c r="BH40" s="727"/>
      <c r="BI40" s="727"/>
      <c r="BJ40" s="727"/>
      <c r="BK40" s="727"/>
      <c r="BL40" s="236"/>
      <c r="BM40" s="661" t="s">
        <v>343</v>
      </c>
      <c r="BN40" s="661"/>
      <c r="BO40" s="661"/>
      <c r="BP40" s="661"/>
      <c r="BQ40" s="661"/>
      <c r="BR40" s="661"/>
      <c r="BS40" s="661"/>
      <c r="BT40" s="661"/>
      <c r="BU40" s="662"/>
      <c r="BV40" s="645">
        <v>100</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7395</v>
      </c>
      <c r="CS40" s="646"/>
      <c r="CT40" s="646"/>
      <c r="CU40" s="646"/>
      <c r="CV40" s="646"/>
      <c r="CW40" s="646"/>
      <c r="CX40" s="646"/>
      <c r="CY40" s="647"/>
      <c r="CZ40" s="650">
        <v>0</v>
      </c>
      <c r="DA40" s="679"/>
      <c r="DB40" s="679"/>
      <c r="DC40" s="683"/>
      <c r="DD40" s="654" t="s">
        <v>127</v>
      </c>
      <c r="DE40" s="646"/>
      <c r="DF40" s="646"/>
      <c r="DG40" s="646"/>
      <c r="DH40" s="646"/>
      <c r="DI40" s="646"/>
      <c r="DJ40" s="646"/>
      <c r="DK40" s="647"/>
      <c r="DL40" s="654" t="s">
        <v>137</v>
      </c>
      <c r="DM40" s="646"/>
      <c r="DN40" s="646"/>
      <c r="DO40" s="646"/>
      <c r="DP40" s="646"/>
      <c r="DQ40" s="646"/>
      <c r="DR40" s="646"/>
      <c r="DS40" s="646"/>
      <c r="DT40" s="646"/>
      <c r="DU40" s="646"/>
      <c r="DV40" s="647"/>
      <c r="DW40" s="650" t="s">
        <v>137</v>
      </c>
      <c r="DX40" s="679"/>
      <c r="DY40" s="679"/>
      <c r="DZ40" s="679"/>
      <c r="EA40" s="679"/>
      <c r="EB40" s="679"/>
      <c r="EC40" s="680"/>
    </row>
    <row r="41" spans="2:133" ht="11.25" customHeight="1" x14ac:dyDescent="0.15">
      <c r="B41" s="642" t="s">
        <v>345</v>
      </c>
      <c r="C41" s="643"/>
      <c r="D41" s="643"/>
      <c r="E41" s="643"/>
      <c r="F41" s="643"/>
      <c r="G41" s="643"/>
      <c r="H41" s="643"/>
      <c r="I41" s="643"/>
      <c r="J41" s="643"/>
      <c r="K41" s="643"/>
      <c r="L41" s="643"/>
      <c r="M41" s="643"/>
      <c r="N41" s="643"/>
      <c r="O41" s="643"/>
      <c r="P41" s="643"/>
      <c r="Q41" s="644"/>
      <c r="R41" s="645">
        <v>971800</v>
      </c>
      <c r="S41" s="646"/>
      <c r="T41" s="646"/>
      <c r="U41" s="646"/>
      <c r="V41" s="646"/>
      <c r="W41" s="646"/>
      <c r="X41" s="646"/>
      <c r="Y41" s="647"/>
      <c r="Z41" s="648">
        <v>3.8</v>
      </c>
      <c r="AA41" s="648"/>
      <c r="AB41" s="648"/>
      <c r="AC41" s="648"/>
      <c r="AD41" s="649" t="s">
        <v>137</v>
      </c>
      <c r="AE41" s="649"/>
      <c r="AF41" s="649"/>
      <c r="AG41" s="649"/>
      <c r="AH41" s="649"/>
      <c r="AI41" s="649"/>
      <c r="AJ41" s="649"/>
      <c r="AK41" s="649"/>
      <c r="AL41" s="650" t="s">
        <v>127</v>
      </c>
      <c r="AM41" s="651"/>
      <c r="AN41" s="651"/>
      <c r="AO41" s="652"/>
      <c r="AQ41" s="723" t="s">
        <v>346</v>
      </c>
      <c r="AR41" s="724"/>
      <c r="AS41" s="724"/>
      <c r="AT41" s="724"/>
      <c r="AU41" s="724"/>
      <c r="AV41" s="724"/>
      <c r="AW41" s="724"/>
      <c r="AX41" s="724"/>
      <c r="AY41" s="725"/>
      <c r="AZ41" s="645">
        <v>645274</v>
      </c>
      <c r="BA41" s="646"/>
      <c r="BB41" s="646"/>
      <c r="BC41" s="646"/>
      <c r="BD41" s="681"/>
      <c r="BE41" s="681"/>
      <c r="BF41" s="712"/>
      <c r="BG41" s="726"/>
      <c r="BH41" s="727"/>
      <c r="BI41" s="727"/>
      <c r="BJ41" s="727"/>
      <c r="BK41" s="727"/>
      <c r="BL41" s="236"/>
      <c r="BM41" s="661" t="s">
        <v>347</v>
      </c>
      <c r="BN41" s="661"/>
      <c r="BO41" s="661"/>
      <c r="BP41" s="661"/>
      <c r="BQ41" s="661"/>
      <c r="BR41" s="661"/>
      <c r="BS41" s="661"/>
      <c r="BT41" s="661"/>
      <c r="BU41" s="662"/>
      <c r="BV41" s="645" t="s">
        <v>137</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127</v>
      </c>
      <c r="CS41" s="681"/>
      <c r="CT41" s="681"/>
      <c r="CU41" s="681"/>
      <c r="CV41" s="681"/>
      <c r="CW41" s="681"/>
      <c r="CX41" s="681"/>
      <c r="CY41" s="682"/>
      <c r="CZ41" s="650" t="s">
        <v>243</v>
      </c>
      <c r="DA41" s="679"/>
      <c r="DB41" s="679"/>
      <c r="DC41" s="683"/>
      <c r="DD41" s="654" t="s">
        <v>127</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349</v>
      </c>
      <c r="C42" s="696"/>
      <c r="D42" s="696"/>
      <c r="E42" s="696"/>
      <c r="F42" s="696"/>
      <c r="G42" s="696"/>
      <c r="H42" s="696"/>
      <c r="I42" s="696"/>
      <c r="J42" s="696"/>
      <c r="K42" s="696"/>
      <c r="L42" s="696"/>
      <c r="M42" s="696"/>
      <c r="N42" s="696"/>
      <c r="O42" s="696"/>
      <c r="P42" s="696"/>
      <c r="Q42" s="697"/>
      <c r="R42" s="730">
        <v>25538569</v>
      </c>
      <c r="S42" s="731"/>
      <c r="T42" s="731"/>
      <c r="U42" s="731"/>
      <c r="V42" s="731"/>
      <c r="W42" s="731"/>
      <c r="X42" s="731"/>
      <c r="Y42" s="739"/>
      <c r="Z42" s="740">
        <v>100</v>
      </c>
      <c r="AA42" s="740"/>
      <c r="AB42" s="740"/>
      <c r="AC42" s="740"/>
      <c r="AD42" s="741">
        <v>12609742</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1568207</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363</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3681797</v>
      </c>
      <c r="CS42" s="646"/>
      <c r="CT42" s="646"/>
      <c r="CU42" s="646"/>
      <c r="CV42" s="646"/>
      <c r="CW42" s="646"/>
      <c r="CX42" s="646"/>
      <c r="CY42" s="647"/>
      <c r="CZ42" s="650">
        <v>14.5</v>
      </c>
      <c r="DA42" s="651"/>
      <c r="DB42" s="651"/>
      <c r="DC42" s="663"/>
      <c r="DD42" s="654">
        <v>809467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149934</v>
      </c>
      <c r="CS43" s="681"/>
      <c r="CT43" s="681"/>
      <c r="CU43" s="681"/>
      <c r="CV43" s="681"/>
      <c r="CW43" s="681"/>
      <c r="CX43" s="681"/>
      <c r="CY43" s="682"/>
      <c r="CZ43" s="650">
        <v>0.6</v>
      </c>
      <c r="DA43" s="679"/>
      <c r="DB43" s="679"/>
      <c r="DC43" s="683"/>
      <c r="DD43" s="654">
        <v>148092</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301</v>
      </c>
      <c r="CE44" s="758"/>
      <c r="CF44" s="642" t="s">
        <v>354</v>
      </c>
      <c r="CG44" s="643"/>
      <c r="CH44" s="643"/>
      <c r="CI44" s="643"/>
      <c r="CJ44" s="643"/>
      <c r="CK44" s="643"/>
      <c r="CL44" s="643"/>
      <c r="CM44" s="643"/>
      <c r="CN44" s="643"/>
      <c r="CO44" s="643"/>
      <c r="CP44" s="643"/>
      <c r="CQ44" s="644"/>
      <c r="CR44" s="645">
        <v>3652598</v>
      </c>
      <c r="CS44" s="646"/>
      <c r="CT44" s="646"/>
      <c r="CU44" s="646"/>
      <c r="CV44" s="646"/>
      <c r="CW44" s="646"/>
      <c r="CX44" s="646"/>
      <c r="CY44" s="647"/>
      <c r="CZ44" s="650">
        <v>14.4</v>
      </c>
      <c r="DA44" s="651"/>
      <c r="DB44" s="651"/>
      <c r="DC44" s="663"/>
      <c r="DD44" s="654">
        <v>809467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355</v>
      </c>
      <c r="CG45" s="643"/>
      <c r="CH45" s="643"/>
      <c r="CI45" s="643"/>
      <c r="CJ45" s="643"/>
      <c r="CK45" s="643"/>
      <c r="CL45" s="643"/>
      <c r="CM45" s="643"/>
      <c r="CN45" s="643"/>
      <c r="CO45" s="643"/>
      <c r="CP45" s="643"/>
      <c r="CQ45" s="644"/>
      <c r="CR45" s="645">
        <v>2138251</v>
      </c>
      <c r="CS45" s="681"/>
      <c r="CT45" s="681"/>
      <c r="CU45" s="681"/>
      <c r="CV45" s="681"/>
      <c r="CW45" s="681"/>
      <c r="CX45" s="681"/>
      <c r="CY45" s="682"/>
      <c r="CZ45" s="650">
        <v>8.4</v>
      </c>
      <c r="DA45" s="679"/>
      <c r="DB45" s="679"/>
      <c r="DC45" s="683"/>
      <c r="DD45" s="654">
        <v>132385</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956347</v>
      </c>
      <c r="CS46" s="646"/>
      <c r="CT46" s="646"/>
      <c r="CU46" s="646"/>
      <c r="CV46" s="646"/>
      <c r="CW46" s="646"/>
      <c r="CX46" s="646"/>
      <c r="CY46" s="647"/>
      <c r="CZ46" s="650">
        <v>3.8</v>
      </c>
      <c r="DA46" s="651"/>
      <c r="DB46" s="651"/>
      <c r="DC46" s="663"/>
      <c r="DD46" s="654">
        <v>621282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29199</v>
      </c>
      <c r="CS47" s="681"/>
      <c r="CT47" s="681"/>
      <c r="CU47" s="681"/>
      <c r="CV47" s="681"/>
      <c r="CW47" s="681"/>
      <c r="CX47" s="681"/>
      <c r="CY47" s="682"/>
      <c r="CZ47" s="650">
        <v>0.1</v>
      </c>
      <c r="DA47" s="679"/>
      <c r="DB47" s="679"/>
      <c r="DC47" s="683"/>
      <c r="DD47" s="654" t="s">
        <v>127</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360</v>
      </c>
      <c r="CD48" s="761"/>
      <c r="CE48" s="762"/>
      <c r="CF48" s="642" t="s">
        <v>361</v>
      </c>
      <c r="CG48" s="643"/>
      <c r="CH48" s="643"/>
      <c r="CI48" s="643"/>
      <c r="CJ48" s="643"/>
      <c r="CK48" s="643"/>
      <c r="CL48" s="643"/>
      <c r="CM48" s="643"/>
      <c r="CN48" s="643"/>
      <c r="CO48" s="643"/>
      <c r="CP48" s="643"/>
      <c r="CQ48" s="644"/>
      <c r="CR48" s="645" t="s">
        <v>127</v>
      </c>
      <c r="CS48" s="646"/>
      <c r="CT48" s="646"/>
      <c r="CU48" s="646"/>
      <c r="CV48" s="646"/>
      <c r="CW48" s="646"/>
      <c r="CX48" s="646"/>
      <c r="CY48" s="647"/>
      <c r="CZ48" s="650" t="s">
        <v>127</v>
      </c>
      <c r="DA48" s="651"/>
      <c r="DB48" s="651"/>
      <c r="DC48" s="663"/>
      <c r="DD48" s="654" t="s">
        <v>127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362</v>
      </c>
      <c r="CE49" s="696"/>
      <c r="CF49" s="696"/>
      <c r="CG49" s="696"/>
      <c r="CH49" s="696"/>
      <c r="CI49" s="696"/>
      <c r="CJ49" s="696"/>
      <c r="CK49" s="696"/>
      <c r="CL49" s="696"/>
      <c r="CM49" s="696"/>
      <c r="CN49" s="696"/>
      <c r="CO49" s="696"/>
      <c r="CP49" s="696"/>
      <c r="CQ49" s="697"/>
      <c r="CR49" s="730">
        <v>25417051</v>
      </c>
      <c r="CS49" s="716"/>
      <c r="CT49" s="716"/>
      <c r="CU49" s="716"/>
      <c r="CV49" s="716"/>
      <c r="CW49" s="716"/>
      <c r="CX49" s="716"/>
      <c r="CY49" s="747"/>
      <c r="CZ49" s="742">
        <v>100</v>
      </c>
      <c r="DA49" s="748"/>
      <c r="DB49" s="748"/>
      <c r="DC49" s="749"/>
      <c r="DD49" s="750">
        <v>15776000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cffzcc+Zhw5+ao+M6Z4WBWIwvzcK/Tf986QiPIRn+cl4NSkjM0caAh1LkTjGYGO/VZ4swp+dVnLndqrNgsWbDw==" saltValue="ZLngqK8n9RwwifEsHBjcd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385</v>
      </c>
      <c r="C7" s="778"/>
      <c r="D7" s="778"/>
      <c r="E7" s="778"/>
      <c r="F7" s="778"/>
      <c r="G7" s="778"/>
      <c r="H7" s="778"/>
      <c r="I7" s="778"/>
      <c r="J7" s="778"/>
      <c r="K7" s="778"/>
      <c r="L7" s="778"/>
      <c r="M7" s="778"/>
      <c r="N7" s="778"/>
      <c r="O7" s="778"/>
      <c r="P7" s="779"/>
      <c r="Q7" s="780">
        <v>26186</v>
      </c>
      <c r="R7" s="781"/>
      <c r="S7" s="781"/>
      <c r="T7" s="781"/>
      <c r="U7" s="781"/>
      <c r="V7" s="781">
        <v>26064</v>
      </c>
      <c r="W7" s="781"/>
      <c r="X7" s="781"/>
      <c r="Y7" s="781"/>
      <c r="Z7" s="781"/>
      <c r="AA7" s="781">
        <v>122</v>
      </c>
      <c r="AB7" s="781"/>
      <c r="AC7" s="781"/>
      <c r="AD7" s="781"/>
      <c r="AE7" s="782"/>
      <c r="AF7" s="783">
        <v>79</v>
      </c>
      <c r="AG7" s="784"/>
      <c r="AH7" s="784"/>
      <c r="AI7" s="784"/>
      <c r="AJ7" s="785"/>
      <c r="AK7" s="820">
        <v>1219</v>
      </c>
      <c r="AL7" s="821"/>
      <c r="AM7" s="821"/>
      <c r="AN7" s="821"/>
      <c r="AO7" s="821"/>
      <c r="AP7" s="821">
        <v>35959</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592</v>
      </c>
      <c r="BT7" s="825"/>
      <c r="BU7" s="825"/>
      <c r="BV7" s="825"/>
      <c r="BW7" s="825"/>
      <c r="BX7" s="825"/>
      <c r="BY7" s="825"/>
      <c r="BZ7" s="825"/>
      <c r="CA7" s="825"/>
      <c r="CB7" s="825"/>
      <c r="CC7" s="825"/>
      <c r="CD7" s="825"/>
      <c r="CE7" s="825"/>
      <c r="CF7" s="825"/>
      <c r="CG7" s="826"/>
      <c r="CH7" s="817">
        <v>6</v>
      </c>
      <c r="CI7" s="818"/>
      <c r="CJ7" s="818"/>
      <c r="CK7" s="818"/>
      <c r="CL7" s="819"/>
      <c r="CM7" s="817">
        <v>168</v>
      </c>
      <c r="CN7" s="818"/>
      <c r="CO7" s="818"/>
      <c r="CP7" s="818"/>
      <c r="CQ7" s="819"/>
      <c r="CR7" s="817">
        <v>5</v>
      </c>
      <c r="CS7" s="818"/>
      <c r="CT7" s="818"/>
      <c r="CU7" s="818"/>
      <c r="CV7" s="819"/>
      <c r="CW7" s="817" t="s">
        <v>602</v>
      </c>
      <c r="CX7" s="818"/>
      <c r="CY7" s="818"/>
      <c r="CZ7" s="818"/>
      <c r="DA7" s="819"/>
      <c r="DB7" s="817">
        <v>917</v>
      </c>
      <c r="DC7" s="818"/>
      <c r="DD7" s="818"/>
      <c r="DE7" s="818"/>
      <c r="DF7" s="819"/>
      <c r="DG7" s="817">
        <v>429</v>
      </c>
      <c r="DH7" s="818"/>
      <c r="DI7" s="818"/>
      <c r="DJ7" s="818"/>
      <c r="DK7" s="819"/>
      <c r="DL7" s="817" t="s">
        <v>602</v>
      </c>
      <c r="DM7" s="818"/>
      <c r="DN7" s="818"/>
      <c r="DO7" s="818"/>
      <c r="DP7" s="819"/>
      <c r="DQ7" s="817">
        <v>418</v>
      </c>
      <c r="DR7" s="818"/>
      <c r="DS7" s="818"/>
      <c r="DT7" s="818"/>
      <c r="DU7" s="819"/>
      <c r="DV7" s="798"/>
      <c r="DW7" s="799"/>
      <c r="DX7" s="799"/>
      <c r="DY7" s="799"/>
      <c r="DZ7" s="800"/>
      <c r="EA7" s="255"/>
    </row>
    <row r="8" spans="1:131" s="256" customFormat="1" ht="26.25" customHeight="1" x14ac:dyDescent="0.15">
      <c r="A8" s="262">
        <v>2</v>
      </c>
      <c r="B8" s="801" t="s">
        <v>386</v>
      </c>
      <c r="C8" s="802"/>
      <c r="D8" s="802"/>
      <c r="E8" s="802"/>
      <c r="F8" s="802"/>
      <c r="G8" s="802"/>
      <c r="H8" s="802"/>
      <c r="I8" s="802"/>
      <c r="J8" s="802"/>
      <c r="K8" s="802"/>
      <c r="L8" s="802"/>
      <c r="M8" s="802"/>
      <c r="N8" s="802"/>
      <c r="O8" s="802"/>
      <c r="P8" s="803"/>
      <c r="Q8" s="804">
        <v>10</v>
      </c>
      <c r="R8" s="805"/>
      <c r="S8" s="805"/>
      <c r="T8" s="805"/>
      <c r="U8" s="805"/>
      <c r="V8" s="805">
        <v>10</v>
      </c>
      <c r="W8" s="805"/>
      <c r="X8" s="805"/>
      <c r="Y8" s="805"/>
      <c r="Z8" s="805"/>
      <c r="AA8" s="805" t="s">
        <v>591</v>
      </c>
      <c r="AB8" s="805"/>
      <c r="AC8" s="805"/>
      <c r="AD8" s="805"/>
      <c r="AE8" s="806"/>
      <c r="AF8" s="807" t="s">
        <v>387</v>
      </c>
      <c r="AG8" s="808"/>
      <c r="AH8" s="808"/>
      <c r="AI8" s="808"/>
      <c r="AJ8" s="809"/>
      <c r="AK8" s="810">
        <v>1</v>
      </c>
      <c r="AL8" s="811"/>
      <c r="AM8" s="811"/>
      <c r="AN8" s="811"/>
      <c r="AO8" s="811"/>
      <c r="AP8" s="811" t="s">
        <v>591</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593</v>
      </c>
      <c r="BT8" s="815"/>
      <c r="BU8" s="815"/>
      <c r="BV8" s="815"/>
      <c r="BW8" s="815"/>
      <c r="BX8" s="815"/>
      <c r="BY8" s="815"/>
      <c r="BZ8" s="815"/>
      <c r="CA8" s="815"/>
      <c r="CB8" s="815"/>
      <c r="CC8" s="815"/>
      <c r="CD8" s="815"/>
      <c r="CE8" s="815"/>
      <c r="CF8" s="815"/>
      <c r="CG8" s="816"/>
      <c r="CH8" s="827">
        <v>18</v>
      </c>
      <c r="CI8" s="828"/>
      <c r="CJ8" s="828"/>
      <c r="CK8" s="828"/>
      <c r="CL8" s="829"/>
      <c r="CM8" s="827">
        <v>84</v>
      </c>
      <c r="CN8" s="828"/>
      <c r="CO8" s="828"/>
      <c r="CP8" s="828"/>
      <c r="CQ8" s="829"/>
      <c r="CR8" s="827">
        <v>5</v>
      </c>
      <c r="CS8" s="828"/>
      <c r="CT8" s="828"/>
      <c r="CU8" s="828"/>
      <c r="CV8" s="829"/>
      <c r="CW8" s="827" t="s">
        <v>603</v>
      </c>
      <c r="CX8" s="828"/>
      <c r="CY8" s="828"/>
      <c r="CZ8" s="828"/>
      <c r="DA8" s="829"/>
      <c r="DB8" s="827" t="s">
        <v>603</v>
      </c>
      <c r="DC8" s="828"/>
      <c r="DD8" s="828"/>
      <c r="DE8" s="828"/>
      <c r="DF8" s="829"/>
      <c r="DG8" s="827" t="s">
        <v>603</v>
      </c>
      <c r="DH8" s="828"/>
      <c r="DI8" s="828"/>
      <c r="DJ8" s="828"/>
      <c r="DK8" s="829"/>
      <c r="DL8" s="827" t="s">
        <v>603</v>
      </c>
      <c r="DM8" s="828"/>
      <c r="DN8" s="828"/>
      <c r="DO8" s="828"/>
      <c r="DP8" s="829"/>
      <c r="DQ8" s="827" t="s">
        <v>602</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594</v>
      </c>
      <c r="BT9" s="815"/>
      <c r="BU9" s="815"/>
      <c r="BV9" s="815"/>
      <c r="BW9" s="815"/>
      <c r="BX9" s="815"/>
      <c r="BY9" s="815"/>
      <c r="BZ9" s="815"/>
      <c r="CA9" s="815"/>
      <c r="CB9" s="815"/>
      <c r="CC9" s="815"/>
      <c r="CD9" s="815"/>
      <c r="CE9" s="815"/>
      <c r="CF9" s="815"/>
      <c r="CG9" s="816"/>
      <c r="CH9" s="827">
        <v>13</v>
      </c>
      <c r="CI9" s="828"/>
      <c r="CJ9" s="828"/>
      <c r="CK9" s="828"/>
      <c r="CL9" s="829"/>
      <c r="CM9" s="827">
        <v>404</v>
      </c>
      <c r="CN9" s="828"/>
      <c r="CO9" s="828"/>
      <c r="CP9" s="828"/>
      <c r="CQ9" s="829"/>
      <c r="CR9" s="827">
        <v>149</v>
      </c>
      <c r="CS9" s="828"/>
      <c r="CT9" s="828"/>
      <c r="CU9" s="828"/>
      <c r="CV9" s="829"/>
      <c r="CW9" s="827" t="s">
        <v>603</v>
      </c>
      <c r="CX9" s="828"/>
      <c r="CY9" s="828"/>
      <c r="CZ9" s="828"/>
      <c r="DA9" s="829"/>
      <c r="DB9" s="827" t="s">
        <v>603</v>
      </c>
      <c r="DC9" s="828"/>
      <c r="DD9" s="828"/>
      <c r="DE9" s="828"/>
      <c r="DF9" s="829"/>
      <c r="DG9" s="827" t="s">
        <v>603</v>
      </c>
      <c r="DH9" s="828"/>
      <c r="DI9" s="828"/>
      <c r="DJ9" s="828"/>
      <c r="DK9" s="829"/>
      <c r="DL9" s="827" t="s">
        <v>603</v>
      </c>
      <c r="DM9" s="828"/>
      <c r="DN9" s="828"/>
      <c r="DO9" s="828"/>
      <c r="DP9" s="829"/>
      <c r="DQ9" s="827" t="s">
        <v>602</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389</v>
      </c>
      <c r="B23" s="836" t="s">
        <v>390</v>
      </c>
      <c r="C23" s="837"/>
      <c r="D23" s="837"/>
      <c r="E23" s="837"/>
      <c r="F23" s="837"/>
      <c r="G23" s="837"/>
      <c r="H23" s="837"/>
      <c r="I23" s="837"/>
      <c r="J23" s="837"/>
      <c r="K23" s="837"/>
      <c r="L23" s="837"/>
      <c r="M23" s="837"/>
      <c r="N23" s="837"/>
      <c r="O23" s="837"/>
      <c r="P23" s="838"/>
      <c r="Q23" s="839">
        <v>25539</v>
      </c>
      <c r="R23" s="840"/>
      <c r="S23" s="840"/>
      <c r="T23" s="840"/>
      <c r="U23" s="840"/>
      <c r="V23" s="840">
        <v>25417</v>
      </c>
      <c r="W23" s="840"/>
      <c r="X23" s="840"/>
      <c r="Y23" s="840"/>
      <c r="Z23" s="840"/>
      <c r="AA23" s="840">
        <v>122</v>
      </c>
      <c r="AB23" s="840"/>
      <c r="AC23" s="840"/>
      <c r="AD23" s="840"/>
      <c r="AE23" s="841"/>
      <c r="AF23" s="842">
        <v>79</v>
      </c>
      <c r="AG23" s="840"/>
      <c r="AH23" s="840"/>
      <c r="AI23" s="840"/>
      <c r="AJ23" s="843"/>
      <c r="AK23" s="844"/>
      <c r="AL23" s="845"/>
      <c r="AM23" s="845"/>
      <c r="AN23" s="845"/>
      <c r="AO23" s="845"/>
      <c r="AP23" s="840">
        <v>35959</v>
      </c>
      <c r="AQ23" s="840"/>
      <c r="AR23" s="840"/>
      <c r="AS23" s="840"/>
      <c r="AT23" s="840"/>
      <c r="AU23" s="846"/>
      <c r="AV23" s="846"/>
      <c r="AW23" s="846"/>
      <c r="AX23" s="846"/>
      <c r="AY23" s="847"/>
      <c r="AZ23" s="855" t="s">
        <v>391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368</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402</v>
      </c>
      <c r="C28" s="778"/>
      <c r="D28" s="778"/>
      <c r="E28" s="778"/>
      <c r="F28" s="778"/>
      <c r="G28" s="778"/>
      <c r="H28" s="778"/>
      <c r="I28" s="778"/>
      <c r="J28" s="778"/>
      <c r="K28" s="778"/>
      <c r="L28" s="778"/>
      <c r="M28" s="778"/>
      <c r="N28" s="778"/>
      <c r="O28" s="778"/>
      <c r="P28" s="779"/>
      <c r="Q28" s="868">
        <v>6356</v>
      </c>
      <c r="R28" s="869"/>
      <c r="S28" s="869"/>
      <c r="T28" s="869"/>
      <c r="U28" s="869"/>
      <c r="V28" s="869">
        <v>6584</v>
      </c>
      <c r="W28" s="869"/>
      <c r="X28" s="869"/>
      <c r="Y28" s="869"/>
      <c r="Z28" s="869"/>
      <c r="AA28" s="869">
        <v>-228</v>
      </c>
      <c r="AB28" s="869"/>
      <c r="AC28" s="869"/>
      <c r="AD28" s="869"/>
      <c r="AE28" s="870"/>
      <c r="AF28" s="871">
        <v>-228</v>
      </c>
      <c r="AG28" s="869"/>
      <c r="AH28" s="869"/>
      <c r="AI28" s="869"/>
      <c r="AJ28" s="872"/>
      <c r="AK28" s="873">
        <v>645</v>
      </c>
      <c r="AL28" s="864"/>
      <c r="AM28" s="864"/>
      <c r="AN28" s="864"/>
      <c r="AO28" s="864"/>
      <c r="AP28" s="864" t="s">
        <v>591</v>
      </c>
      <c r="AQ28" s="864"/>
      <c r="AR28" s="864"/>
      <c r="AS28" s="864"/>
      <c r="AT28" s="864"/>
      <c r="AU28" s="864" t="s">
        <v>591</v>
      </c>
      <c r="AV28" s="864"/>
      <c r="AW28" s="864"/>
      <c r="AX28" s="864"/>
      <c r="AY28" s="864"/>
      <c r="AZ28" s="865" t="s">
        <v>591</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403</v>
      </c>
      <c r="C29" s="802"/>
      <c r="D29" s="802"/>
      <c r="E29" s="802"/>
      <c r="F29" s="802"/>
      <c r="G29" s="802"/>
      <c r="H29" s="802"/>
      <c r="I29" s="802"/>
      <c r="J29" s="802"/>
      <c r="K29" s="802"/>
      <c r="L29" s="802"/>
      <c r="M29" s="802"/>
      <c r="N29" s="802"/>
      <c r="O29" s="802"/>
      <c r="P29" s="803"/>
      <c r="Q29" s="804">
        <v>5072</v>
      </c>
      <c r="R29" s="805"/>
      <c r="S29" s="805"/>
      <c r="T29" s="805"/>
      <c r="U29" s="805"/>
      <c r="V29" s="805">
        <v>4936</v>
      </c>
      <c r="W29" s="805"/>
      <c r="X29" s="805"/>
      <c r="Y29" s="805"/>
      <c r="Z29" s="805"/>
      <c r="AA29" s="805">
        <v>136</v>
      </c>
      <c r="AB29" s="805"/>
      <c r="AC29" s="805"/>
      <c r="AD29" s="805"/>
      <c r="AE29" s="806"/>
      <c r="AF29" s="807">
        <v>136</v>
      </c>
      <c r="AG29" s="808"/>
      <c r="AH29" s="808"/>
      <c r="AI29" s="808"/>
      <c r="AJ29" s="809"/>
      <c r="AK29" s="876">
        <v>722</v>
      </c>
      <c r="AL29" s="877"/>
      <c r="AM29" s="877"/>
      <c r="AN29" s="877"/>
      <c r="AO29" s="877"/>
      <c r="AP29" s="877" t="s">
        <v>591</v>
      </c>
      <c r="AQ29" s="877"/>
      <c r="AR29" s="877"/>
      <c r="AS29" s="877"/>
      <c r="AT29" s="877"/>
      <c r="AU29" s="877" t="s">
        <v>591</v>
      </c>
      <c r="AV29" s="877"/>
      <c r="AW29" s="877"/>
      <c r="AX29" s="877"/>
      <c r="AY29" s="877"/>
      <c r="AZ29" s="878" t="s">
        <v>591</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404</v>
      </c>
      <c r="C30" s="802"/>
      <c r="D30" s="802"/>
      <c r="E30" s="802"/>
      <c r="F30" s="802"/>
      <c r="G30" s="802"/>
      <c r="H30" s="802"/>
      <c r="I30" s="802"/>
      <c r="J30" s="802"/>
      <c r="K30" s="802"/>
      <c r="L30" s="802"/>
      <c r="M30" s="802"/>
      <c r="N30" s="802"/>
      <c r="O30" s="802"/>
      <c r="P30" s="803"/>
      <c r="Q30" s="804">
        <v>881</v>
      </c>
      <c r="R30" s="805"/>
      <c r="S30" s="805"/>
      <c r="T30" s="805"/>
      <c r="U30" s="805"/>
      <c r="V30" s="805">
        <v>843</v>
      </c>
      <c r="W30" s="805"/>
      <c r="X30" s="805"/>
      <c r="Y30" s="805"/>
      <c r="Z30" s="805"/>
      <c r="AA30" s="805">
        <v>38</v>
      </c>
      <c r="AB30" s="805"/>
      <c r="AC30" s="805"/>
      <c r="AD30" s="805"/>
      <c r="AE30" s="806"/>
      <c r="AF30" s="807">
        <v>38</v>
      </c>
      <c r="AG30" s="808"/>
      <c r="AH30" s="808"/>
      <c r="AI30" s="808"/>
      <c r="AJ30" s="809"/>
      <c r="AK30" s="876">
        <v>157</v>
      </c>
      <c r="AL30" s="877"/>
      <c r="AM30" s="877"/>
      <c r="AN30" s="877"/>
      <c r="AO30" s="877"/>
      <c r="AP30" s="877" t="s">
        <v>591</v>
      </c>
      <c r="AQ30" s="877"/>
      <c r="AR30" s="877"/>
      <c r="AS30" s="877"/>
      <c r="AT30" s="877"/>
      <c r="AU30" s="877" t="s">
        <v>591</v>
      </c>
      <c r="AV30" s="877"/>
      <c r="AW30" s="877"/>
      <c r="AX30" s="877"/>
      <c r="AY30" s="877"/>
      <c r="AZ30" s="878" t="s">
        <v>591</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405</v>
      </c>
      <c r="C31" s="802"/>
      <c r="D31" s="802"/>
      <c r="E31" s="802"/>
      <c r="F31" s="802"/>
      <c r="G31" s="802"/>
      <c r="H31" s="802"/>
      <c r="I31" s="802"/>
      <c r="J31" s="802"/>
      <c r="K31" s="802"/>
      <c r="L31" s="802"/>
      <c r="M31" s="802"/>
      <c r="N31" s="802"/>
      <c r="O31" s="802"/>
      <c r="P31" s="803"/>
      <c r="Q31" s="804">
        <v>1232</v>
      </c>
      <c r="R31" s="805"/>
      <c r="S31" s="805"/>
      <c r="T31" s="805"/>
      <c r="U31" s="805"/>
      <c r="V31" s="805">
        <v>1118</v>
      </c>
      <c r="W31" s="805"/>
      <c r="X31" s="805"/>
      <c r="Y31" s="805"/>
      <c r="Z31" s="805"/>
      <c r="AA31" s="805">
        <v>113</v>
      </c>
      <c r="AB31" s="805"/>
      <c r="AC31" s="805"/>
      <c r="AD31" s="805"/>
      <c r="AE31" s="806"/>
      <c r="AF31" s="807">
        <v>2062</v>
      </c>
      <c r="AG31" s="808"/>
      <c r="AH31" s="808"/>
      <c r="AI31" s="808"/>
      <c r="AJ31" s="809"/>
      <c r="AK31" s="876">
        <v>10</v>
      </c>
      <c r="AL31" s="877"/>
      <c r="AM31" s="877"/>
      <c r="AN31" s="877"/>
      <c r="AO31" s="877"/>
      <c r="AP31" s="877">
        <v>1459</v>
      </c>
      <c r="AQ31" s="877"/>
      <c r="AR31" s="877"/>
      <c r="AS31" s="877"/>
      <c r="AT31" s="877"/>
      <c r="AU31" s="877">
        <v>1</v>
      </c>
      <c r="AV31" s="877"/>
      <c r="AW31" s="877"/>
      <c r="AX31" s="877"/>
      <c r="AY31" s="877"/>
      <c r="AZ31" s="878" t="s">
        <v>591</v>
      </c>
      <c r="BA31" s="878"/>
      <c r="BB31" s="878"/>
      <c r="BC31" s="878"/>
      <c r="BD31" s="878"/>
      <c r="BE31" s="874" t="s">
        <v>406</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407</v>
      </c>
      <c r="C32" s="802"/>
      <c r="D32" s="802"/>
      <c r="E32" s="802"/>
      <c r="F32" s="802"/>
      <c r="G32" s="802"/>
      <c r="H32" s="802"/>
      <c r="I32" s="802"/>
      <c r="J32" s="802"/>
      <c r="K32" s="802"/>
      <c r="L32" s="802"/>
      <c r="M32" s="802"/>
      <c r="N32" s="802"/>
      <c r="O32" s="802"/>
      <c r="P32" s="803"/>
      <c r="Q32" s="804">
        <v>2636</v>
      </c>
      <c r="R32" s="805"/>
      <c r="S32" s="805"/>
      <c r="T32" s="805"/>
      <c r="U32" s="805"/>
      <c r="V32" s="805">
        <v>2591</v>
      </c>
      <c r="W32" s="805"/>
      <c r="X32" s="805"/>
      <c r="Y32" s="805"/>
      <c r="Z32" s="805"/>
      <c r="AA32" s="805">
        <v>45</v>
      </c>
      <c r="AB32" s="805"/>
      <c r="AC32" s="805"/>
      <c r="AD32" s="805"/>
      <c r="AE32" s="806"/>
      <c r="AF32" s="807">
        <v>41</v>
      </c>
      <c r="AG32" s="808"/>
      <c r="AH32" s="808"/>
      <c r="AI32" s="808"/>
      <c r="AJ32" s="809"/>
      <c r="AK32" s="876">
        <v>1030</v>
      </c>
      <c r="AL32" s="877"/>
      <c r="AM32" s="877"/>
      <c r="AN32" s="877"/>
      <c r="AO32" s="877"/>
      <c r="AP32" s="877">
        <v>13918</v>
      </c>
      <c r="AQ32" s="877"/>
      <c r="AR32" s="877"/>
      <c r="AS32" s="877"/>
      <c r="AT32" s="877"/>
      <c r="AU32" s="877">
        <v>9019</v>
      </c>
      <c r="AV32" s="877"/>
      <c r="AW32" s="877"/>
      <c r="AX32" s="877"/>
      <c r="AY32" s="877"/>
      <c r="AZ32" s="878" t="s">
        <v>591</v>
      </c>
      <c r="BA32" s="878"/>
      <c r="BB32" s="878"/>
      <c r="BC32" s="878"/>
      <c r="BD32" s="878"/>
      <c r="BE32" s="874" t="s">
        <v>408</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389</v>
      </c>
      <c r="B63" s="836" t="s">
        <v>410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2049</v>
      </c>
      <c r="AG63" s="888"/>
      <c r="AH63" s="888"/>
      <c r="AI63" s="888"/>
      <c r="AJ63" s="889"/>
      <c r="AK63" s="890"/>
      <c r="AL63" s="885"/>
      <c r="AM63" s="885"/>
      <c r="AN63" s="885"/>
      <c r="AO63" s="885"/>
      <c r="AP63" s="888">
        <v>15377</v>
      </c>
      <c r="AQ63" s="888"/>
      <c r="AR63" s="888"/>
      <c r="AS63" s="888"/>
      <c r="AT63" s="888"/>
      <c r="AU63" s="888">
        <v>9020</v>
      </c>
      <c r="AV63" s="888"/>
      <c r="AW63" s="888"/>
      <c r="AX63" s="888"/>
      <c r="AY63" s="888"/>
      <c r="AZ63" s="892"/>
      <c r="BA63" s="892"/>
      <c r="BB63" s="892"/>
      <c r="BC63" s="892"/>
      <c r="BD63" s="892"/>
      <c r="BE63" s="893"/>
      <c r="BF63" s="893"/>
      <c r="BG63" s="893"/>
      <c r="BH63" s="893"/>
      <c r="BI63" s="894"/>
      <c r="BJ63" s="895" t="s">
        <v>391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412</v>
      </c>
      <c r="B66" s="787"/>
      <c r="C66" s="787"/>
      <c r="D66" s="787"/>
      <c r="E66" s="787"/>
      <c r="F66" s="787"/>
      <c r="G66" s="787"/>
      <c r="H66" s="787"/>
      <c r="I66" s="787"/>
      <c r="J66" s="787"/>
      <c r="K66" s="787"/>
      <c r="L66" s="787"/>
      <c r="M66" s="787"/>
      <c r="N66" s="787"/>
      <c r="O66" s="787"/>
      <c r="P66" s="788"/>
      <c r="Q66" s="763" t="s">
        <v>413</v>
      </c>
      <c r="R66" s="764"/>
      <c r="S66" s="764"/>
      <c r="T66" s="764"/>
      <c r="U66" s="765"/>
      <c r="V66" s="763" t="s">
        <v>414</v>
      </c>
      <c r="W66" s="764"/>
      <c r="X66" s="764"/>
      <c r="Y66" s="764"/>
      <c r="Z66" s="765"/>
      <c r="AA66" s="763" t="s">
        <v>415</v>
      </c>
      <c r="AB66" s="764"/>
      <c r="AC66" s="764"/>
      <c r="AD66" s="764"/>
      <c r="AE66" s="765"/>
      <c r="AF66" s="898" t="s">
        <v>416</v>
      </c>
      <c r="AG66" s="859"/>
      <c r="AH66" s="859"/>
      <c r="AI66" s="859"/>
      <c r="AJ66" s="899"/>
      <c r="AK66" s="763" t="s">
        <v>417</v>
      </c>
      <c r="AL66" s="787"/>
      <c r="AM66" s="787"/>
      <c r="AN66" s="787"/>
      <c r="AO66" s="788"/>
      <c r="AP66" s="763" t="s">
        <v>399</v>
      </c>
      <c r="AQ66" s="764"/>
      <c r="AR66" s="764"/>
      <c r="AS66" s="764"/>
      <c r="AT66" s="765"/>
      <c r="AU66" s="763" t="s">
        <v>418</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595</v>
      </c>
      <c r="C68" s="916"/>
      <c r="D68" s="916"/>
      <c r="E68" s="916"/>
      <c r="F68" s="916"/>
      <c r="G68" s="916"/>
      <c r="H68" s="916"/>
      <c r="I68" s="916"/>
      <c r="J68" s="916"/>
      <c r="K68" s="916"/>
      <c r="L68" s="916"/>
      <c r="M68" s="916"/>
      <c r="N68" s="916"/>
      <c r="O68" s="916"/>
      <c r="P68" s="917"/>
      <c r="Q68" s="918">
        <v>2947</v>
      </c>
      <c r="R68" s="912"/>
      <c r="S68" s="912"/>
      <c r="T68" s="912"/>
      <c r="U68" s="912"/>
      <c r="V68" s="912">
        <v>2810</v>
      </c>
      <c r="W68" s="912"/>
      <c r="X68" s="912"/>
      <c r="Y68" s="912"/>
      <c r="Z68" s="912"/>
      <c r="AA68" s="912">
        <v>137</v>
      </c>
      <c r="AB68" s="912"/>
      <c r="AC68" s="912"/>
      <c r="AD68" s="912"/>
      <c r="AE68" s="912"/>
      <c r="AF68" s="912">
        <v>137</v>
      </c>
      <c r="AG68" s="912"/>
      <c r="AH68" s="912"/>
      <c r="AI68" s="912"/>
      <c r="AJ68" s="912"/>
      <c r="AK68" s="912" t="s">
        <v>591</v>
      </c>
      <c r="AL68" s="912"/>
      <c r="AM68" s="912"/>
      <c r="AN68" s="912"/>
      <c r="AO68" s="912"/>
      <c r="AP68" s="912">
        <v>5546</v>
      </c>
      <c r="AQ68" s="912"/>
      <c r="AR68" s="912"/>
      <c r="AS68" s="912"/>
      <c r="AT68" s="912"/>
      <c r="AU68" s="912">
        <v>3029</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596</v>
      </c>
      <c r="C69" s="920"/>
      <c r="D69" s="920"/>
      <c r="E69" s="920"/>
      <c r="F69" s="920"/>
      <c r="G69" s="920"/>
      <c r="H69" s="920"/>
      <c r="I69" s="920"/>
      <c r="J69" s="920"/>
      <c r="K69" s="920"/>
      <c r="L69" s="920"/>
      <c r="M69" s="920"/>
      <c r="N69" s="920"/>
      <c r="O69" s="920"/>
      <c r="P69" s="921"/>
      <c r="Q69" s="922">
        <v>82</v>
      </c>
      <c r="R69" s="877"/>
      <c r="S69" s="877"/>
      <c r="T69" s="877"/>
      <c r="U69" s="877"/>
      <c r="V69" s="877">
        <v>73</v>
      </c>
      <c r="W69" s="877"/>
      <c r="X69" s="877"/>
      <c r="Y69" s="877"/>
      <c r="Z69" s="877"/>
      <c r="AA69" s="877">
        <v>9</v>
      </c>
      <c r="AB69" s="877"/>
      <c r="AC69" s="877"/>
      <c r="AD69" s="877"/>
      <c r="AE69" s="877"/>
      <c r="AF69" s="877">
        <v>9</v>
      </c>
      <c r="AG69" s="877"/>
      <c r="AH69" s="877"/>
      <c r="AI69" s="877"/>
      <c r="AJ69" s="877"/>
      <c r="AK69" s="877" t="s">
        <v>591</v>
      </c>
      <c r="AL69" s="877"/>
      <c r="AM69" s="877"/>
      <c r="AN69" s="877"/>
      <c r="AO69" s="877"/>
      <c r="AP69" s="877">
        <v>73</v>
      </c>
      <c r="AQ69" s="877"/>
      <c r="AR69" s="877"/>
      <c r="AS69" s="877"/>
      <c r="AT69" s="877"/>
      <c r="AU69" s="877">
        <v>67</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597</v>
      </c>
      <c r="C70" s="920"/>
      <c r="D70" s="920"/>
      <c r="E70" s="920"/>
      <c r="F70" s="920"/>
      <c r="G70" s="920"/>
      <c r="H70" s="920"/>
      <c r="I70" s="920"/>
      <c r="J70" s="920"/>
      <c r="K70" s="920"/>
      <c r="L70" s="920"/>
      <c r="M70" s="920"/>
      <c r="N70" s="920"/>
      <c r="O70" s="920"/>
      <c r="P70" s="921"/>
      <c r="Q70" s="922">
        <v>329</v>
      </c>
      <c r="R70" s="877"/>
      <c r="S70" s="877"/>
      <c r="T70" s="877"/>
      <c r="U70" s="877"/>
      <c r="V70" s="877">
        <v>301</v>
      </c>
      <c r="W70" s="877"/>
      <c r="X70" s="877"/>
      <c r="Y70" s="877"/>
      <c r="Z70" s="877"/>
      <c r="AA70" s="877">
        <v>28</v>
      </c>
      <c r="AB70" s="877"/>
      <c r="AC70" s="877"/>
      <c r="AD70" s="877"/>
      <c r="AE70" s="877"/>
      <c r="AF70" s="877">
        <v>346</v>
      </c>
      <c r="AG70" s="877"/>
      <c r="AH70" s="877"/>
      <c r="AI70" s="877"/>
      <c r="AJ70" s="877"/>
      <c r="AK70" s="877" t="s">
        <v>591</v>
      </c>
      <c r="AL70" s="877"/>
      <c r="AM70" s="877"/>
      <c r="AN70" s="877"/>
      <c r="AO70" s="877"/>
      <c r="AP70" s="877" t="s">
        <v>591</v>
      </c>
      <c r="AQ70" s="877"/>
      <c r="AR70" s="877"/>
      <c r="AS70" s="877"/>
      <c r="AT70" s="877"/>
      <c r="AU70" s="877" t="s">
        <v>591</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598</v>
      </c>
      <c r="C71" s="920"/>
      <c r="D71" s="920"/>
      <c r="E71" s="920"/>
      <c r="F71" s="920"/>
      <c r="G71" s="920"/>
      <c r="H71" s="920"/>
      <c r="I71" s="920"/>
      <c r="J71" s="920"/>
      <c r="K71" s="920"/>
      <c r="L71" s="920"/>
      <c r="M71" s="920"/>
      <c r="N71" s="920"/>
      <c r="O71" s="920"/>
      <c r="P71" s="921"/>
      <c r="Q71" s="922">
        <v>203</v>
      </c>
      <c r="R71" s="877"/>
      <c r="S71" s="877"/>
      <c r="T71" s="877"/>
      <c r="U71" s="877"/>
      <c r="V71" s="877">
        <v>189</v>
      </c>
      <c r="W71" s="877"/>
      <c r="X71" s="877"/>
      <c r="Y71" s="877"/>
      <c r="Z71" s="877"/>
      <c r="AA71" s="877">
        <v>14</v>
      </c>
      <c r="AB71" s="877"/>
      <c r="AC71" s="877"/>
      <c r="AD71" s="877"/>
      <c r="AE71" s="877"/>
      <c r="AF71" s="877">
        <v>14</v>
      </c>
      <c r="AG71" s="877"/>
      <c r="AH71" s="877"/>
      <c r="AI71" s="877"/>
      <c r="AJ71" s="877"/>
      <c r="AK71" s="877" t="s">
        <v>604</v>
      </c>
      <c r="AL71" s="877"/>
      <c r="AM71" s="877"/>
      <c r="AN71" s="877"/>
      <c r="AO71" s="877"/>
      <c r="AP71" s="877" t="s">
        <v>604</v>
      </c>
      <c r="AQ71" s="877"/>
      <c r="AR71" s="877"/>
      <c r="AS71" s="877"/>
      <c r="AT71" s="877"/>
      <c r="AU71" s="877" t="s">
        <v>604</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599</v>
      </c>
      <c r="C72" s="920"/>
      <c r="D72" s="920"/>
      <c r="E72" s="920"/>
      <c r="F72" s="920"/>
      <c r="G72" s="920"/>
      <c r="H72" s="920"/>
      <c r="I72" s="920"/>
      <c r="J72" s="920"/>
      <c r="K72" s="920"/>
      <c r="L72" s="920"/>
      <c r="M72" s="920"/>
      <c r="N72" s="920"/>
      <c r="O72" s="920"/>
      <c r="P72" s="921"/>
      <c r="Q72" s="922">
        <v>1218363</v>
      </c>
      <c r="R72" s="877"/>
      <c r="S72" s="877"/>
      <c r="T72" s="877"/>
      <c r="U72" s="877"/>
      <c r="V72" s="877">
        <v>1197433</v>
      </c>
      <c r="W72" s="877"/>
      <c r="X72" s="877"/>
      <c r="Y72" s="877"/>
      <c r="Z72" s="877"/>
      <c r="AA72" s="877">
        <v>20930</v>
      </c>
      <c r="AB72" s="877"/>
      <c r="AC72" s="877"/>
      <c r="AD72" s="877"/>
      <c r="AE72" s="877"/>
      <c r="AF72" s="877">
        <v>20930</v>
      </c>
      <c r="AG72" s="877"/>
      <c r="AH72" s="877"/>
      <c r="AI72" s="877"/>
      <c r="AJ72" s="877"/>
      <c r="AK72" s="877">
        <v>7055</v>
      </c>
      <c r="AL72" s="877"/>
      <c r="AM72" s="877"/>
      <c r="AN72" s="877"/>
      <c r="AO72" s="877"/>
      <c r="AP72" s="877" t="s">
        <v>604</v>
      </c>
      <c r="AQ72" s="877"/>
      <c r="AR72" s="877"/>
      <c r="AS72" s="877"/>
      <c r="AT72" s="877"/>
      <c r="AU72" s="877" t="s">
        <v>604</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600</v>
      </c>
      <c r="C73" s="920"/>
      <c r="D73" s="920"/>
      <c r="E73" s="920"/>
      <c r="F73" s="920"/>
      <c r="G73" s="920"/>
      <c r="H73" s="920"/>
      <c r="I73" s="920"/>
      <c r="J73" s="920"/>
      <c r="K73" s="920"/>
      <c r="L73" s="920"/>
      <c r="M73" s="920"/>
      <c r="N73" s="920"/>
      <c r="O73" s="920"/>
      <c r="P73" s="921"/>
      <c r="Q73" s="922">
        <v>39402</v>
      </c>
      <c r="R73" s="877"/>
      <c r="S73" s="877"/>
      <c r="T73" s="877"/>
      <c r="U73" s="877"/>
      <c r="V73" s="877">
        <v>34057</v>
      </c>
      <c r="W73" s="877"/>
      <c r="X73" s="877"/>
      <c r="Y73" s="877"/>
      <c r="Z73" s="877"/>
      <c r="AA73" s="877">
        <v>5344</v>
      </c>
      <c r="AB73" s="877"/>
      <c r="AC73" s="877"/>
      <c r="AD73" s="877"/>
      <c r="AE73" s="877"/>
      <c r="AF73" s="877">
        <v>19453</v>
      </c>
      <c r="AG73" s="877"/>
      <c r="AH73" s="877"/>
      <c r="AI73" s="877"/>
      <c r="AJ73" s="877"/>
      <c r="AK73" s="877" t="s">
        <v>604</v>
      </c>
      <c r="AL73" s="877"/>
      <c r="AM73" s="877"/>
      <c r="AN73" s="877"/>
      <c r="AO73" s="877"/>
      <c r="AP73" s="877">
        <v>119226</v>
      </c>
      <c r="AQ73" s="877"/>
      <c r="AR73" s="877"/>
      <c r="AS73" s="877"/>
      <c r="AT73" s="877"/>
      <c r="AU73" s="877" t="s">
        <v>604</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601</v>
      </c>
      <c r="C74" s="920"/>
      <c r="D74" s="920"/>
      <c r="E74" s="920"/>
      <c r="F74" s="920"/>
      <c r="G74" s="920"/>
      <c r="H74" s="920"/>
      <c r="I74" s="920"/>
      <c r="J74" s="920"/>
      <c r="K74" s="920"/>
      <c r="L74" s="920"/>
      <c r="M74" s="920"/>
      <c r="N74" s="920"/>
      <c r="O74" s="920"/>
      <c r="P74" s="921"/>
      <c r="Q74" s="922">
        <v>7725</v>
      </c>
      <c r="R74" s="877"/>
      <c r="S74" s="877"/>
      <c r="T74" s="877"/>
      <c r="U74" s="877"/>
      <c r="V74" s="877">
        <v>6053</v>
      </c>
      <c r="W74" s="877"/>
      <c r="X74" s="877"/>
      <c r="Y74" s="877"/>
      <c r="Z74" s="877"/>
      <c r="AA74" s="877">
        <v>1672</v>
      </c>
      <c r="AB74" s="877"/>
      <c r="AC74" s="877"/>
      <c r="AD74" s="877"/>
      <c r="AE74" s="877"/>
      <c r="AF74" s="877">
        <v>16867</v>
      </c>
      <c r="AG74" s="877"/>
      <c r="AH74" s="877"/>
      <c r="AI74" s="877"/>
      <c r="AJ74" s="877"/>
      <c r="AK74" s="877" t="s">
        <v>604</v>
      </c>
      <c r="AL74" s="877"/>
      <c r="AM74" s="877"/>
      <c r="AN74" s="877"/>
      <c r="AO74" s="877"/>
      <c r="AP74" s="877">
        <v>13994</v>
      </c>
      <c r="AQ74" s="877"/>
      <c r="AR74" s="877"/>
      <c r="AS74" s="877"/>
      <c r="AT74" s="877"/>
      <c r="AU74" s="877" t="s">
        <v>604</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389</v>
      </c>
      <c r="B88" s="836" t="s">
        <v>419</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57756</v>
      </c>
      <c r="AG88" s="888"/>
      <c r="AH88" s="888"/>
      <c r="AI88" s="888"/>
      <c r="AJ88" s="888"/>
      <c r="AK88" s="885"/>
      <c r="AL88" s="885"/>
      <c r="AM88" s="885"/>
      <c r="AN88" s="885"/>
      <c r="AO88" s="885"/>
      <c r="AP88" s="888">
        <v>138839</v>
      </c>
      <c r="AQ88" s="888"/>
      <c r="AR88" s="888"/>
      <c r="AS88" s="888"/>
      <c r="AT88" s="888"/>
      <c r="AU88" s="888">
        <v>3096</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420</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159</v>
      </c>
      <c r="CS102" s="896"/>
      <c r="CT102" s="896"/>
      <c r="CU102" s="896"/>
      <c r="CV102" s="939"/>
      <c r="CW102" s="938" t="s">
        <v>610</v>
      </c>
      <c r="CX102" s="896"/>
      <c r="CY102" s="896"/>
      <c r="CZ102" s="896"/>
      <c r="DA102" s="939"/>
      <c r="DB102" s="938">
        <v>917</v>
      </c>
      <c r="DC102" s="896"/>
      <c r="DD102" s="896"/>
      <c r="DE102" s="896"/>
      <c r="DF102" s="939"/>
      <c r="DG102" s="938">
        <v>429</v>
      </c>
      <c r="DH102" s="896"/>
      <c r="DI102" s="896"/>
      <c r="DJ102" s="896"/>
      <c r="DK102" s="939"/>
      <c r="DL102" s="938" t="s">
        <v>610</v>
      </c>
      <c r="DM102" s="896"/>
      <c r="DN102" s="896"/>
      <c r="DO102" s="896"/>
      <c r="DP102" s="939"/>
      <c r="DQ102" s="938">
        <v>418</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427</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428</v>
      </c>
      <c r="AB109" s="941"/>
      <c r="AC109" s="941"/>
      <c r="AD109" s="941"/>
      <c r="AE109" s="942"/>
      <c r="AF109" s="940" t="s">
        <v>305</v>
      </c>
      <c r="AG109" s="941"/>
      <c r="AH109" s="941"/>
      <c r="AI109" s="941"/>
      <c r="AJ109" s="942"/>
      <c r="AK109" s="940" t="s">
        <v>304</v>
      </c>
      <c r="AL109" s="941"/>
      <c r="AM109" s="941"/>
      <c r="AN109" s="941"/>
      <c r="AO109" s="942"/>
      <c r="AP109" s="940" t="s">
        <v>429</v>
      </c>
      <c r="AQ109" s="941"/>
      <c r="AR109" s="941"/>
      <c r="AS109" s="941"/>
      <c r="AT109" s="943"/>
      <c r="AU109" s="960" t="s">
        <v>427</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428</v>
      </c>
      <c r="BR109" s="941"/>
      <c r="BS109" s="941"/>
      <c r="BT109" s="941"/>
      <c r="BU109" s="942"/>
      <c r="BV109" s="940" t="s">
        <v>305</v>
      </c>
      <c r="BW109" s="941"/>
      <c r="BX109" s="941"/>
      <c r="BY109" s="941"/>
      <c r="BZ109" s="942"/>
      <c r="CA109" s="940" t="s">
        <v>304</v>
      </c>
      <c r="CB109" s="941"/>
      <c r="CC109" s="941"/>
      <c r="CD109" s="941"/>
      <c r="CE109" s="942"/>
      <c r="CF109" s="961" t="s">
        <v>429</v>
      </c>
      <c r="CG109" s="961"/>
      <c r="CH109" s="961"/>
      <c r="CI109" s="961"/>
      <c r="CJ109" s="961"/>
      <c r="CK109" s="940" t="s">
        <v>430</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428</v>
      </c>
      <c r="DH109" s="941"/>
      <c r="DI109" s="941"/>
      <c r="DJ109" s="941"/>
      <c r="DK109" s="942"/>
      <c r="DL109" s="940" t="s">
        <v>305</v>
      </c>
      <c r="DM109" s="941"/>
      <c r="DN109" s="941"/>
      <c r="DO109" s="941"/>
      <c r="DP109" s="942"/>
      <c r="DQ109" s="940" t="s">
        <v>304</v>
      </c>
      <c r="DR109" s="941"/>
      <c r="DS109" s="941"/>
      <c r="DT109" s="941"/>
      <c r="DU109" s="942"/>
      <c r="DV109" s="940" t="s">
        <v>429</v>
      </c>
      <c r="DW109" s="941"/>
      <c r="DX109" s="941"/>
      <c r="DY109" s="941"/>
      <c r="DZ109" s="943"/>
    </row>
    <row r="110" spans="1:131" s="247" customFormat="1" ht="26.25" customHeight="1" x14ac:dyDescent="0.15">
      <c r="A110" s="944" t="s">
        <v>431</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3115216</v>
      </c>
      <c r="AB110" s="948"/>
      <c r="AC110" s="948"/>
      <c r="AD110" s="948"/>
      <c r="AE110" s="949"/>
      <c r="AF110" s="950">
        <v>3134115</v>
      </c>
      <c r="AG110" s="948"/>
      <c r="AH110" s="948"/>
      <c r="AI110" s="948"/>
      <c r="AJ110" s="949"/>
      <c r="AK110" s="950">
        <v>3172347</v>
      </c>
      <c r="AL110" s="948"/>
      <c r="AM110" s="948"/>
      <c r="AN110" s="948"/>
      <c r="AO110" s="949"/>
      <c r="AP110" s="951">
        <v>27.6</v>
      </c>
      <c r="AQ110" s="952"/>
      <c r="AR110" s="952"/>
      <c r="AS110" s="952"/>
      <c r="AT110" s="953"/>
      <c r="AU110" s="954" t="s">
        <v>73</v>
      </c>
      <c r="AV110" s="955"/>
      <c r="AW110" s="955"/>
      <c r="AX110" s="955"/>
      <c r="AY110" s="955"/>
      <c r="AZ110" s="996" t="s">
        <v>432</v>
      </c>
      <c r="BA110" s="945"/>
      <c r="BB110" s="945"/>
      <c r="BC110" s="945"/>
      <c r="BD110" s="945"/>
      <c r="BE110" s="945"/>
      <c r="BF110" s="945"/>
      <c r="BG110" s="945"/>
      <c r="BH110" s="945"/>
      <c r="BI110" s="945"/>
      <c r="BJ110" s="945"/>
      <c r="BK110" s="945"/>
      <c r="BL110" s="945"/>
      <c r="BM110" s="945"/>
      <c r="BN110" s="945"/>
      <c r="BO110" s="945"/>
      <c r="BP110" s="946"/>
      <c r="BQ110" s="982">
        <v>36656845</v>
      </c>
      <c r="BR110" s="983"/>
      <c r="BS110" s="983"/>
      <c r="BT110" s="983"/>
      <c r="BU110" s="983"/>
      <c r="BV110" s="983">
        <v>36827226</v>
      </c>
      <c r="BW110" s="983"/>
      <c r="BX110" s="983"/>
      <c r="BY110" s="983"/>
      <c r="BZ110" s="983"/>
      <c r="CA110" s="983">
        <v>35959296</v>
      </c>
      <c r="CB110" s="983"/>
      <c r="CC110" s="983"/>
      <c r="CD110" s="983"/>
      <c r="CE110" s="983"/>
      <c r="CF110" s="997">
        <v>312.7</v>
      </c>
      <c r="CG110" s="998"/>
      <c r="CH110" s="998"/>
      <c r="CI110" s="998"/>
      <c r="CJ110" s="998"/>
      <c r="CK110" s="999" t="s">
        <v>433</v>
      </c>
      <c r="CL110" s="1000"/>
      <c r="CM110" s="979" t="s">
        <v>434</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391</v>
      </c>
      <c r="DH110" s="983"/>
      <c r="DI110" s="983"/>
      <c r="DJ110" s="983"/>
      <c r="DK110" s="983"/>
      <c r="DL110" s="983" t="s">
        <v>391</v>
      </c>
      <c r="DM110" s="983"/>
      <c r="DN110" s="983"/>
      <c r="DO110" s="983"/>
      <c r="DP110" s="983"/>
      <c r="DQ110" s="983" t="s">
        <v>435</v>
      </c>
      <c r="DR110" s="983"/>
      <c r="DS110" s="983"/>
      <c r="DT110" s="983"/>
      <c r="DU110" s="983"/>
      <c r="DV110" s="984" t="s">
        <v>391</v>
      </c>
      <c r="DW110" s="984"/>
      <c r="DX110" s="984"/>
      <c r="DY110" s="984"/>
      <c r="DZ110" s="985"/>
    </row>
    <row r="111" spans="1:131" s="247" customFormat="1" ht="26.25" customHeight="1" x14ac:dyDescent="0.15">
      <c r="A111" s="986" t="s">
        <v>436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435</v>
      </c>
      <c r="AB111" s="990"/>
      <c r="AC111" s="990"/>
      <c r="AD111" s="990"/>
      <c r="AE111" s="991"/>
      <c r="AF111" s="992" t="s">
        <v>391</v>
      </c>
      <c r="AG111" s="990"/>
      <c r="AH111" s="990"/>
      <c r="AI111" s="990"/>
      <c r="AJ111" s="991"/>
      <c r="AK111" s="992" t="s">
        <v>435</v>
      </c>
      <c r="AL111" s="990"/>
      <c r="AM111" s="990"/>
      <c r="AN111" s="990"/>
      <c r="AO111" s="991"/>
      <c r="AP111" s="993" t="s">
        <v>391</v>
      </c>
      <c r="AQ111" s="994"/>
      <c r="AR111" s="994"/>
      <c r="AS111" s="994"/>
      <c r="AT111" s="995"/>
      <c r="AU111" s="956"/>
      <c r="AV111" s="957"/>
      <c r="AW111" s="957"/>
      <c r="AX111" s="957"/>
      <c r="AY111" s="957"/>
      <c r="AZ111" s="1005" t="s">
        <v>437</v>
      </c>
      <c r="BA111" s="1006"/>
      <c r="BB111" s="1006"/>
      <c r="BC111" s="1006"/>
      <c r="BD111" s="1006"/>
      <c r="BE111" s="1006"/>
      <c r="BF111" s="1006"/>
      <c r="BG111" s="1006"/>
      <c r="BH111" s="1006"/>
      <c r="BI111" s="1006"/>
      <c r="BJ111" s="1006"/>
      <c r="BK111" s="1006"/>
      <c r="BL111" s="1006"/>
      <c r="BM111" s="1006"/>
      <c r="BN111" s="1006"/>
      <c r="BO111" s="1006"/>
      <c r="BP111" s="1007"/>
      <c r="BQ111" s="975" t="s">
        <v>391</v>
      </c>
      <c r="BR111" s="976"/>
      <c r="BS111" s="976"/>
      <c r="BT111" s="976"/>
      <c r="BU111" s="976"/>
      <c r="BV111" s="976" t="s">
        <v>391</v>
      </c>
      <c r="BW111" s="976"/>
      <c r="BX111" s="976"/>
      <c r="BY111" s="976"/>
      <c r="BZ111" s="976"/>
      <c r="CA111" s="976" t="s">
        <v>391</v>
      </c>
      <c r="CB111" s="976"/>
      <c r="CC111" s="976"/>
      <c r="CD111" s="976"/>
      <c r="CE111" s="976"/>
      <c r="CF111" s="970" t="s">
        <v>391</v>
      </c>
      <c r="CG111" s="971"/>
      <c r="CH111" s="971"/>
      <c r="CI111" s="971"/>
      <c r="CJ111" s="971"/>
      <c r="CK111" s="1001"/>
      <c r="CL111" s="1002"/>
      <c r="CM111" s="972" t="s">
        <v>438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391</v>
      </c>
      <c r="DH111" s="976"/>
      <c r="DI111" s="976"/>
      <c r="DJ111" s="976"/>
      <c r="DK111" s="976"/>
      <c r="DL111" s="976" t="s">
        <v>391</v>
      </c>
      <c r="DM111" s="976"/>
      <c r="DN111" s="976"/>
      <c r="DO111" s="976"/>
      <c r="DP111" s="976"/>
      <c r="DQ111" s="976" t="s">
        <v>391</v>
      </c>
      <c r="DR111" s="976"/>
      <c r="DS111" s="976"/>
      <c r="DT111" s="976"/>
      <c r="DU111" s="976"/>
      <c r="DV111" s="977" t="s">
        <v>391</v>
      </c>
      <c r="DW111" s="977"/>
      <c r="DX111" s="977"/>
      <c r="DY111" s="977"/>
      <c r="DZ111" s="978"/>
    </row>
    <row r="112" spans="1:131" s="247" customFormat="1" ht="26.25" customHeight="1" x14ac:dyDescent="0.15">
      <c r="A112" s="1008" t="s">
        <v>439</v>
      </c>
      <c r="B112" s="1009"/>
      <c r="C112" s="1006" t="s">
        <v>440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441</v>
      </c>
      <c r="AB112" s="1015"/>
      <c r="AC112" s="1015"/>
      <c r="AD112" s="1015"/>
      <c r="AE112" s="1016"/>
      <c r="AF112" s="1017" t="s">
        <v>391</v>
      </c>
      <c r="AG112" s="1015"/>
      <c r="AH112" s="1015"/>
      <c r="AI112" s="1015"/>
      <c r="AJ112" s="1016"/>
      <c r="AK112" s="1017" t="s">
        <v>441</v>
      </c>
      <c r="AL112" s="1015"/>
      <c r="AM112" s="1015"/>
      <c r="AN112" s="1015"/>
      <c r="AO112" s="1016"/>
      <c r="AP112" s="1018" t="s">
        <v>441</v>
      </c>
      <c r="AQ112" s="1019"/>
      <c r="AR112" s="1019"/>
      <c r="AS112" s="1019"/>
      <c r="AT112" s="1020"/>
      <c r="AU112" s="956"/>
      <c r="AV112" s="957"/>
      <c r="AW112" s="957"/>
      <c r="AX112" s="957"/>
      <c r="AY112" s="957"/>
      <c r="AZ112" s="1005" t="s">
        <v>442</v>
      </c>
      <c r="BA112" s="1006"/>
      <c r="BB112" s="1006"/>
      <c r="BC112" s="1006"/>
      <c r="BD112" s="1006"/>
      <c r="BE112" s="1006"/>
      <c r="BF112" s="1006"/>
      <c r="BG112" s="1006"/>
      <c r="BH112" s="1006"/>
      <c r="BI112" s="1006"/>
      <c r="BJ112" s="1006"/>
      <c r="BK112" s="1006"/>
      <c r="BL112" s="1006"/>
      <c r="BM112" s="1006"/>
      <c r="BN112" s="1006"/>
      <c r="BO112" s="1006"/>
      <c r="BP112" s="1007"/>
      <c r="BQ112" s="975">
        <v>9683332</v>
      </c>
      <c r="BR112" s="976"/>
      <c r="BS112" s="976"/>
      <c r="BT112" s="976"/>
      <c r="BU112" s="976"/>
      <c r="BV112" s="976">
        <v>9230030</v>
      </c>
      <c r="BW112" s="976"/>
      <c r="BX112" s="976"/>
      <c r="BY112" s="976"/>
      <c r="BZ112" s="976"/>
      <c r="CA112" s="976">
        <v>9020021</v>
      </c>
      <c r="CB112" s="976"/>
      <c r="CC112" s="976"/>
      <c r="CD112" s="976"/>
      <c r="CE112" s="976"/>
      <c r="CF112" s="970">
        <v>78.400000000000006</v>
      </c>
      <c r="CG112" s="971"/>
      <c r="CH112" s="971"/>
      <c r="CI112" s="971"/>
      <c r="CJ112" s="971"/>
      <c r="CK112" s="1001"/>
      <c r="CL112" s="1002"/>
      <c r="CM112" s="972" t="s">
        <v>443</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391</v>
      </c>
      <c r="DH112" s="976"/>
      <c r="DI112" s="976"/>
      <c r="DJ112" s="976"/>
      <c r="DK112" s="976"/>
      <c r="DL112" s="976" t="s">
        <v>441</v>
      </c>
      <c r="DM112" s="976"/>
      <c r="DN112" s="976"/>
      <c r="DO112" s="976"/>
      <c r="DP112" s="976"/>
      <c r="DQ112" s="976" t="s">
        <v>441</v>
      </c>
      <c r="DR112" s="976"/>
      <c r="DS112" s="976"/>
      <c r="DT112" s="976"/>
      <c r="DU112" s="976"/>
      <c r="DV112" s="977" t="s">
        <v>391</v>
      </c>
      <c r="DW112" s="977"/>
      <c r="DX112" s="977"/>
      <c r="DY112" s="977"/>
      <c r="DZ112" s="978"/>
    </row>
    <row r="113" spans="1:130" s="247" customFormat="1" ht="26.25" customHeight="1" x14ac:dyDescent="0.15">
      <c r="A113" s="1010"/>
      <c r="B113" s="1011"/>
      <c r="C113" s="1006" t="s">
        <v>444</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592041</v>
      </c>
      <c r="AB113" s="990"/>
      <c r="AC113" s="990"/>
      <c r="AD113" s="990"/>
      <c r="AE113" s="991"/>
      <c r="AF113" s="992">
        <v>596657</v>
      </c>
      <c r="AG113" s="990"/>
      <c r="AH113" s="990"/>
      <c r="AI113" s="990"/>
      <c r="AJ113" s="991"/>
      <c r="AK113" s="992">
        <v>616673</v>
      </c>
      <c r="AL113" s="990"/>
      <c r="AM113" s="990"/>
      <c r="AN113" s="990"/>
      <c r="AO113" s="991"/>
      <c r="AP113" s="993">
        <v>5.4</v>
      </c>
      <c r="AQ113" s="994"/>
      <c r="AR113" s="994"/>
      <c r="AS113" s="994"/>
      <c r="AT113" s="995"/>
      <c r="AU113" s="956"/>
      <c r="AV113" s="957"/>
      <c r="AW113" s="957"/>
      <c r="AX113" s="957"/>
      <c r="AY113" s="957"/>
      <c r="AZ113" s="1005" t="s">
        <v>445</v>
      </c>
      <c r="BA113" s="1006"/>
      <c r="BB113" s="1006"/>
      <c r="BC113" s="1006"/>
      <c r="BD113" s="1006"/>
      <c r="BE113" s="1006"/>
      <c r="BF113" s="1006"/>
      <c r="BG113" s="1006"/>
      <c r="BH113" s="1006"/>
      <c r="BI113" s="1006"/>
      <c r="BJ113" s="1006"/>
      <c r="BK113" s="1006"/>
      <c r="BL113" s="1006"/>
      <c r="BM113" s="1006"/>
      <c r="BN113" s="1006"/>
      <c r="BO113" s="1006"/>
      <c r="BP113" s="1007"/>
      <c r="BQ113" s="975">
        <v>3753178</v>
      </c>
      <c r="BR113" s="976"/>
      <c r="BS113" s="976"/>
      <c r="BT113" s="976"/>
      <c r="BU113" s="976"/>
      <c r="BV113" s="976">
        <v>3417763</v>
      </c>
      <c r="BW113" s="976"/>
      <c r="BX113" s="976"/>
      <c r="BY113" s="976"/>
      <c r="BZ113" s="976"/>
      <c r="CA113" s="976">
        <v>3096939</v>
      </c>
      <c r="CB113" s="976"/>
      <c r="CC113" s="976"/>
      <c r="CD113" s="976"/>
      <c r="CE113" s="976"/>
      <c r="CF113" s="970">
        <v>26.9</v>
      </c>
      <c r="CG113" s="971"/>
      <c r="CH113" s="971"/>
      <c r="CI113" s="971"/>
      <c r="CJ113" s="971"/>
      <c r="CK113" s="1001"/>
      <c r="CL113" s="1002"/>
      <c r="CM113" s="972" t="s">
        <v>446</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391</v>
      </c>
      <c r="DH113" s="1015"/>
      <c r="DI113" s="1015"/>
      <c r="DJ113" s="1015"/>
      <c r="DK113" s="1016"/>
      <c r="DL113" s="1017" t="s">
        <v>441</v>
      </c>
      <c r="DM113" s="1015"/>
      <c r="DN113" s="1015"/>
      <c r="DO113" s="1015"/>
      <c r="DP113" s="1016"/>
      <c r="DQ113" s="1017" t="s">
        <v>441</v>
      </c>
      <c r="DR113" s="1015"/>
      <c r="DS113" s="1015"/>
      <c r="DT113" s="1015"/>
      <c r="DU113" s="1016"/>
      <c r="DV113" s="1018" t="s">
        <v>441</v>
      </c>
      <c r="DW113" s="1019"/>
      <c r="DX113" s="1019"/>
      <c r="DY113" s="1019"/>
      <c r="DZ113" s="1020"/>
    </row>
    <row r="114" spans="1:130" s="247" customFormat="1" ht="26.25" customHeight="1" x14ac:dyDescent="0.15">
      <c r="A114" s="1010"/>
      <c r="B114" s="1011"/>
      <c r="C114" s="1006" t="s">
        <v>447</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545366</v>
      </c>
      <c r="AB114" s="1015"/>
      <c r="AC114" s="1015"/>
      <c r="AD114" s="1015"/>
      <c r="AE114" s="1016"/>
      <c r="AF114" s="1017">
        <v>407636</v>
      </c>
      <c r="AG114" s="1015"/>
      <c r="AH114" s="1015"/>
      <c r="AI114" s="1015"/>
      <c r="AJ114" s="1016"/>
      <c r="AK114" s="1017">
        <v>404564</v>
      </c>
      <c r="AL114" s="1015"/>
      <c r="AM114" s="1015"/>
      <c r="AN114" s="1015"/>
      <c r="AO114" s="1016"/>
      <c r="AP114" s="1018">
        <v>3.5</v>
      </c>
      <c r="AQ114" s="1019"/>
      <c r="AR114" s="1019"/>
      <c r="AS114" s="1019"/>
      <c r="AT114" s="1020"/>
      <c r="AU114" s="956"/>
      <c r="AV114" s="957"/>
      <c r="AW114" s="957"/>
      <c r="AX114" s="957"/>
      <c r="AY114" s="957"/>
      <c r="AZ114" s="1005" t="s">
        <v>448</v>
      </c>
      <c r="BA114" s="1006"/>
      <c r="BB114" s="1006"/>
      <c r="BC114" s="1006"/>
      <c r="BD114" s="1006"/>
      <c r="BE114" s="1006"/>
      <c r="BF114" s="1006"/>
      <c r="BG114" s="1006"/>
      <c r="BH114" s="1006"/>
      <c r="BI114" s="1006"/>
      <c r="BJ114" s="1006"/>
      <c r="BK114" s="1006"/>
      <c r="BL114" s="1006"/>
      <c r="BM114" s="1006"/>
      <c r="BN114" s="1006"/>
      <c r="BO114" s="1006"/>
      <c r="BP114" s="1007"/>
      <c r="BQ114" s="975">
        <v>2474462</v>
      </c>
      <c r="BR114" s="976"/>
      <c r="BS114" s="976"/>
      <c r="BT114" s="976"/>
      <c r="BU114" s="976"/>
      <c r="BV114" s="976">
        <v>2418143</v>
      </c>
      <c r="BW114" s="976"/>
      <c r="BX114" s="976"/>
      <c r="BY114" s="976"/>
      <c r="BZ114" s="976"/>
      <c r="CA114" s="976">
        <v>2424792</v>
      </c>
      <c r="CB114" s="976"/>
      <c r="CC114" s="976"/>
      <c r="CD114" s="976"/>
      <c r="CE114" s="976"/>
      <c r="CF114" s="970">
        <v>21.1</v>
      </c>
      <c r="CG114" s="971"/>
      <c r="CH114" s="971"/>
      <c r="CI114" s="971"/>
      <c r="CJ114" s="971"/>
      <c r="CK114" s="1001"/>
      <c r="CL114" s="1002"/>
      <c r="CM114" s="972" t="s">
        <v>449</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441</v>
      </c>
      <c r="DH114" s="1015"/>
      <c r="DI114" s="1015"/>
      <c r="DJ114" s="1015"/>
      <c r="DK114" s="1016"/>
      <c r="DL114" s="1017" t="s">
        <v>441</v>
      </c>
      <c r="DM114" s="1015"/>
      <c r="DN114" s="1015"/>
      <c r="DO114" s="1015"/>
      <c r="DP114" s="1016"/>
      <c r="DQ114" s="1017" t="s">
        <v>441</v>
      </c>
      <c r="DR114" s="1015"/>
      <c r="DS114" s="1015"/>
      <c r="DT114" s="1015"/>
      <c r="DU114" s="1016"/>
      <c r="DV114" s="1018" t="s">
        <v>441</v>
      </c>
      <c r="DW114" s="1019"/>
      <c r="DX114" s="1019"/>
      <c r="DY114" s="1019"/>
      <c r="DZ114" s="1020"/>
    </row>
    <row r="115" spans="1:130" s="247" customFormat="1" ht="26.25" customHeight="1" x14ac:dyDescent="0.15">
      <c r="A115" s="1010"/>
      <c r="B115" s="1011"/>
      <c r="C115" s="1006" t="s">
        <v>450</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391</v>
      </c>
      <c r="AB115" s="990"/>
      <c r="AC115" s="990"/>
      <c r="AD115" s="990"/>
      <c r="AE115" s="991"/>
      <c r="AF115" s="992" t="s">
        <v>391</v>
      </c>
      <c r="AG115" s="990"/>
      <c r="AH115" s="990"/>
      <c r="AI115" s="990"/>
      <c r="AJ115" s="991"/>
      <c r="AK115" s="992" t="s">
        <v>441</v>
      </c>
      <c r="AL115" s="990"/>
      <c r="AM115" s="990"/>
      <c r="AN115" s="990"/>
      <c r="AO115" s="991"/>
      <c r="AP115" s="993" t="s">
        <v>391</v>
      </c>
      <c r="AQ115" s="994"/>
      <c r="AR115" s="994"/>
      <c r="AS115" s="994"/>
      <c r="AT115" s="995"/>
      <c r="AU115" s="956"/>
      <c r="AV115" s="957"/>
      <c r="AW115" s="957"/>
      <c r="AX115" s="957"/>
      <c r="AY115" s="957"/>
      <c r="AZ115" s="1005" t="s">
        <v>451</v>
      </c>
      <c r="BA115" s="1006"/>
      <c r="BB115" s="1006"/>
      <c r="BC115" s="1006"/>
      <c r="BD115" s="1006"/>
      <c r="BE115" s="1006"/>
      <c r="BF115" s="1006"/>
      <c r="BG115" s="1006"/>
      <c r="BH115" s="1006"/>
      <c r="BI115" s="1006"/>
      <c r="BJ115" s="1006"/>
      <c r="BK115" s="1006"/>
      <c r="BL115" s="1006"/>
      <c r="BM115" s="1006"/>
      <c r="BN115" s="1006"/>
      <c r="BO115" s="1006"/>
      <c r="BP115" s="1007"/>
      <c r="BQ115" s="975">
        <v>948707</v>
      </c>
      <c r="BR115" s="976"/>
      <c r="BS115" s="976"/>
      <c r="BT115" s="976"/>
      <c r="BU115" s="976"/>
      <c r="BV115" s="976">
        <v>499761</v>
      </c>
      <c r="BW115" s="976"/>
      <c r="BX115" s="976"/>
      <c r="BY115" s="976"/>
      <c r="BZ115" s="976"/>
      <c r="CA115" s="976">
        <v>417869</v>
      </c>
      <c r="CB115" s="976"/>
      <c r="CC115" s="976"/>
      <c r="CD115" s="976"/>
      <c r="CE115" s="976"/>
      <c r="CF115" s="970">
        <v>3.6</v>
      </c>
      <c r="CG115" s="971"/>
      <c r="CH115" s="971"/>
      <c r="CI115" s="971"/>
      <c r="CJ115" s="971"/>
      <c r="CK115" s="1001"/>
      <c r="CL115" s="1002"/>
      <c r="CM115" s="1005" t="s">
        <v>452</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441</v>
      </c>
      <c r="DH115" s="1015"/>
      <c r="DI115" s="1015"/>
      <c r="DJ115" s="1015"/>
      <c r="DK115" s="1016"/>
      <c r="DL115" s="1017" t="s">
        <v>441</v>
      </c>
      <c r="DM115" s="1015"/>
      <c r="DN115" s="1015"/>
      <c r="DO115" s="1015"/>
      <c r="DP115" s="1016"/>
      <c r="DQ115" s="1017" t="s">
        <v>441</v>
      </c>
      <c r="DR115" s="1015"/>
      <c r="DS115" s="1015"/>
      <c r="DT115" s="1015"/>
      <c r="DU115" s="1016"/>
      <c r="DV115" s="1018" t="s">
        <v>391</v>
      </c>
      <c r="DW115" s="1019"/>
      <c r="DX115" s="1019"/>
      <c r="DY115" s="1019"/>
      <c r="DZ115" s="1020"/>
    </row>
    <row r="116" spans="1:130" s="247" customFormat="1" ht="26.25" customHeight="1" x14ac:dyDescent="0.15">
      <c r="A116" s="1012"/>
      <c r="B116" s="1013"/>
      <c r="C116" s="1021" t="s">
        <v>453</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111</v>
      </c>
      <c r="AB116" s="1015"/>
      <c r="AC116" s="1015"/>
      <c r="AD116" s="1015"/>
      <c r="AE116" s="1016"/>
      <c r="AF116" s="1017" t="s">
        <v>441</v>
      </c>
      <c r="AG116" s="1015"/>
      <c r="AH116" s="1015"/>
      <c r="AI116" s="1015"/>
      <c r="AJ116" s="1016"/>
      <c r="AK116" s="1017" t="s">
        <v>441</v>
      </c>
      <c r="AL116" s="1015"/>
      <c r="AM116" s="1015"/>
      <c r="AN116" s="1015"/>
      <c r="AO116" s="1016"/>
      <c r="AP116" s="1018" t="s">
        <v>441</v>
      </c>
      <c r="AQ116" s="1019"/>
      <c r="AR116" s="1019"/>
      <c r="AS116" s="1019"/>
      <c r="AT116" s="1020"/>
      <c r="AU116" s="956"/>
      <c r="AV116" s="957"/>
      <c r="AW116" s="957"/>
      <c r="AX116" s="957"/>
      <c r="AY116" s="957"/>
      <c r="AZ116" s="1023" t="s">
        <v>454</v>
      </c>
      <c r="BA116" s="1024"/>
      <c r="BB116" s="1024"/>
      <c r="BC116" s="1024"/>
      <c r="BD116" s="1024"/>
      <c r="BE116" s="1024"/>
      <c r="BF116" s="1024"/>
      <c r="BG116" s="1024"/>
      <c r="BH116" s="1024"/>
      <c r="BI116" s="1024"/>
      <c r="BJ116" s="1024"/>
      <c r="BK116" s="1024"/>
      <c r="BL116" s="1024"/>
      <c r="BM116" s="1024"/>
      <c r="BN116" s="1024"/>
      <c r="BO116" s="1024"/>
      <c r="BP116" s="1025"/>
      <c r="BQ116" s="975" t="s">
        <v>441</v>
      </c>
      <c r="BR116" s="976"/>
      <c r="BS116" s="976"/>
      <c r="BT116" s="976"/>
      <c r="BU116" s="976"/>
      <c r="BV116" s="976" t="s">
        <v>391</v>
      </c>
      <c r="BW116" s="976"/>
      <c r="BX116" s="976"/>
      <c r="BY116" s="976"/>
      <c r="BZ116" s="976"/>
      <c r="CA116" s="976" t="s">
        <v>391</v>
      </c>
      <c r="CB116" s="976"/>
      <c r="CC116" s="976"/>
      <c r="CD116" s="976"/>
      <c r="CE116" s="976"/>
      <c r="CF116" s="970" t="s">
        <v>441</v>
      </c>
      <c r="CG116" s="971"/>
      <c r="CH116" s="971"/>
      <c r="CI116" s="971"/>
      <c r="CJ116" s="971"/>
      <c r="CK116" s="1001"/>
      <c r="CL116" s="1002"/>
      <c r="CM116" s="972" t="s">
        <v>455</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441</v>
      </c>
      <c r="DH116" s="1015"/>
      <c r="DI116" s="1015"/>
      <c r="DJ116" s="1015"/>
      <c r="DK116" s="1016"/>
      <c r="DL116" s="1017" t="s">
        <v>441</v>
      </c>
      <c r="DM116" s="1015"/>
      <c r="DN116" s="1015"/>
      <c r="DO116" s="1015"/>
      <c r="DP116" s="1016"/>
      <c r="DQ116" s="1017" t="s">
        <v>441</v>
      </c>
      <c r="DR116" s="1015"/>
      <c r="DS116" s="1015"/>
      <c r="DT116" s="1015"/>
      <c r="DU116" s="1016"/>
      <c r="DV116" s="1018" t="s">
        <v>441</v>
      </c>
      <c r="DW116" s="1019"/>
      <c r="DX116" s="1019"/>
      <c r="DY116" s="1019"/>
      <c r="DZ116" s="1020"/>
    </row>
    <row r="117" spans="1:130" s="247"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456</v>
      </c>
      <c r="Z117" s="942"/>
      <c r="AA117" s="1032">
        <v>4252734</v>
      </c>
      <c r="AB117" s="1033"/>
      <c r="AC117" s="1033"/>
      <c r="AD117" s="1033"/>
      <c r="AE117" s="1034"/>
      <c r="AF117" s="1035">
        <v>4138408</v>
      </c>
      <c r="AG117" s="1033"/>
      <c r="AH117" s="1033"/>
      <c r="AI117" s="1033"/>
      <c r="AJ117" s="1034"/>
      <c r="AK117" s="1035">
        <v>4193584</v>
      </c>
      <c r="AL117" s="1033"/>
      <c r="AM117" s="1033"/>
      <c r="AN117" s="1033"/>
      <c r="AO117" s="1034"/>
      <c r="AP117" s="1036"/>
      <c r="AQ117" s="1037"/>
      <c r="AR117" s="1037"/>
      <c r="AS117" s="1037"/>
      <c r="AT117" s="1038"/>
      <c r="AU117" s="956"/>
      <c r="AV117" s="957"/>
      <c r="AW117" s="957"/>
      <c r="AX117" s="957"/>
      <c r="AY117" s="957"/>
      <c r="AZ117" s="1023" t="s">
        <v>457</v>
      </c>
      <c r="BA117" s="1024"/>
      <c r="BB117" s="1024"/>
      <c r="BC117" s="1024"/>
      <c r="BD117" s="1024"/>
      <c r="BE117" s="1024"/>
      <c r="BF117" s="1024"/>
      <c r="BG117" s="1024"/>
      <c r="BH117" s="1024"/>
      <c r="BI117" s="1024"/>
      <c r="BJ117" s="1024"/>
      <c r="BK117" s="1024"/>
      <c r="BL117" s="1024"/>
      <c r="BM117" s="1024"/>
      <c r="BN117" s="1024"/>
      <c r="BO117" s="1024"/>
      <c r="BP117" s="1025"/>
      <c r="BQ117" s="975" t="s">
        <v>458</v>
      </c>
      <c r="BR117" s="976"/>
      <c r="BS117" s="976"/>
      <c r="BT117" s="976"/>
      <c r="BU117" s="976"/>
      <c r="BV117" s="976" t="s">
        <v>458</v>
      </c>
      <c r="BW117" s="976"/>
      <c r="BX117" s="976"/>
      <c r="BY117" s="976"/>
      <c r="BZ117" s="976"/>
      <c r="CA117" s="976" t="s">
        <v>459</v>
      </c>
      <c r="CB117" s="976"/>
      <c r="CC117" s="976"/>
      <c r="CD117" s="976"/>
      <c r="CE117" s="976"/>
      <c r="CF117" s="970" t="s">
        <v>460</v>
      </c>
      <c r="CG117" s="971"/>
      <c r="CH117" s="971"/>
      <c r="CI117" s="971"/>
      <c r="CJ117" s="971"/>
      <c r="CK117" s="1001"/>
      <c r="CL117" s="1002"/>
      <c r="CM117" s="972" t="s">
        <v>461</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462</v>
      </c>
      <c r="DH117" s="1015"/>
      <c r="DI117" s="1015"/>
      <c r="DJ117" s="1015"/>
      <c r="DK117" s="1016"/>
      <c r="DL117" s="1017" t="s">
        <v>463</v>
      </c>
      <c r="DM117" s="1015"/>
      <c r="DN117" s="1015"/>
      <c r="DO117" s="1015"/>
      <c r="DP117" s="1016"/>
      <c r="DQ117" s="1017" t="s">
        <v>459</v>
      </c>
      <c r="DR117" s="1015"/>
      <c r="DS117" s="1015"/>
      <c r="DT117" s="1015"/>
      <c r="DU117" s="1016"/>
      <c r="DV117" s="1018" t="s">
        <v>464</v>
      </c>
      <c r="DW117" s="1019"/>
      <c r="DX117" s="1019"/>
      <c r="DY117" s="1019"/>
      <c r="DZ117" s="1020"/>
    </row>
    <row r="118" spans="1:130" s="247" customFormat="1" ht="26.25" customHeight="1" x14ac:dyDescent="0.15">
      <c r="A118" s="960" t="s">
        <v>430</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428</v>
      </c>
      <c r="AB118" s="941"/>
      <c r="AC118" s="941"/>
      <c r="AD118" s="941"/>
      <c r="AE118" s="942"/>
      <c r="AF118" s="940" t="s">
        <v>305</v>
      </c>
      <c r="AG118" s="941"/>
      <c r="AH118" s="941"/>
      <c r="AI118" s="941"/>
      <c r="AJ118" s="942"/>
      <c r="AK118" s="940" t="s">
        <v>304</v>
      </c>
      <c r="AL118" s="941"/>
      <c r="AM118" s="941"/>
      <c r="AN118" s="941"/>
      <c r="AO118" s="942"/>
      <c r="AP118" s="1027" t="s">
        <v>429</v>
      </c>
      <c r="AQ118" s="1028"/>
      <c r="AR118" s="1028"/>
      <c r="AS118" s="1028"/>
      <c r="AT118" s="1029"/>
      <c r="AU118" s="956"/>
      <c r="AV118" s="957"/>
      <c r="AW118" s="957"/>
      <c r="AX118" s="957"/>
      <c r="AY118" s="957"/>
      <c r="AZ118" s="1030" t="s">
        <v>465</v>
      </c>
      <c r="BA118" s="1021"/>
      <c r="BB118" s="1021"/>
      <c r="BC118" s="1021"/>
      <c r="BD118" s="1021"/>
      <c r="BE118" s="1021"/>
      <c r="BF118" s="1021"/>
      <c r="BG118" s="1021"/>
      <c r="BH118" s="1021"/>
      <c r="BI118" s="1021"/>
      <c r="BJ118" s="1021"/>
      <c r="BK118" s="1021"/>
      <c r="BL118" s="1021"/>
      <c r="BM118" s="1021"/>
      <c r="BN118" s="1021"/>
      <c r="BO118" s="1021"/>
      <c r="BP118" s="1022"/>
      <c r="BQ118" s="1053" t="s">
        <v>466</v>
      </c>
      <c r="BR118" s="1054"/>
      <c r="BS118" s="1054"/>
      <c r="BT118" s="1054"/>
      <c r="BU118" s="1054"/>
      <c r="BV118" s="1054" t="s">
        <v>467</v>
      </c>
      <c r="BW118" s="1054"/>
      <c r="BX118" s="1054"/>
      <c r="BY118" s="1054"/>
      <c r="BZ118" s="1054"/>
      <c r="CA118" s="1054" t="s">
        <v>462</v>
      </c>
      <c r="CB118" s="1054"/>
      <c r="CC118" s="1054"/>
      <c r="CD118" s="1054"/>
      <c r="CE118" s="1054"/>
      <c r="CF118" s="970" t="s">
        <v>127</v>
      </c>
      <c r="CG118" s="971"/>
      <c r="CH118" s="971"/>
      <c r="CI118" s="971"/>
      <c r="CJ118" s="971"/>
      <c r="CK118" s="1001"/>
      <c r="CL118" s="1002"/>
      <c r="CM118" s="972" t="s">
        <v>468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463</v>
      </c>
      <c r="DH118" s="1015"/>
      <c r="DI118" s="1015"/>
      <c r="DJ118" s="1015"/>
      <c r="DK118" s="1016"/>
      <c r="DL118" s="1017" t="s">
        <v>463</v>
      </c>
      <c r="DM118" s="1015"/>
      <c r="DN118" s="1015"/>
      <c r="DO118" s="1015"/>
      <c r="DP118" s="1016"/>
      <c r="DQ118" s="1017" t="s">
        <v>463</v>
      </c>
      <c r="DR118" s="1015"/>
      <c r="DS118" s="1015"/>
      <c r="DT118" s="1015"/>
      <c r="DU118" s="1016"/>
      <c r="DV118" s="1018" t="s">
        <v>462</v>
      </c>
      <c r="DW118" s="1019"/>
      <c r="DX118" s="1019"/>
      <c r="DY118" s="1019"/>
      <c r="DZ118" s="1020"/>
    </row>
    <row r="119" spans="1:130" s="247" customFormat="1" ht="26.25" customHeight="1" x14ac:dyDescent="0.15">
      <c r="A119" s="1114" t="s">
        <v>433</v>
      </c>
      <c r="B119" s="1000"/>
      <c r="C119" s="979" t="s">
        <v>434</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462</v>
      </c>
      <c r="AB119" s="948"/>
      <c r="AC119" s="948"/>
      <c r="AD119" s="948"/>
      <c r="AE119" s="949"/>
      <c r="AF119" s="950" t="s">
        <v>441</v>
      </c>
      <c r="AG119" s="948"/>
      <c r="AH119" s="948"/>
      <c r="AI119" s="948"/>
      <c r="AJ119" s="949"/>
      <c r="AK119" s="950" t="s">
        <v>462</v>
      </c>
      <c r="AL119" s="948"/>
      <c r="AM119" s="948"/>
      <c r="AN119" s="948"/>
      <c r="AO119" s="949"/>
      <c r="AP119" s="951" t="s">
        <v>441</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469</v>
      </c>
      <c r="BP119" s="1062"/>
      <c r="BQ119" s="1053">
        <v>53516524</v>
      </c>
      <c r="BR119" s="1054"/>
      <c r="BS119" s="1054"/>
      <c r="BT119" s="1054"/>
      <c r="BU119" s="1054"/>
      <c r="BV119" s="1054">
        <v>52392923</v>
      </c>
      <c r="BW119" s="1054"/>
      <c r="BX119" s="1054"/>
      <c r="BY119" s="1054"/>
      <c r="BZ119" s="1054"/>
      <c r="CA119" s="1054">
        <v>50918917</v>
      </c>
      <c r="CB119" s="1054"/>
      <c r="CC119" s="1054"/>
      <c r="CD119" s="1054"/>
      <c r="CE119" s="1054"/>
      <c r="CF119" s="1055"/>
      <c r="CG119" s="1056"/>
      <c r="CH119" s="1056"/>
      <c r="CI119" s="1056"/>
      <c r="CJ119" s="1057"/>
      <c r="CK119" s="1003"/>
      <c r="CL119" s="1004"/>
      <c r="CM119" s="1058" t="s">
        <v>470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441</v>
      </c>
      <c r="DH119" s="1040"/>
      <c r="DI119" s="1040"/>
      <c r="DJ119" s="1040"/>
      <c r="DK119" s="1041"/>
      <c r="DL119" s="1039" t="s">
        <v>471</v>
      </c>
      <c r="DM119" s="1040"/>
      <c r="DN119" s="1040"/>
      <c r="DO119" s="1040"/>
      <c r="DP119" s="1041"/>
      <c r="DQ119" s="1039" t="s">
        <v>458</v>
      </c>
      <c r="DR119" s="1040"/>
      <c r="DS119" s="1040"/>
      <c r="DT119" s="1040"/>
      <c r="DU119" s="1041"/>
      <c r="DV119" s="1042" t="s">
        <v>466</v>
      </c>
      <c r="DW119" s="1043"/>
      <c r="DX119" s="1043"/>
      <c r="DY119" s="1043"/>
      <c r="DZ119" s="1044"/>
    </row>
    <row r="120" spans="1:130" s="247" customFormat="1" ht="26.25" customHeight="1" x14ac:dyDescent="0.15">
      <c r="A120" s="1115"/>
      <c r="B120" s="1002"/>
      <c r="C120" s="972" t="s">
        <v>438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460</v>
      </c>
      <c r="AB120" s="1015"/>
      <c r="AC120" s="1015"/>
      <c r="AD120" s="1015"/>
      <c r="AE120" s="1016"/>
      <c r="AF120" s="1017" t="s">
        <v>462</v>
      </c>
      <c r="AG120" s="1015"/>
      <c r="AH120" s="1015"/>
      <c r="AI120" s="1015"/>
      <c r="AJ120" s="1016"/>
      <c r="AK120" s="1017" t="s">
        <v>462</v>
      </c>
      <c r="AL120" s="1015"/>
      <c r="AM120" s="1015"/>
      <c r="AN120" s="1015"/>
      <c r="AO120" s="1016"/>
      <c r="AP120" s="1018" t="s">
        <v>472</v>
      </c>
      <c r="AQ120" s="1019"/>
      <c r="AR120" s="1019"/>
      <c r="AS120" s="1019"/>
      <c r="AT120" s="1020"/>
      <c r="AU120" s="1045" t="s">
        <v>473</v>
      </c>
      <c r="AV120" s="1046"/>
      <c r="AW120" s="1046"/>
      <c r="AX120" s="1046"/>
      <c r="AY120" s="1047"/>
      <c r="AZ120" s="996" t="s">
        <v>474</v>
      </c>
      <c r="BA120" s="945"/>
      <c r="BB120" s="945"/>
      <c r="BC120" s="945"/>
      <c r="BD120" s="945"/>
      <c r="BE120" s="945"/>
      <c r="BF120" s="945"/>
      <c r="BG120" s="945"/>
      <c r="BH120" s="945"/>
      <c r="BI120" s="945"/>
      <c r="BJ120" s="945"/>
      <c r="BK120" s="945"/>
      <c r="BL120" s="945"/>
      <c r="BM120" s="945"/>
      <c r="BN120" s="945"/>
      <c r="BO120" s="945"/>
      <c r="BP120" s="946"/>
      <c r="BQ120" s="982">
        <v>3504792</v>
      </c>
      <c r="BR120" s="983"/>
      <c r="BS120" s="983"/>
      <c r="BT120" s="983"/>
      <c r="BU120" s="983"/>
      <c r="BV120" s="983">
        <v>3862440</v>
      </c>
      <c r="BW120" s="983"/>
      <c r="BX120" s="983"/>
      <c r="BY120" s="983"/>
      <c r="BZ120" s="983"/>
      <c r="CA120" s="983">
        <v>3119835</v>
      </c>
      <c r="CB120" s="983"/>
      <c r="CC120" s="983"/>
      <c r="CD120" s="983"/>
      <c r="CE120" s="983"/>
      <c r="CF120" s="997">
        <v>27.1</v>
      </c>
      <c r="CG120" s="998"/>
      <c r="CH120" s="998"/>
      <c r="CI120" s="998"/>
      <c r="CJ120" s="998"/>
      <c r="CK120" s="1063" t="s">
        <v>475</v>
      </c>
      <c r="CL120" s="1064"/>
      <c r="CM120" s="1064"/>
      <c r="CN120" s="1064"/>
      <c r="CO120" s="1065"/>
      <c r="CP120" s="1071" t="s">
        <v>476</v>
      </c>
      <c r="CQ120" s="1072"/>
      <c r="CR120" s="1072"/>
      <c r="CS120" s="1072"/>
      <c r="CT120" s="1072"/>
      <c r="CU120" s="1072"/>
      <c r="CV120" s="1072"/>
      <c r="CW120" s="1072"/>
      <c r="CX120" s="1072"/>
      <c r="CY120" s="1072"/>
      <c r="CZ120" s="1072"/>
      <c r="DA120" s="1072"/>
      <c r="DB120" s="1072"/>
      <c r="DC120" s="1072"/>
      <c r="DD120" s="1072"/>
      <c r="DE120" s="1072"/>
      <c r="DF120" s="1073"/>
      <c r="DG120" s="982">
        <v>9683332</v>
      </c>
      <c r="DH120" s="983"/>
      <c r="DI120" s="983"/>
      <c r="DJ120" s="983"/>
      <c r="DK120" s="983"/>
      <c r="DL120" s="983">
        <v>9230030</v>
      </c>
      <c r="DM120" s="983"/>
      <c r="DN120" s="983"/>
      <c r="DO120" s="983"/>
      <c r="DP120" s="983"/>
      <c r="DQ120" s="983">
        <v>9018563</v>
      </c>
      <c r="DR120" s="983"/>
      <c r="DS120" s="983"/>
      <c r="DT120" s="983"/>
      <c r="DU120" s="983"/>
      <c r="DV120" s="984">
        <v>78.400000000000006</v>
      </c>
      <c r="DW120" s="984"/>
      <c r="DX120" s="984"/>
      <c r="DY120" s="984"/>
      <c r="DZ120" s="985"/>
    </row>
    <row r="121" spans="1:130" s="247" customFormat="1" ht="26.25" customHeight="1" x14ac:dyDescent="0.15">
      <c r="A121" s="1115"/>
      <c r="B121" s="1002"/>
      <c r="C121" s="1023" t="s">
        <v>477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441</v>
      </c>
      <c r="AB121" s="1015"/>
      <c r="AC121" s="1015"/>
      <c r="AD121" s="1015"/>
      <c r="AE121" s="1016"/>
      <c r="AF121" s="1017" t="s">
        <v>462</v>
      </c>
      <c r="AG121" s="1015"/>
      <c r="AH121" s="1015"/>
      <c r="AI121" s="1015"/>
      <c r="AJ121" s="1016"/>
      <c r="AK121" s="1017" t="s">
        <v>460</v>
      </c>
      <c r="AL121" s="1015"/>
      <c r="AM121" s="1015"/>
      <c r="AN121" s="1015"/>
      <c r="AO121" s="1016"/>
      <c r="AP121" s="1018" t="s">
        <v>462</v>
      </c>
      <c r="AQ121" s="1019"/>
      <c r="AR121" s="1019"/>
      <c r="AS121" s="1019"/>
      <c r="AT121" s="1020"/>
      <c r="AU121" s="1048"/>
      <c r="AV121" s="1049"/>
      <c r="AW121" s="1049"/>
      <c r="AX121" s="1049"/>
      <c r="AY121" s="1050"/>
      <c r="AZ121" s="1005" t="s">
        <v>478</v>
      </c>
      <c r="BA121" s="1006"/>
      <c r="BB121" s="1006"/>
      <c r="BC121" s="1006"/>
      <c r="BD121" s="1006"/>
      <c r="BE121" s="1006"/>
      <c r="BF121" s="1006"/>
      <c r="BG121" s="1006"/>
      <c r="BH121" s="1006"/>
      <c r="BI121" s="1006"/>
      <c r="BJ121" s="1006"/>
      <c r="BK121" s="1006"/>
      <c r="BL121" s="1006"/>
      <c r="BM121" s="1006"/>
      <c r="BN121" s="1006"/>
      <c r="BO121" s="1006"/>
      <c r="BP121" s="1007"/>
      <c r="BQ121" s="975">
        <v>8629876</v>
      </c>
      <c r="BR121" s="976"/>
      <c r="BS121" s="976"/>
      <c r="BT121" s="976"/>
      <c r="BU121" s="976"/>
      <c r="BV121" s="976">
        <v>9074977</v>
      </c>
      <c r="BW121" s="976"/>
      <c r="BX121" s="976"/>
      <c r="BY121" s="976"/>
      <c r="BZ121" s="976"/>
      <c r="CA121" s="976">
        <v>8609950</v>
      </c>
      <c r="CB121" s="976"/>
      <c r="CC121" s="976"/>
      <c r="CD121" s="976"/>
      <c r="CE121" s="976"/>
      <c r="CF121" s="970">
        <v>74.900000000000006</v>
      </c>
      <c r="CG121" s="971"/>
      <c r="CH121" s="971"/>
      <c r="CI121" s="971"/>
      <c r="CJ121" s="971"/>
      <c r="CK121" s="1066"/>
      <c r="CL121" s="1067"/>
      <c r="CM121" s="1067"/>
      <c r="CN121" s="1067"/>
      <c r="CO121" s="1068"/>
      <c r="CP121" s="1076" t="s">
        <v>479</v>
      </c>
      <c r="CQ121" s="1077"/>
      <c r="CR121" s="1077"/>
      <c r="CS121" s="1077"/>
      <c r="CT121" s="1077"/>
      <c r="CU121" s="1077"/>
      <c r="CV121" s="1077"/>
      <c r="CW121" s="1077"/>
      <c r="CX121" s="1077"/>
      <c r="CY121" s="1077"/>
      <c r="CZ121" s="1077"/>
      <c r="DA121" s="1077"/>
      <c r="DB121" s="1077"/>
      <c r="DC121" s="1077"/>
      <c r="DD121" s="1077"/>
      <c r="DE121" s="1077"/>
      <c r="DF121" s="1078"/>
      <c r="DG121" s="975" t="s">
        <v>387</v>
      </c>
      <c r="DH121" s="976"/>
      <c r="DI121" s="976"/>
      <c r="DJ121" s="976"/>
      <c r="DK121" s="976"/>
      <c r="DL121" s="976" t="s">
        <v>441</v>
      </c>
      <c r="DM121" s="976"/>
      <c r="DN121" s="976"/>
      <c r="DO121" s="976"/>
      <c r="DP121" s="976"/>
      <c r="DQ121" s="976">
        <v>1458</v>
      </c>
      <c r="DR121" s="976"/>
      <c r="DS121" s="976"/>
      <c r="DT121" s="976"/>
      <c r="DU121" s="976"/>
      <c r="DV121" s="977">
        <v>0</v>
      </c>
      <c r="DW121" s="977"/>
      <c r="DX121" s="977"/>
      <c r="DY121" s="977"/>
      <c r="DZ121" s="978"/>
    </row>
    <row r="122" spans="1:130" s="247" customFormat="1" ht="26.25" customHeight="1" x14ac:dyDescent="0.15">
      <c r="A122" s="1115"/>
      <c r="B122" s="1002"/>
      <c r="C122" s="972" t="s">
        <v>449</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462</v>
      </c>
      <c r="AB122" s="1015"/>
      <c r="AC122" s="1015"/>
      <c r="AD122" s="1015"/>
      <c r="AE122" s="1016"/>
      <c r="AF122" s="1017" t="s">
        <v>462</v>
      </c>
      <c r="AG122" s="1015"/>
      <c r="AH122" s="1015"/>
      <c r="AI122" s="1015"/>
      <c r="AJ122" s="1016"/>
      <c r="AK122" s="1017" t="s">
        <v>462</v>
      </c>
      <c r="AL122" s="1015"/>
      <c r="AM122" s="1015"/>
      <c r="AN122" s="1015"/>
      <c r="AO122" s="1016"/>
      <c r="AP122" s="1018" t="s">
        <v>462</v>
      </c>
      <c r="AQ122" s="1019"/>
      <c r="AR122" s="1019"/>
      <c r="AS122" s="1019"/>
      <c r="AT122" s="1020"/>
      <c r="AU122" s="1048"/>
      <c r="AV122" s="1049"/>
      <c r="AW122" s="1049"/>
      <c r="AX122" s="1049"/>
      <c r="AY122" s="1050"/>
      <c r="AZ122" s="1030" t="s">
        <v>480</v>
      </c>
      <c r="BA122" s="1021"/>
      <c r="BB122" s="1021"/>
      <c r="BC122" s="1021"/>
      <c r="BD122" s="1021"/>
      <c r="BE122" s="1021"/>
      <c r="BF122" s="1021"/>
      <c r="BG122" s="1021"/>
      <c r="BH122" s="1021"/>
      <c r="BI122" s="1021"/>
      <c r="BJ122" s="1021"/>
      <c r="BK122" s="1021"/>
      <c r="BL122" s="1021"/>
      <c r="BM122" s="1021"/>
      <c r="BN122" s="1021"/>
      <c r="BO122" s="1021"/>
      <c r="BP122" s="1022"/>
      <c r="BQ122" s="1053">
        <v>24086399</v>
      </c>
      <c r="BR122" s="1054"/>
      <c r="BS122" s="1054"/>
      <c r="BT122" s="1054"/>
      <c r="BU122" s="1054"/>
      <c r="BV122" s="1054">
        <v>23952355</v>
      </c>
      <c r="BW122" s="1054"/>
      <c r="BX122" s="1054"/>
      <c r="BY122" s="1054"/>
      <c r="BZ122" s="1054"/>
      <c r="CA122" s="1054">
        <v>23594726</v>
      </c>
      <c r="CB122" s="1054"/>
      <c r="CC122" s="1054"/>
      <c r="CD122" s="1054"/>
      <c r="CE122" s="1054"/>
      <c r="CF122" s="1074">
        <v>205.2</v>
      </c>
      <c r="CG122" s="1075"/>
      <c r="CH122" s="1075"/>
      <c r="CI122" s="1075"/>
      <c r="CJ122" s="1075"/>
      <c r="CK122" s="1066"/>
      <c r="CL122" s="1067"/>
      <c r="CM122" s="1067"/>
      <c r="CN122" s="1067"/>
      <c r="CO122" s="1068"/>
      <c r="CP122" s="1076" t="s">
        <v>481</v>
      </c>
      <c r="CQ122" s="1077"/>
      <c r="CR122" s="1077"/>
      <c r="CS122" s="1077"/>
      <c r="CT122" s="1077"/>
      <c r="CU122" s="1077"/>
      <c r="CV122" s="1077"/>
      <c r="CW122" s="1077"/>
      <c r="CX122" s="1077"/>
      <c r="CY122" s="1077"/>
      <c r="CZ122" s="1077"/>
      <c r="DA122" s="1077"/>
      <c r="DB122" s="1077"/>
      <c r="DC122" s="1077"/>
      <c r="DD122" s="1077"/>
      <c r="DE122" s="1077"/>
      <c r="DF122" s="1078"/>
      <c r="DG122" s="975" t="s">
        <v>463</v>
      </c>
      <c r="DH122" s="976"/>
      <c r="DI122" s="976"/>
      <c r="DJ122" s="976"/>
      <c r="DK122" s="976"/>
      <c r="DL122" s="976" t="s">
        <v>463</v>
      </c>
      <c r="DM122" s="976"/>
      <c r="DN122" s="976"/>
      <c r="DO122" s="976"/>
      <c r="DP122" s="976"/>
      <c r="DQ122" s="976" t="s">
        <v>459</v>
      </c>
      <c r="DR122" s="976"/>
      <c r="DS122" s="976"/>
      <c r="DT122" s="976"/>
      <c r="DU122" s="976"/>
      <c r="DV122" s="977" t="s">
        <v>458</v>
      </c>
      <c r="DW122" s="977"/>
      <c r="DX122" s="977"/>
      <c r="DY122" s="977"/>
      <c r="DZ122" s="978"/>
    </row>
    <row r="123" spans="1:130" s="247" customFormat="1" ht="26.25" customHeight="1" x14ac:dyDescent="0.15">
      <c r="A123" s="1115"/>
      <c r="B123" s="1002"/>
      <c r="C123" s="972" t="s">
        <v>455</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466</v>
      </c>
      <c r="AB123" s="1015"/>
      <c r="AC123" s="1015"/>
      <c r="AD123" s="1015"/>
      <c r="AE123" s="1016"/>
      <c r="AF123" s="1017" t="s">
        <v>466</v>
      </c>
      <c r="AG123" s="1015"/>
      <c r="AH123" s="1015"/>
      <c r="AI123" s="1015"/>
      <c r="AJ123" s="1016"/>
      <c r="AK123" s="1017" t="s">
        <v>462</v>
      </c>
      <c r="AL123" s="1015"/>
      <c r="AM123" s="1015"/>
      <c r="AN123" s="1015"/>
      <c r="AO123" s="1016"/>
      <c r="AP123" s="1018" t="s">
        <v>441</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482</v>
      </c>
      <c r="BP123" s="1062"/>
      <c r="BQ123" s="1121">
        <v>36221067</v>
      </c>
      <c r="BR123" s="1122"/>
      <c r="BS123" s="1122"/>
      <c r="BT123" s="1122"/>
      <c r="BU123" s="1122"/>
      <c r="BV123" s="1122">
        <v>36889772</v>
      </c>
      <c r="BW123" s="1122"/>
      <c r="BX123" s="1122"/>
      <c r="BY123" s="1122"/>
      <c r="BZ123" s="1122"/>
      <c r="CA123" s="1122">
        <v>35324511</v>
      </c>
      <c r="CB123" s="1122"/>
      <c r="CC123" s="1122"/>
      <c r="CD123" s="1122"/>
      <c r="CE123" s="1122"/>
      <c r="CF123" s="1055"/>
      <c r="CG123" s="1056"/>
      <c r="CH123" s="1056"/>
      <c r="CI123" s="1056"/>
      <c r="CJ123" s="1057"/>
      <c r="CK123" s="1066"/>
      <c r="CL123" s="1067"/>
      <c r="CM123" s="1067"/>
      <c r="CN123" s="1067"/>
      <c r="CO123" s="1068"/>
      <c r="CP123" s="1076" t="s">
        <v>483</v>
      </c>
      <c r="CQ123" s="1077"/>
      <c r="CR123" s="1077"/>
      <c r="CS123" s="1077"/>
      <c r="CT123" s="1077"/>
      <c r="CU123" s="1077"/>
      <c r="CV123" s="1077"/>
      <c r="CW123" s="1077"/>
      <c r="CX123" s="1077"/>
      <c r="CY123" s="1077"/>
      <c r="CZ123" s="1077"/>
      <c r="DA123" s="1077"/>
      <c r="DB123" s="1077"/>
      <c r="DC123" s="1077"/>
      <c r="DD123" s="1077"/>
      <c r="DE123" s="1077"/>
      <c r="DF123" s="1078"/>
      <c r="DG123" s="1014" t="s">
        <v>462</v>
      </c>
      <c r="DH123" s="1015"/>
      <c r="DI123" s="1015"/>
      <c r="DJ123" s="1015"/>
      <c r="DK123" s="1016"/>
      <c r="DL123" s="1017" t="s">
        <v>460</v>
      </c>
      <c r="DM123" s="1015"/>
      <c r="DN123" s="1015"/>
      <c r="DO123" s="1015"/>
      <c r="DP123" s="1016"/>
      <c r="DQ123" s="1017" t="s">
        <v>462</v>
      </c>
      <c r="DR123" s="1015"/>
      <c r="DS123" s="1015"/>
      <c r="DT123" s="1015"/>
      <c r="DU123" s="1016"/>
      <c r="DV123" s="1018" t="s">
        <v>458</v>
      </c>
      <c r="DW123" s="1019"/>
      <c r="DX123" s="1019"/>
      <c r="DY123" s="1019"/>
      <c r="DZ123" s="1020"/>
    </row>
    <row r="124" spans="1:130" s="247" customFormat="1" ht="26.25" customHeight="1" thickBot="1" x14ac:dyDescent="0.2">
      <c r="A124" s="1115"/>
      <c r="B124" s="1002"/>
      <c r="C124" s="972" t="s">
        <v>461</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463</v>
      </c>
      <c r="AB124" s="1015"/>
      <c r="AC124" s="1015"/>
      <c r="AD124" s="1015"/>
      <c r="AE124" s="1016"/>
      <c r="AF124" s="1017" t="s">
        <v>466</v>
      </c>
      <c r="AG124" s="1015"/>
      <c r="AH124" s="1015"/>
      <c r="AI124" s="1015"/>
      <c r="AJ124" s="1016"/>
      <c r="AK124" s="1017" t="s">
        <v>458</v>
      </c>
      <c r="AL124" s="1015"/>
      <c r="AM124" s="1015"/>
      <c r="AN124" s="1015"/>
      <c r="AO124" s="1016"/>
      <c r="AP124" s="1018" t="s">
        <v>462</v>
      </c>
      <c r="AQ124" s="1019"/>
      <c r="AR124" s="1019"/>
      <c r="AS124" s="1019"/>
      <c r="AT124" s="1020"/>
      <c r="AU124" s="1117" t="s">
        <v>484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155.5</v>
      </c>
      <c r="BR124" s="1084"/>
      <c r="BS124" s="1084"/>
      <c r="BT124" s="1084"/>
      <c r="BU124" s="1084"/>
      <c r="BV124" s="1084">
        <v>136.9</v>
      </c>
      <c r="BW124" s="1084"/>
      <c r="BX124" s="1084"/>
      <c r="BY124" s="1084"/>
      <c r="BZ124" s="1084"/>
      <c r="CA124" s="1084">
        <v>135.6</v>
      </c>
      <c r="CB124" s="1084"/>
      <c r="CC124" s="1084"/>
      <c r="CD124" s="1084"/>
      <c r="CE124" s="1084"/>
      <c r="CF124" s="1085"/>
      <c r="CG124" s="1086"/>
      <c r="CH124" s="1086"/>
      <c r="CI124" s="1086"/>
      <c r="CJ124" s="1087"/>
      <c r="CK124" s="1069"/>
      <c r="CL124" s="1069"/>
      <c r="CM124" s="1069"/>
      <c r="CN124" s="1069"/>
      <c r="CO124" s="1070"/>
      <c r="CP124" s="1076" t="s">
        <v>485</v>
      </c>
      <c r="CQ124" s="1077"/>
      <c r="CR124" s="1077"/>
      <c r="CS124" s="1077"/>
      <c r="CT124" s="1077"/>
      <c r="CU124" s="1077"/>
      <c r="CV124" s="1077"/>
      <c r="CW124" s="1077"/>
      <c r="CX124" s="1077"/>
      <c r="CY124" s="1077"/>
      <c r="CZ124" s="1077"/>
      <c r="DA124" s="1077"/>
      <c r="DB124" s="1077"/>
      <c r="DC124" s="1077"/>
      <c r="DD124" s="1077"/>
      <c r="DE124" s="1077"/>
      <c r="DF124" s="1078"/>
      <c r="DG124" s="1061" t="s">
        <v>463</v>
      </c>
      <c r="DH124" s="1040"/>
      <c r="DI124" s="1040"/>
      <c r="DJ124" s="1040"/>
      <c r="DK124" s="1041"/>
      <c r="DL124" s="1039" t="s">
        <v>486</v>
      </c>
      <c r="DM124" s="1040"/>
      <c r="DN124" s="1040"/>
      <c r="DO124" s="1040"/>
      <c r="DP124" s="1041"/>
      <c r="DQ124" s="1039" t="s">
        <v>460</v>
      </c>
      <c r="DR124" s="1040"/>
      <c r="DS124" s="1040"/>
      <c r="DT124" s="1040"/>
      <c r="DU124" s="1041"/>
      <c r="DV124" s="1042" t="s">
        <v>471</v>
      </c>
      <c r="DW124" s="1043"/>
      <c r="DX124" s="1043"/>
      <c r="DY124" s="1043"/>
      <c r="DZ124" s="1044"/>
    </row>
    <row r="125" spans="1:130" s="247" customFormat="1" ht="26.25" customHeight="1" x14ac:dyDescent="0.15">
      <c r="A125" s="1115"/>
      <c r="B125" s="1002"/>
      <c r="C125" s="972" t="s">
        <v>468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460</v>
      </c>
      <c r="AB125" s="1015"/>
      <c r="AC125" s="1015"/>
      <c r="AD125" s="1015"/>
      <c r="AE125" s="1016"/>
      <c r="AF125" s="1017" t="s">
        <v>459</v>
      </c>
      <c r="AG125" s="1015"/>
      <c r="AH125" s="1015"/>
      <c r="AI125" s="1015"/>
      <c r="AJ125" s="1016"/>
      <c r="AK125" s="1017" t="s">
        <v>463</v>
      </c>
      <c r="AL125" s="1015"/>
      <c r="AM125" s="1015"/>
      <c r="AN125" s="1015"/>
      <c r="AO125" s="1016"/>
      <c r="AP125" s="1018" t="s">
        <v>458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487</v>
      </c>
      <c r="CL125" s="1064"/>
      <c r="CM125" s="1064"/>
      <c r="CN125" s="1064"/>
      <c r="CO125" s="1065"/>
      <c r="CP125" s="996" t="s">
        <v>488</v>
      </c>
      <c r="CQ125" s="945"/>
      <c r="CR125" s="945"/>
      <c r="CS125" s="945"/>
      <c r="CT125" s="945"/>
      <c r="CU125" s="945"/>
      <c r="CV125" s="945"/>
      <c r="CW125" s="945"/>
      <c r="CX125" s="945"/>
      <c r="CY125" s="945"/>
      <c r="CZ125" s="945"/>
      <c r="DA125" s="945"/>
      <c r="DB125" s="945"/>
      <c r="DC125" s="945"/>
      <c r="DD125" s="945"/>
      <c r="DE125" s="945"/>
      <c r="DF125" s="946"/>
      <c r="DG125" s="982" t="s">
        <v>486</v>
      </c>
      <c r="DH125" s="983"/>
      <c r="DI125" s="983"/>
      <c r="DJ125" s="983"/>
      <c r="DK125" s="983"/>
      <c r="DL125" s="983" t="s">
        <v>460</v>
      </c>
      <c r="DM125" s="983"/>
      <c r="DN125" s="983"/>
      <c r="DO125" s="983"/>
      <c r="DP125" s="983"/>
      <c r="DQ125" s="983" t="s">
        <v>441</v>
      </c>
      <c r="DR125" s="983"/>
      <c r="DS125" s="983"/>
      <c r="DT125" s="983"/>
      <c r="DU125" s="983"/>
      <c r="DV125" s="984" t="s">
        <v>462</v>
      </c>
      <c r="DW125" s="984"/>
      <c r="DX125" s="984"/>
      <c r="DY125" s="984"/>
      <c r="DZ125" s="985"/>
    </row>
    <row r="126" spans="1:130" s="247" customFormat="1" ht="26.25" customHeight="1" thickBot="1" x14ac:dyDescent="0.2">
      <c r="A126" s="1115"/>
      <c r="B126" s="1002"/>
      <c r="C126" s="972" t="s">
        <v>470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441</v>
      </c>
      <c r="AB126" s="1015"/>
      <c r="AC126" s="1015"/>
      <c r="AD126" s="1015"/>
      <c r="AE126" s="1016"/>
      <c r="AF126" s="1017" t="s">
        <v>460</v>
      </c>
      <c r="AG126" s="1015"/>
      <c r="AH126" s="1015"/>
      <c r="AI126" s="1015"/>
      <c r="AJ126" s="1016"/>
      <c r="AK126" s="1017" t="s">
        <v>471</v>
      </c>
      <c r="AL126" s="1015"/>
      <c r="AM126" s="1015"/>
      <c r="AN126" s="1015"/>
      <c r="AO126" s="1016"/>
      <c r="AP126" s="1018" t="s">
        <v>463</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489</v>
      </c>
      <c r="CQ126" s="1006"/>
      <c r="CR126" s="1006"/>
      <c r="CS126" s="1006"/>
      <c r="CT126" s="1006"/>
      <c r="CU126" s="1006"/>
      <c r="CV126" s="1006"/>
      <c r="CW126" s="1006"/>
      <c r="CX126" s="1006"/>
      <c r="CY126" s="1006"/>
      <c r="CZ126" s="1006"/>
      <c r="DA126" s="1006"/>
      <c r="DB126" s="1006"/>
      <c r="DC126" s="1006"/>
      <c r="DD126" s="1006"/>
      <c r="DE126" s="1006"/>
      <c r="DF126" s="1007"/>
      <c r="DG126" s="975">
        <v>948707</v>
      </c>
      <c r="DH126" s="976"/>
      <c r="DI126" s="976"/>
      <c r="DJ126" s="976"/>
      <c r="DK126" s="976"/>
      <c r="DL126" s="976">
        <v>499761</v>
      </c>
      <c r="DM126" s="976"/>
      <c r="DN126" s="976"/>
      <c r="DO126" s="976"/>
      <c r="DP126" s="976"/>
      <c r="DQ126" s="976">
        <v>417869</v>
      </c>
      <c r="DR126" s="976"/>
      <c r="DS126" s="976"/>
      <c r="DT126" s="976"/>
      <c r="DU126" s="976"/>
      <c r="DV126" s="977">
        <v>3.6</v>
      </c>
      <c r="DW126" s="977"/>
      <c r="DX126" s="977"/>
      <c r="DY126" s="977"/>
      <c r="DZ126" s="978"/>
    </row>
    <row r="127" spans="1:130" s="247" customFormat="1" ht="26.25" customHeight="1" x14ac:dyDescent="0.15">
      <c r="A127" s="1116"/>
      <c r="B127" s="1004"/>
      <c r="C127" s="1058" t="s">
        <v>490</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463</v>
      </c>
      <c r="AB127" s="1015"/>
      <c r="AC127" s="1015"/>
      <c r="AD127" s="1015"/>
      <c r="AE127" s="1016"/>
      <c r="AF127" s="1017" t="s">
        <v>441</v>
      </c>
      <c r="AG127" s="1015"/>
      <c r="AH127" s="1015"/>
      <c r="AI127" s="1015"/>
      <c r="AJ127" s="1016"/>
      <c r="AK127" s="1017" t="s">
        <v>463</v>
      </c>
      <c r="AL127" s="1015"/>
      <c r="AM127" s="1015"/>
      <c r="AN127" s="1015"/>
      <c r="AO127" s="1016"/>
      <c r="AP127" s="1018" t="s">
        <v>458</v>
      </c>
      <c r="AQ127" s="1019"/>
      <c r="AR127" s="1019"/>
      <c r="AS127" s="1019"/>
      <c r="AT127" s="1020"/>
      <c r="AU127" s="283"/>
      <c r="AV127" s="283"/>
      <c r="AW127" s="283"/>
      <c r="AX127" s="1088" t="s">
        <v>491</v>
      </c>
      <c r="AY127" s="1089"/>
      <c r="AZ127" s="1089"/>
      <c r="BA127" s="1089"/>
      <c r="BB127" s="1089"/>
      <c r="BC127" s="1089"/>
      <c r="BD127" s="1089"/>
      <c r="BE127" s="1090"/>
      <c r="BF127" s="1091" t="s">
        <v>492</v>
      </c>
      <c r="BG127" s="1089"/>
      <c r="BH127" s="1089"/>
      <c r="BI127" s="1089"/>
      <c r="BJ127" s="1089"/>
      <c r="BK127" s="1089"/>
      <c r="BL127" s="1090"/>
      <c r="BM127" s="1091" t="s">
        <v>493</v>
      </c>
      <c r="BN127" s="1089"/>
      <c r="BO127" s="1089"/>
      <c r="BP127" s="1089"/>
      <c r="BQ127" s="1089"/>
      <c r="BR127" s="1089"/>
      <c r="BS127" s="1090"/>
      <c r="BT127" s="1091" t="s">
        <v>494</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495</v>
      </c>
      <c r="CQ127" s="1006"/>
      <c r="CR127" s="1006"/>
      <c r="CS127" s="1006"/>
      <c r="CT127" s="1006"/>
      <c r="CU127" s="1006"/>
      <c r="CV127" s="1006"/>
      <c r="CW127" s="1006"/>
      <c r="CX127" s="1006"/>
      <c r="CY127" s="1006"/>
      <c r="CZ127" s="1006"/>
      <c r="DA127" s="1006"/>
      <c r="DB127" s="1006"/>
      <c r="DC127" s="1006"/>
      <c r="DD127" s="1006"/>
      <c r="DE127" s="1006"/>
      <c r="DF127" s="1007"/>
      <c r="DG127" s="975" t="s">
        <v>463</v>
      </c>
      <c r="DH127" s="976"/>
      <c r="DI127" s="976"/>
      <c r="DJ127" s="976"/>
      <c r="DK127" s="976"/>
      <c r="DL127" s="976" t="s">
        <v>441</v>
      </c>
      <c r="DM127" s="976"/>
      <c r="DN127" s="976"/>
      <c r="DO127" s="976"/>
      <c r="DP127" s="976"/>
      <c r="DQ127" s="976" t="s">
        <v>127</v>
      </c>
      <c r="DR127" s="976"/>
      <c r="DS127" s="976"/>
      <c r="DT127" s="976"/>
      <c r="DU127" s="976"/>
      <c r="DV127" s="977" t="s">
        <v>127</v>
      </c>
      <c r="DW127" s="977"/>
      <c r="DX127" s="977"/>
      <c r="DY127" s="977"/>
      <c r="DZ127" s="978"/>
    </row>
    <row r="128" spans="1:130" s="247" customFormat="1" ht="26.25" customHeight="1" thickBot="1" x14ac:dyDescent="0.2">
      <c r="A128" s="1099" t="s">
        <v>496</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497</v>
      </c>
      <c r="X128" s="1101"/>
      <c r="Y128" s="1101"/>
      <c r="Z128" s="1102"/>
      <c r="AA128" s="1103">
        <v>675089</v>
      </c>
      <c r="AB128" s="1104"/>
      <c r="AC128" s="1104"/>
      <c r="AD128" s="1104"/>
      <c r="AE128" s="1105"/>
      <c r="AF128" s="1106">
        <v>630940</v>
      </c>
      <c r="AG128" s="1104"/>
      <c r="AH128" s="1104"/>
      <c r="AI128" s="1104"/>
      <c r="AJ128" s="1105"/>
      <c r="AK128" s="1106">
        <v>570736</v>
      </c>
      <c r="AL128" s="1104"/>
      <c r="AM128" s="1104"/>
      <c r="AN128" s="1104"/>
      <c r="AO128" s="1105"/>
      <c r="AP128" s="1107"/>
      <c r="AQ128" s="1108"/>
      <c r="AR128" s="1108"/>
      <c r="AS128" s="1108"/>
      <c r="AT128" s="1109"/>
      <c r="AU128" s="283"/>
      <c r="AV128" s="283"/>
      <c r="AW128" s="283"/>
      <c r="AX128" s="944" t="s">
        <v>498</v>
      </c>
      <c r="AY128" s="945"/>
      <c r="AZ128" s="945"/>
      <c r="BA128" s="945"/>
      <c r="BB128" s="945"/>
      <c r="BC128" s="945"/>
      <c r="BD128" s="945"/>
      <c r="BE128" s="946"/>
      <c r="BF128" s="1110" t="s">
        <v>460</v>
      </c>
      <c r="BG128" s="1111"/>
      <c r="BH128" s="1111"/>
      <c r="BI128" s="1111"/>
      <c r="BJ128" s="1111"/>
      <c r="BK128" s="1111"/>
      <c r="BL128" s="1112"/>
      <c r="BM128" s="1110">
        <v>12.91</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499</v>
      </c>
      <c r="CQ128" s="1093"/>
      <c r="CR128" s="1093"/>
      <c r="CS128" s="1093"/>
      <c r="CT128" s="1093"/>
      <c r="CU128" s="1093"/>
      <c r="CV128" s="1093"/>
      <c r="CW128" s="1093"/>
      <c r="CX128" s="1093"/>
      <c r="CY128" s="1093"/>
      <c r="CZ128" s="1093"/>
      <c r="DA128" s="1093"/>
      <c r="DB128" s="1093"/>
      <c r="DC128" s="1093"/>
      <c r="DD128" s="1093"/>
      <c r="DE128" s="1093"/>
      <c r="DF128" s="1094"/>
      <c r="DG128" s="1095" t="s">
        <v>441</v>
      </c>
      <c r="DH128" s="1096"/>
      <c r="DI128" s="1096"/>
      <c r="DJ128" s="1096"/>
      <c r="DK128" s="1096"/>
      <c r="DL128" s="1096" t="s">
        <v>462</v>
      </c>
      <c r="DM128" s="1096"/>
      <c r="DN128" s="1096"/>
      <c r="DO128" s="1096"/>
      <c r="DP128" s="1096"/>
      <c r="DQ128" s="1096" t="s">
        <v>463</v>
      </c>
      <c r="DR128" s="1096"/>
      <c r="DS128" s="1096"/>
      <c r="DT128" s="1096"/>
      <c r="DU128" s="1096"/>
      <c r="DV128" s="1097" t="s">
        <v>463</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500</v>
      </c>
      <c r="X129" s="1130"/>
      <c r="Y129" s="1130"/>
      <c r="Z129" s="1131"/>
      <c r="AA129" s="1014">
        <v>13038334</v>
      </c>
      <c r="AB129" s="1015"/>
      <c r="AC129" s="1015"/>
      <c r="AD129" s="1015"/>
      <c r="AE129" s="1016"/>
      <c r="AF129" s="1017">
        <v>13249294</v>
      </c>
      <c r="AG129" s="1015"/>
      <c r="AH129" s="1015"/>
      <c r="AI129" s="1015"/>
      <c r="AJ129" s="1016"/>
      <c r="AK129" s="1017">
        <v>13418376</v>
      </c>
      <c r="AL129" s="1015"/>
      <c r="AM129" s="1015"/>
      <c r="AN129" s="1015"/>
      <c r="AO129" s="1016"/>
      <c r="AP129" s="1132"/>
      <c r="AQ129" s="1133"/>
      <c r="AR129" s="1133"/>
      <c r="AS129" s="1133"/>
      <c r="AT129" s="1134"/>
      <c r="AU129" s="285"/>
      <c r="AV129" s="285"/>
      <c r="AW129" s="285"/>
      <c r="AX129" s="1123" t="s">
        <v>501</v>
      </c>
      <c r="AY129" s="1006"/>
      <c r="AZ129" s="1006"/>
      <c r="BA129" s="1006"/>
      <c r="BB129" s="1006"/>
      <c r="BC129" s="1006"/>
      <c r="BD129" s="1006"/>
      <c r="BE129" s="1007"/>
      <c r="BF129" s="1124" t="s">
        <v>462</v>
      </c>
      <c r="BG129" s="1125"/>
      <c r="BH129" s="1125"/>
      <c r="BI129" s="1125"/>
      <c r="BJ129" s="1125"/>
      <c r="BK129" s="1125"/>
      <c r="BL129" s="1126"/>
      <c r="BM129" s="1124">
        <v>17.91</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502</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503</v>
      </c>
      <c r="X130" s="1130"/>
      <c r="Y130" s="1130"/>
      <c r="Z130" s="1131"/>
      <c r="AA130" s="1014">
        <v>1919484</v>
      </c>
      <c r="AB130" s="1015"/>
      <c r="AC130" s="1015"/>
      <c r="AD130" s="1015"/>
      <c r="AE130" s="1016"/>
      <c r="AF130" s="1017">
        <v>1930507</v>
      </c>
      <c r="AG130" s="1015"/>
      <c r="AH130" s="1015"/>
      <c r="AI130" s="1015"/>
      <c r="AJ130" s="1016"/>
      <c r="AK130" s="1017">
        <v>1918736</v>
      </c>
      <c r="AL130" s="1015"/>
      <c r="AM130" s="1015"/>
      <c r="AN130" s="1015"/>
      <c r="AO130" s="1016"/>
      <c r="AP130" s="1132"/>
      <c r="AQ130" s="1133"/>
      <c r="AR130" s="1133"/>
      <c r="AS130" s="1133"/>
      <c r="AT130" s="1134"/>
      <c r="AU130" s="285"/>
      <c r="AV130" s="285"/>
      <c r="AW130" s="285"/>
      <c r="AX130" s="1123" t="s">
        <v>504</v>
      </c>
      <c r="AY130" s="1006"/>
      <c r="AZ130" s="1006"/>
      <c r="BA130" s="1006"/>
      <c r="BB130" s="1006"/>
      <c r="BC130" s="1006"/>
      <c r="BD130" s="1006"/>
      <c r="BE130" s="1007"/>
      <c r="BF130" s="1160">
        <v>14.5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505</v>
      </c>
      <c r="X131" s="1168"/>
      <c r="Y131" s="1168"/>
      <c r="Z131" s="1169"/>
      <c r="AA131" s="1061">
        <v>11118850</v>
      </c>
      <c r="AB131" s="1040"/>
      <c r="AC131" s="1040"/>
      <c r="AD131" s="1040"/>
      <c r="AE131" s="1041"/>
      <c r="AF131" s="1039">
        <v>11318787</v>
      </c>
      <c r="AG131" s="1040"/>
      <c r="AH131" s="1040"/>
      <c r="AI131" s="1040"/>
      <c r="AJ131" s="1041"/>
      <c r="AK131" s="1039">
        <v>11499640</v>
      </c>
      <c r="AL131" s="1040"/>
      <c r="AM131" s="1040"/>
      <c r="AN131" s="1040"/>
      <c r="AO131" s="1041"/>
      <c r="AP131" s="1170"/>
      <c r="AQ131" s="1171"/>
      <c r="AR131" s="1171"/>
      <c r="AS131" s="1171"/>
      <c r="AT131" s="1172"/>
      <c r="AU131" s="285"/>
      <c r="AV131" s="285"/>
      <c r="AW131" s="285"/>
      <c r="AX131" s="1142" t="s">
        <v>506</v>
      </c>
      <c r="AY131" s="1093"/>
      <c r="AZ131" s="1093"/>
      <c r="BA131" s="1093"/>
      <c r="BB131" s="1093"/>
      <c r="BC131" s="1093"/>
      <c r="BD131" s="1093"/>
      <c r="BE131" s="1094"/>
      <c r="BF131" s="1143">
        <v>135.6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507</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508</v>
      </c>
      <c r="W132" s="1153"/>
      <c r="X132" s="1153"/>
      <c r="Y132" s="1153"/>
      <c r="Z132" s="1154"/>
      <c r="AA132" s="1155">
        <v>14.913062050000001</v>
      </c>
      <c r="AB132" s="1156"/>
      <c r="AC132" s="1156"/>
      <c r="AD132" s="1156"/>
      <c r="AE132" s="1157"/>
      <c r="AF132" s="1158">
        <v>13.9322438</v>
      </c>
      <c r="AG132" s="1156"/>
      <c r="AH132" s="1156"/>
      <c r="AI132" s="1156"/>
      <c r="AJ132" s="1157"/>
      <c r="AK132" s="1158">
        <v>14.818829109999999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509</v>
      </c>
      <c r="W133" s="1136"/>
      <c r="X133" s="1136"/>
      <c r="Y133" s="1136"/>
      <c r="Z133" s="1137"/>
      <c r="AA133" s="1138">
        <v>15.6</v>
      </c>
      <c r="AB133" s="1139"/>
      <c r="AC133" s="1139"/>
      <c r="AD133" s="1139"/>
      <c r="AE133" s="1140"/>
      <c r="AF133" s="1138">
        <v>14.6</v>
      </c>
      <c r="AG133" s="1139"/>
      <c r="AH133" s="1139"/>
      <c r="AI133" s="1139"/>
      <c r="AJ133" s="1140"/>
      <c r="AK133" s="1138">
        <v>14.5</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8IUs464Z8JHqsaPdWTcb/iIYHIOwVQr2ZVARZWLQctvYPP3AGQ6h8nbp7SYBCdo3iekQvPrJkoEv7RwvXBW4MQ==" saltValue="8aczkm9xGgapBncYEJWap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daIs7tHMMWq4Xreg8T0qRXYbGZNxaOIJesFaCNXMnBvXmqtTjVgACCUI4AZcb/2IJ+NXf/gjS5KLZviShio4A==" saltValue="VXertPP/dh+3WwKSwRma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vGbGNqI0Rk9taCZ92geE0se7EukMyxRpQthVYhJPvISwMWGj53SRfc8WyEA5wdzkA/ZYkqPe8dtEYmGmW48w==" saltValue="vKJOmzGwNCoijHUUato9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518</v>
      </c>
      <c r="AL9" s="1179"/>
      <c r="AM9" s="1179"/>
      <c r="AN9" s="1180"/>
      <c r="AO9" s="313">
        <v>2995216</v>
      </c>
      <c r="AP9" s="313">
        <v>51816</v>
      </c>
      <c r="AQ9" s="314">
        <v>57754</v>
      </c>
      <c r="AR9" s="315">
        <v>-10.3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519</v>
      </c>
      <c r="AL10" s="1179"/>
      <c r="AM10" s="1179"/>
      <c r="AN10" s="1180"/>
      <c r="AO10" s="316">
        <v>236222</v>
      </c>
      <c r="AP10" s="316">
        <v>4087</v>
      </c>
      <c r="AQ10" s="317">
        <v>3830</v>
      </c>
      <c r="AR10" s="318">
        <v>6.7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520</v>
      </c>
      <c r="AL11" s="1179"/>
      <c r="AM11" s="1179"/>
      <c r="AN11" s="1180"/>
      <c r="AO11" s="316">
        <v>93219</v>
      </c>
      <c r="AP11" s="316">
        <v>1613</v>
      </c>
      <c r="AQ11" s="317">
        <v>6814</v>
      </c>
      <c r="AR11" s="318">
        <v>-76.3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521</v>
      </c>
      <c r="AL12" s="1179"/>
      <c r="AM12" s="1179"/>
      <c r="AN12" s="1180"/>
      <c r="AO12" s="316" t="s">
        <v>522</v>
      </c>
      <c r="AP12" s="316" t="s">
        <v>522</v>
      </c>
      <c r="AQ12" s="317">
        <v>1059</v>
      </c>
      <c r="AR12" s="318" t="s">
        <v>522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523</v>
      </c>
      <c r="AL13" s="1179"/>
      <c r="AM13" s="1179"/>
      <c r="AN13" s="1180"/>
      <c r="AO13" s="316" t="s">
        <v>522</v>
      </c>
      <c r="AP13" s="316" t="s">
        <v>522</v>
      </c>
      <c r="AQ13" s="317">
        <v>4</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524</v>
      </c>
      <c r="AL14" s="1179"/>
      <c r="AM14" s="1179"/>
      <c r="AN14" s="1180"/>
      <c r="AO14" s="316">
        <v>145733</v>
      </c>
      <c r="AP14" s="316">
        <v>2521</v>
      </c>
      <c r="AQ14" s="317">
        <v>2651</v>
      </c>
      <c r="AR14" s="318">
        <v>-4.9000000000000004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525</v>
      </c>
      <c r="AL15" s="1179"/>
      <c r="AM15" s="1179"/>
      <c r="AN15" s="1180"/>
      <c r="AO15" s="316">
        <v>149934</v>
      </c>
      <c r="AP15" s="316">
        <v>2594</v>
      </c>
      <c r="AQ15" s="317">
        <v>1352</v>
      </c>
      <c r="AR15" s="318">
        <v>91.9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526</v>
      </c>
      <c r="AL16" s="1182"/>
      <c r="AM16" s="1182"/>
      <c r="AN16" s="1183"/>
      <c r="AO16" s="316">
        <v>-172968</v>
      </c>
      <c r="AP16" s="316">
        <v>-2992</v>
      </c>
      <c r="AQ16" s="317">
        <v>-4074</v>
      </c>
      <c r="AR16" s="318">
        <v>-26.6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3447356</v>
      </c>
      <c r="AP17" s="316">
        <v>59638</v>
      </c>
      <c r="AQ17" s="317">
        <v>69392</v>
      </c>
      <c r="AR17" s="318">
        <v>-14.1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531</v>
      </c>
      <c r="AL21" s="1174"/>
      <c r="AM21" s="1174"/>
      <c r="AN21" s="1175"/>
      <c r="AO21" s="328">
        <v>5.33</v>
      </c>
      <c r="AP21" s="329">
        <v>6.31</v>
      </c>
      <c r="AQ21" s="330">
        <v>-0.98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532</v>
      </c>
      <c r="AL22" s="1174"/>
      <c r="AM22" s="1174"/>
      <c r="AN22" s="1175"/>
      <c r="AO22" s="333">
        <v>99.8</v>
      </c>
      <c r="AP22" s="334">
        <v>98.4</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536</v>
      </c>
      <c r="AL32" s="1190"/>
      <c r="AM32" s="1190"/>
      <c r="AN32" s="1191"/>
      <c r="AO32" s="343">
        <v>3172347</v>
      </c>
      <c r="AP32" s="343">
        <v>54880</v>
      </c>
      <c r="AQ32" s="344">
        <v>34189</v>
      </c>
      <c r="AR32" s="345">
        <v>60.5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537</v>
      </c>
      <c r="AL33" s="1190"/>
      <c r="AM33" s="1190"/>
      <c r="AN33" s="1191"/>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538</v>
      </c>
      <c r="AL34" s="1190"/>
      <c r="AM34" s="1190"/>
      <c r="AN34" s="1191"/>
      <c r="AO34" s="343" t="s">
        <v>522</v>
      </c>
      <c r="AP34" s="343" t="s">
        <v>522</v>
      </c>
      <c r="AQ34" s="344">
        <v>16</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539</v>
      </c>
      <c r="AL35" s="1190"/>
      <c r="AM35" s="1190"/>
      <c r="AN35" s="1191"/>
      <c r="AO35" s="343">
        <v>616673</v>
      </c>
      <c r="AP35" s="343">
        <v>10668</v>
      </c>
      <c r="AQ35" s="344">
        <v>9412</v>
      </c>
      <c r="AR35" s="345">
        <v>13.3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540</v>
      </c>
      <c r="AL36" s="1190"/>
      <c r="AM36" s="1190"/>
      <c r="AN36" s="1191"/>
      <c r="AO36" s="343">
        <v>404564</v>
      </c>
      <c r="AP36" s="343">
        <v>6999</v>
      </c>
      <c r="AQ36" s="344">
        <v>2024</v>
      </c>
      <c r="AR36" s="345">
        <v>245.8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541</v>
      </c>
      <c r="AL37" s="1190"/>
      <c r="AM37" s="1190"/>
      <c r="AN37" s="1191"/>
      <c r="AO37" s="343" t="s">
        <v>522</v>
      </c>
      <c r="AP37" s="343" t="s">
        <v>522</v>
      </c>
      <c r="AQ37" s="344">
        <v>1165</v>
      </c>
      <c r="AR37" s="345" t="s">
        <v>522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542</v>
      </c>
      <c r="AL38" s="1193"/>
      <c r="AM38" s="1193"/>
      <c r="AN38" s="1194"/>
      <c r="AO38" s="346" t="s">
        <v>522</v>
      </c>
      <c r="AP38" s="346" t="s">
        <v>522</v>
      </c>
      <c r="AQ38" s="347">
        <v>2</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543</v>
      </c>
      <c r="AL39" s="1193"/>
      <c r="AM39" s="1193"/>
      <c r="AN39" s="1194"/>
      <c r="AO39" s="343">
        <v>-570736</v>
      </c>
      <c r="AP39" s="343">
        <v>-9873</v>
      </c>
      <c r="AQ39" s="344">
        <v>-6367</v>
      </c>
      <c r="AR39" s="345">
        <v>55.1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544</v>
      </c>
      <c r="AL40" s="1190"/>
      <c r="AM40" s="1190"/>
      <c r="AN40" s="1191"/>
      <c r="AO40" s="343">
        <v>-1918736</v>
      </c>
      <c r="AP40" s="343">
        <v>-33193</v>
      </c>
      <c r="AQ40" s="344">
        <v>-28963</v>
      </c>
      <c r="AR40" s="345">
        <v>14.6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296</v>
      </c>
      <c r="AL41" s="1196"/>
      <c r="AM41" s="1196"/>
      <c r="AN41" s="1197"/>
      <c r="AO41" s="343">
        <v>1704112</v>
      </c>
      <c r="AP41" s="343">
        <v>29480</v>
      </c>
      <c r="AQ41" s="344">
        <v>11478</v>
      </c>
      <c r="AR41" s="345">
        <v>156.80000000000001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513</v>
      </c>
      <c r="AN49" s="1186" t="s">
        <v>548</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1418488</v>
      </c>
      <c r="AN51" s="365">
        <v>24403</v>
      </c>
      <c r="AO51" s="366">
        <v>-62.2</v>
      </c>
      <c r="AP51" s="367">
        <v>47278</v>
      </c>
      <c r="AQ51" s="368">
        <v>-28.6</v>
      </c>
      <c r="AR51" s="369">
        <v>-33.6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264052</v>
      </c>
      <c r="AN52" s="373">
        <v>4543</v>
      </c>
      <c r="AO52" s="374">
        <v>-58</v>
      </c>
      <c r="AP52" s="375">
        <v>24096</v>
      </c>
      <c r="AQ52" s="376">
        <v>-24.3</v>
      </c>
      <c r="AR52" s="377">
        <v>-33.700000000000003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2171944</v>
      </c>
      <c r="AN53" s="365">
        <v>37343</v>
      </c>
      <c r="AO53" s="366">
        <v>53</v>
      </c>
      <c r="AP53" s="367">
        <v>44504</v>
      </c>
      <c r="AQ53" s="368">
        <v>-5.9</v>
      </c>
      <c r="AR53" s="369">
        <v>58.9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300467</v>
      </c>
      <c r="AN54" s="373">
        <v>5166</v>
      </c>
      <c r="AO54" s="374">
        <v>13.7</v>
      </c>
      <c r="AP54" s="375">
        <v>25876</v>
      </c>
      <c r="AQ54" s="376">
        <v>7.4</v>
      </c>
      <c r="AR54" s="377">
        <v>6.3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2445189</v>
      </c>
      <c r="AN55" s="365">
        <v>42208</v>
      </c>
      <c r="AO55" s="366">
        <v>13</v>
      </c>
      <c r="AP55" s="367">
        <v>47820</v>
      </c>
      <c r="AQ55" s="368">
        <v>7.5</v>
      </c>
      <c r="AR55" s="369">
        <v>5.5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799136</v>
      </c>
      <c r="AN56" s="373">
        <v>13794</v>
      </c>
      <c r="AO56" s="374">
        <v>167</v>
      </c>
      <c r="AP56" s="375">
        <v>25855</v>
      </c>
      <c r="AQ56" s="376">
        <v>-0.1</v>
      </c>
      <c r="AR56" s="377">
        <v>167.1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2906932</v>
      </c>
      <c r="AN57" s="365">
        <v>50228</v>
      </c>
      <c r="AO57" s="366">
        <v>19</v>
      </c>
      <c r="AP57" s="367">
        <v>41934</v>
      </c>
      <c r="AQ57" s="368">
        <v>-12.3</v>
      </c>
      <c r="AR57" s="369">
        <v>31.3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800492</v>
      </c>
      <c r="AN58" s="373">
        <v>13831</v>
      </c>
      <c r="AO58" s="374">
        <v>0.3</v>
      </c>
      <c r="AP58" s="375">
        <v>23352</v>
      </c>
      <c r="AQ58" s="376">
        <v>-9.6999999999999993</v>
      </c>
      <c r="AR58" s="377">
        <v>10</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3652598</v>
      </c>
      <c r="AN59" s="365">
        <v>63188</v>
      </c>
      <c r="AO59" s="366">
        <v>25.8</v>
      </c>
      <c r="AP59" s="367">
        <v>45588</v>
      </c>
      <c r="AQ59" s="368">
        <v>8.6999999999999993</v>
      </c>
      <c r="AR59" s="369">
        <v>17.100000000000001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956347</v>
      </c>
      <c r="AN60" s="373">
        <v>16544</v>
      </c>
      <c r="AO60" s="374">
        <v>19.600000000000001</v>
      </c>
      <c r="AP60" s="375">
        <v>24150</v>
      </c>
      <c r="AQ60" s="376">
        <v>3.4</v>
      </c>
      <c r="AR60" s="377">
        <v>16.2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2519030</v>
      </c>
      <c r="AN61" s="380">
        <v>43474</v>
      </c>
      <c r="AO61" s="381">
        <v>9.6999999999999993</v>
      </c>
      <c r="AP61" s="382">
        <v>45425</v>
      </c>
      <c r="AQ61" s="383">
        <v>-6.1</v>
      </c>
      <c r="AR61" s="369">
        <v>15.8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624099</v>
      </c>
      <c r="AN62" s="373">
        <v>10776</v>
      </c>
      <c r="AO62" s="374">
        <v>28.5</v>
      </c>
      <c r="AP62" s="375">
        <v>24666</v>
      </c>
      <c r="AQ62" s="376">
        <v>-4.7</v>
      </c>
      <c r="AR62" s="377">
        <v>33.200000000000003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VG0i3NGegtVv/kuSTJ+I5md1KsNEIEVGvoV7WIxhQ5dYn0ixCmqeeCsZQQldjq0+49P7mKskTdFGddtVcPDPw==" saltValue="z/1z+kb3FyPWsbfbwHlM6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E2RqpIXGjPxUslMdyD3PFcfMLdajStOdrGgqQNrYBvWZ6d+r5VD9GkaqwJcZUaLjNQSp+WSFpMTbj/I1O0Yg+Q==" saltValue="BDVQPiE/mN97Pz1vphM2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ZoQIYGRM8S7Hb5hgjkuVEbI2dJhGiJ8rZowBwcwHjF1WqCSuaaKlMpNxAOgGV4qLVi5rQV5riuRGeiQCRuQ54w==" saltValue="REiHPJqlMRK69G0oMXTV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98" t="s">
        <v>3</v>
      </c>
      <c r="D47" s="1198"/>
      <c r="E47" s="1199"/>
      <c r="F47" s="11">
        <v>18.75</v>
      </c>
      <c r="G47" s="12">
        <v>19.16</v>
      </c>
      <c r="H47" s="12">
        <v>21.71</v>
      </c>
      <c r="I47" s="12">
        <v>22.28</v>
      </c>
      <c r="J47" s="13">
        <v>15.69</v>
      </c>
    </row>
    <row r="48" spans="2:10" ht="57.75" customHeight="1" x14ac:dyDescent="0.15">
      <c r="B48" s="14"/>
      <c r="C48" s="1200" t="s">
        <v>4</v>
      </c>
      <c r="D48" s="1200"/>
      <c r="E48" s="1201"/>
      <c r="F48" s="15">
        <v>2.83</v>
      </c>
      <c r="G48" s="16">
        <v>0.83</v>
      </c>
      <c r="H48" s="16">
        <v>1.58</v>
      </c>
      <c r="I48" s="16">
        <v>1.02</v>
      </c>
      <c r="J48" s="17">
        <v>0.59</v>
      </c>
    </row>
    <row r="49" spans="2:10" ht="57.75" customHeight="1" thickBot="1" x14ac:dyDescent="0.2">
      <c r="B49" s="18"/>
      <c r="C49" s="1202" t="s">
        <v>5</v>
      </c>
      <c r="D49" s="1202"/>
      <c r="E49" s="1203"/>
      <c r="F49" s="19">
        <v>2.39</v>
      </c>
      <c r="G49" s="20" t="s">
        <v>569</v>
      </c>
      <c r="H49" s="20">
        <v>3.21</v>
      </c>
      <c r="I49" s="20">
        <v>0.38</v>
      </c>
      <c r="J49" s="21" t="s">
        <v>570</v>
      </c>
    </row>
    <row r="50" spans="2:10" ht="13.5" customHeight="1" x14ac:dyDescent="0.15"/>
  </sheetData>
  <sheetProtection algorithmName="SHA-512" hashValue="Kj4E9yS+kQDYmC2LGmyp4fvEvD37B2HP9LUA8XtJmp+67rBHvV3VWQJDB1MXh6iTBXwjRyXTefCnRv335Ys0/w==" saltValue="WMAdl+T7zFc/gNt0Rq0b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2021-03-04T01:53:04Z</cp:lastPrinted>
  <dcterms:created xsi:type="dcterms:W3CDTF">2021-02-05T03:22:32Z</dcterms:created>
  <dcterms:modified xsi:type="dcterms:W3CDTF">2021-10-29T07:22:56Z</dcterms:modified>
  <cp:category/>
</cp:coreProperties>
</file>