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tabRatio="88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l="1"/>
  <c r="AP88" i="12"/>
  <c r="AF88" i="12"/>
  <c r="AU63" i="12"/>
  <c r="AP63" i="12"/>
  <c r="AP23" i="12"/>
  <c r="V23" i="12"/>
  <c r="AA23" i="12"/>
  <c r="Q23" i="12"/>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<sst xmlns="http://schemas.openxmlformats.org/spreadsheetml/2006/main" count="1163" uniqueCount="619">
  <si>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</si>
  <si>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</si>
  <si>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</si>
  <si>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</si>
  <si>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</si>
  <si>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</si>
  <si>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</si>
  <si>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</si>
  <si>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</si>
  <si>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</si>
  <si>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</si>
  <si>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</si>
  <si>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</si>
  <si>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</si>
  <si>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</si>
  <si>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</si>
  <si>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</si>
  <si>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</si>
  <si>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</si>
  <si>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</si>
  <si>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</si>
  <si>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</si>
  <si>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</si>
  <si>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</si>
  <si>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</si>
  <si>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</si>
  <si>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</si>
  <si>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</si>
  <si>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</si>
  <si>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</si>
  <si>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</si>
  <si>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</si>
  <si>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</si>
  <si>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</si>
  <si>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</si>
  <si>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</si>
  <si>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</si>
  <si>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</si>
  <si>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</si>
  <si>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</si>
  <si>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</si>
  <si>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</si>
  <si>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</si>
  <si>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</si>
  <si>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</si>
  <si>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</si>
  <si>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</si>
  <si>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</si>
  <si>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</si>
  <si>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</si>
  <si>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</si>
  <si>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</si>
  <si>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</si>
  <si>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</si>
  <si>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</si>
  <si>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</si>
  <si>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</si>
  <si>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</si>
  <si>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</si>
  <si>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</si>
  <si>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</si>
  <si>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</si>
  <si>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</si>
  <si>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</si>
  <si>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</si>
  <si>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</si>
  <si>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</si>
  <si>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</si>
  <si>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</si>
  <si>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</si>
  <si>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</si>
  <si>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</si>
  <si>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</si>
  <si>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</si>
  <si>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</si>
  <si>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</si>
  <si>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</si>
  <si>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</si>
  <si>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</si>
  <si>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</si>
  <si>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</si>
  <si>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</si>
  <si>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</si>
  <si>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</si>
  <si>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</si>
  <si>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</si>
  <si>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</si>
  <si>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</si>
  <si>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</si>
  <si>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</si>
  <si>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</si>
  <si>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</si>
  <si>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</si>
  <si>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</si>
  <si>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</si>
  <si>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</si>
  <si>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</si>
  <si>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</si>
  <si>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</si>
  <si>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</si>
  <si>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</si>
  <si>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</si>
  <si>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</si>
  <si>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</si>
  <si>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</si>
  <si>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</si>
  <si>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</si>
  <si>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</si>
  <si>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</si>
  <si>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</si>
  <si>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</si>
  <si>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</si>
  <si>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</si>
  <si>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</si>
  <si>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</si>
  <si>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</si>
  <si>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</si>
  <si>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</si>
  <si>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</si>
  <si>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</si>
  <si>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</si>
  <si>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</si>
  <si>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</si>
  <si>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</si>
  <si>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</si>
  <si>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</si>
  <si>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</si>
  <si>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</si>
  <si>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</si>
  <si>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</si>
  <si>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</si>
  <si>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</si>
  <si>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</si>
  <si>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</si>
  <si>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</si>
  <si>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</si>
  <si>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</si>
  <si>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</si>
  <si>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</si>
  <si>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</si>
  <si>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</si>
  <si>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</si>
  <si>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</si>
  <si>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</si>
  <si>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</si>
  <si>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</si>
  <si>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</si>
  <si>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</si>
  <si>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</si>
  <si>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</si>
  <si>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</si>
  <si>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</si>
  <si>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</si>
  <si>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</si>
  <si>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</si>
  <si>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</si>
  <si>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</si>
  <si>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</si>
  <si>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</si>
  <si>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</si>
  <si>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</si>
  <si>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</si>
  <si>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</si>
  <si>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</si>
  <si>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</si>
  <si>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</si>
  <si>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</si>
  <si>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</si>
  <si>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</si>
  <si>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</si>
  <si>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</si>
  <si>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</si>
  <si>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</si>
  <si>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</si>
  <si>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</si>
  <si>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</si>
  <si>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</si>
  <si>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</si>
  <si>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</si>
  <si>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</si>
  <si>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</si>
  <si>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</si>
  <si>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</si>
  <si>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</si>
  <si>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</si>
  <si>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</si>
  <si>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</si>
  <si>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</si>
  <si>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</si>
  <si>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</si>
  <si>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</si>
  <si>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</si>
  <si>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</si>
  <si>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</si>
  <si>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</si>
  <si>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</si>
  <si>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</si>
  <si>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</si>
  <si>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</si>
  <si>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</si>
  <si>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</si>
  <si>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</si>
  <si>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</si>
  <si>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</si>
  <si>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</si>
  <si>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</si>
  <si>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</si>
  <si>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</si>
  <si>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</si>
  <si>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</si>
  <si>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</si>
  <si>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</si>
  <si>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</si>
  <si>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</si>
  <si>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</si>
  <si>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</si>
  <si>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大阪府大東市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</si>
  <si>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</si>
  <si>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</si>
  <si>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</si>
  <si>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</si>
  <si>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</si>
  <si>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</si>
  <si>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</si>
  <si>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</si>
  <si>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</si>
  <si>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</si>
  <si>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</si>
  <si>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</si>
  <si>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</si>
  <si>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</si>
  <si>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</si>
  <si>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</si>
  <si>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</si>
  <si>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</si>
  <si>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</si>
  <si>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</si>
  <si>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</si>
  <si>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</si>
  <si>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</si>
  <si>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</si>
  <si>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</si>
  <si>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</si>
  <si>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</si>
  <si>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</si>
  <si>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</si>
  <si>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</si>
  <si>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</si>
  <si>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</si>
  <si>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</si>
  <si>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</si>
  <si>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</si>
  <si>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</si>
  <si>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</si>
  <si>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</si>
  <si>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</si>
  <si>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</si>
  <si>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</si>
  <si>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</si>
  <si>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</si>
  <si>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</si>
  <si>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</si>
  <si>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</si>
  <si>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</si>
  <si>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</si>
  <si>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</si>
  <si>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</si>
  <si>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</si>
  <si>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</si>
  <si>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</si>
  <si>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</si>
  <si>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</si>
  <si>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</si>
  <si>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</si>
  <si>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</si>
  <si>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</si>
  <si>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</si>
  <si>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</si>
  <si>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</si>
  <si>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</si>
  <si>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</si>
  <si>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</si>
  <si>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</si>
  <si>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</si>
  <si>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</si>
  <si>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</si>
  <si>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</si>
  <si>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</si>
  <si>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</si>
  <si>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</si>
  <si>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</si>
  <si>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</si>
  <si>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</si>
  <si>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</si>
  <si>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</si>
  <si>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</si>
  <si>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</si>
  <si>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</si>
  <si>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</si>
  <si>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</si>
  <si>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</si>
  <si>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</si>
  <si>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</si>
  <si>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</si>
  <si>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</si>
  <si>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</si>
  <si>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</si>
  <si>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</si>
  <si>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</si>
  <si>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</si>
  <si>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</si>
  <si>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</si>
  <si>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</si>
  <si>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</si>
  <si>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</si>
  <si>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</si>
  <si>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</si>
  <si>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</si>
  <si>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</si>
  <si>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</si>
  <si>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</si>
  <si>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</si>
  <si>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</si>
  <si>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</si>
  <si>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</si>
  <si>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</si>
  <si>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</si>
  <si>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</si>
  <si>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</si>
  <si>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</si>
  <si>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</si>
  <si>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</si>
  <si>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</si>
  <si>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</si>
  <si>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</si>
  <si>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</si>
  <si>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</si>
  <si>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</si>
  <si>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</si>
  <si>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</si>
  <si>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</si>
  <si>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</si>
  <si>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</si>
  <si>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</si>
  <si>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</si>
  <si>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</si>
  <si>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</si>
  <si>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</si>
  <si>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</si>
  <si>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</si>
  <si>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</si>
  <si>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</si>
  <si>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</si>
  <si>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</si>
  <si>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</si>
  <si>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</si>
  <si>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</si>
  <si>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</si>
  <si>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</si>
  <si>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</si>
  <si>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</si>
  <si>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</si>
  <si>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</si>
  <si>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</si>
  <si>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</si>
  <si>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</si>
  <si>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</si>
  <si>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</si>
  <si>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</si>
  <si>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</si>
  <si>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大阪府大東市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</si>
  <si>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</si>
  <si>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</si>
  <si>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</si>
  <si>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</si>
  <si>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</si>
  <si>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</si>
  <si>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</si>
  <si>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</si>
  <si>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</si>
  <si>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</si>
  <si>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</si>
  <si>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</si>
  <si>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</si>
  <si>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</si>
  <si>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</si>
  <si>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</si>
  <si>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</si>
  <si>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</si>
  <si>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</si>
  <si>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</si>
  <si>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火災共済事業特別会計</t>
    <phoneticPr fontId="5"/>
  </si>
  <si>
    <t>２駅周辺整備事業特別会計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</si>
  <si>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</si>
  <si>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</si>
  <si>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</si>
  <si>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</si>
  <si>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</si>
  <si>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</si>
  <si>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</si>
  <si>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</si>
  <si>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</si>
  <si>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</si>
  <si>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</si>
  <si>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</si>
  <si>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</si>
  <si>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</si>
  <si>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交通災害共済事業特別会計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</si>
  <si>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</si>
  <si>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</si>
  <si>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</si>
  <si>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</si>
  <si>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</si>
  <si>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</si>
  <si>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</si>
  <si>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</si>
  <si>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</si>
  <si>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</si>
  <si>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</si>
  <si>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</si>
  <si>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</si>
  <si>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</si>
  <si>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</si>
  <si>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</si>
  <si>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</si>
  <si>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</si>
  <si>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</si>
  <si>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</si>
  <si>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</si>
  <si>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</si>
  <si>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</si>
  <si>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</si>
  <si>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</si>
  <si>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</si>
  <si>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</si>
  <si>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</si>
  <si>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</si>
  <si>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</si>
  <si>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</si>
  <si>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</si>
  <si>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</si>
  <si>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</si>
  <si>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</si>
  <si>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</si>
  <si>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</si>
  <si>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</si>
  <si>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</si>
  <si>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</si>
  <si>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</si>
  <si>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</si>
  <si>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</si>
  <si>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</si>
  <si>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</si>
  <si>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</si>
  <si>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</si>
  <si>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</si>
  <si>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</si>
  <si>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</si>
  <si>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</si>
  <si>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</si>
  <si>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</si>
  <si>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</si>
  <si>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</si>
  <si>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</si>
  <si>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</si>
  <si>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</si>
  <si>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</si>
  <si>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</si>
  <si>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</si>
  <si>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</si>
  <si>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</si>
  <si>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</si>
  <si>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</si>
  <si>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</si>
  <si>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</si>
  <si>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</si>
  <si>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</si>
  <si>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</si>
  <si>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</si>
  <si>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</si>
  <si>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</si>
  <si>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</si>
  <si>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</si>
  <si>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</si>
  <si>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</si>
  <si>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</si>
  <si>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</si>
  <si>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</si>
  <si>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</si>
  <si>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</si>
  <si>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</si>
  <si>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</si>
  <si>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</si>
  <si>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</si>
  <si>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</si>
  <si>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</si>
  <si>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</si>
  <si>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</si>
  <si>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</si>
  <si>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</si>
  <si>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</si>
  <si>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</si>
  <si>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</si>
  <si>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</si>
  <si>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</si>
  <si>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</si>
  <si>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</si>
  <si>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</si>
  <si>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</si>
  <si>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</si>
  <si>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</si>
  <si>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</si>
  <si>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</si>
  <si>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</si>
  <si>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</si>
  <si>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</si>
  <si>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</si>
  <si>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</si>
  <si>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</si>
  <si>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</si>
  <si>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</si>
  <si>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</si>
  <si>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</si>
  <si>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</si>
  <si>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</si>
  <si>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</si>
  <si>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</si>
  <si>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</si>
  <si>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</si>
  <si>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</si>
  <si>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</si>
  <si>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</si>
  <si>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</si>
  <si>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</si>
  <si>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</si>
  <si>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</si>
  <si>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</si>
  <si>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</si>
  <si>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</si>
  <si>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</si>
  <si>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</si>
  <si>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</si>
  <si>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</si>
  <si>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</si>
  <si>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</si>
  <si>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</si>
  <si>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</si>
  <si>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</si>
  <si>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</si>
  <si>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</si>
  <si>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</si>
  <si>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</si>
  <si>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</si>
  <si>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</si>
  <si>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</si>
  <si>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</si>
  <si>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</si>
  <si>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</si>
  <si>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</si>
  <si>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</si>
  <si>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</si>
  <si>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</si>
  <si>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</si>
  <si>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</si>
  <si>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</si>
  <si>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</si>
  <si>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3.60</t>
  </si>
  <si>
    <t>▲ 13.70</t>
  </si>
  <si>
    <t>▲ 2.39</t>
  </si>
  <si>
    <t>水道事業会計</t>
  </si>
  <si>
    <t>下水道事業会計</t>
  </si>
  <si>
    <t>一般会計</t>
  </si>
  <si>
    <t>国民健康保険特別会計</t>
  </si>
  <si>
    <t>▲ 3.54</t>
  </si>
  <si>
    <t>▲ 0.57</t>
  </si>
  <si>
    <t>介護保険特別会計</t>
  </si>
  <si>
    <t>後期高齢者医療保険特別会計</t>
  </si>
  <si>
    <t>火災共済事業特別会計</t>
  </si>
  <si>
    <t>交通災害共済事業特別会計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</si>
  <si>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</si>
  <si>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</si>
  <si>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</si>
  <si>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</si>
  <si>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</si>
  <si>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</si>
  <si>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</si>
  <si>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</si>
  <si>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</si>
  <si>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東大阪都市清掃施設組合</t>
    <rPh sb="0" eb="3">
      <t>ヒガシオオサカ</t>
    </rPh>
    <rPh sb="3" eb="5">
      <t>トシ</t>
    </rPh>
    <rPh sb="5" eb="7">
      <t>セイソウ</t>
    </rPh>
    <rPh sb="7" eb="9">
      <t>シセツ</t>
    </rPh>
    <rPh sb="9" eb="11">
      <t>クミアイ</t>
    </rPh>
    <phoneticPr fontId="3"/>
  </si>
  <si>
    <t>淀川左岸水防事務組合</t>
    <rPh sb="0" eb="2">
      <t>ヨドカワ</t>
    </rPh>
    <rPh sb="2" eb="4">
      <t>サガン</t>
    </rPh>
    <rPh sb="4" eb="6">
      <t>スイボウ</t>
    </rPh>
    <rPh sb="6" eb="8">
      <t>ジム</t>
    </rPh>
    <rPh sb="8" eb="10">
      <t>クミアイ</t>
    </rPh>
    <phoneticPr fontId="3"/>
  </si>
  <si>
    <t>飯盛霊園組合（一般会計）</t>
    <rPh sb="0" eb="2">
      <t>イイモリ</t>
    </rPh>
    <rPh sb="2" eb="4">
      <t>レイエン</t>
    </rPh>
    <rPh sb="4" eb="6">
      <t>クミアイ</t>
    </rPh>
    <rPh sb="7" eb="9">
      <t>イッパン</t>
    </rPh>
    <rPh sb="9" eb="11">
      <t>カイケイ</t>
    </rPh>
    <phoneticPr fontId="3"/>
  </si>
  <si>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3"/>
  </si>
  <si>
    <t>大東四條畷消防組合</t>
  </si>
  <si>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3"/>
  </si>
  <si>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
  </si>
  <si>
    <t>大阪広域水道企業団（水道事業会計）</t>
  </si>
  <si>
    <t>大阪広域水道企業団（工業用水道事業会計）</t>
  </si>
  <si>
    <t>大東市再開発ビル</t>
    <rPh sb="0" eb="3">
      <t>ダイトウシ</t>
    </rPh>
    <rPh sb="3" eb="6">
      <t>サイカイハツ</t>
    </rPh>
    <phoneticPr fontId="2"/>
  </si>
  <si>
    <t>大東公民連携まちづくり事業</t>
    <rPh sb="0" eb="2">
      <t>ダイトウ</t>
    </rPh>
    <rPh sb="2" eb="4">
      <t>コウミン</t>
    </rPh>
    <rPh sb="4" eb="6">
      <t>レンケイ</t>
    </rPh>
    <rPh sb="11" eb="13">
      <t>ジギョウ</t>
    </rPh>
    <phoneticPr fontId="2"/>
  </si>
  <si>
    <t>東心</t>
    <rPh sb="0" eb="1">
      <t>ヒガシ</t>
    </rPh>
    <rPh sb="1" eb="2">
      <t>ココロ</t>
    </rPh>
    <phoneticPr fontId="2"/>
  </si>
  <si>
    <t>公共施設等整備保全基金</t>
    <rPh sb="0" eb="2">
      <t>コウキョウ</t>
    </rPh>
    <rPh sb="2" eb="4">
      <t>シセツ</t>
    </rPh>
    <rPh sb="4" eb="5">
      <t>トウ</t>
    </rPh>
    <rPh sb="5" eb="7">
      <t>セイビ</t>
    </rPh>
    <rPh sb="7" eb="9">
      <t>ホゼン</t>
    </rPh>
    <rPh sb="9" eb="11">
      <t>キキン</t>
    </rPh>
    <phoneticPr fontId="13"/>
  </si>
  <si>
    <t>庁舎整備基金</t>
    <rPh sb="0" eb="2">
      <t>チョウシャ</t>
    </rPh>
    <rPh sb="2" eb="4">
      <t>セイビ</t>
    </rPh>
    <rPh sb="4" eb="6">
      <t>キキン</t>
    </rPh>
    <phoneticPr fontId="13"/>
  </si>
  <si>
    <t>学校施設整備基金</t>
    <rPh sb="0" eb="2">
      <t>ガッコウ</t>
    </rPh>
    <rPh sb="2" eb="4">
      <t>シセツ</t>
    </rPh>
    <rPh sb="4" eb="6">
      <t>セイビ</t>
    </rPh>
    <rPh sb="6" eb="8">
      <t>キキン</t>
    </rPh>
    <phoneticPr fontId="13"/>
  </si>
  <si>
    <t>職員退職手当基金</t>
    <rPh sb="0" eb="2">
      <t>ショクイン</t>
    </rPh>
    <rPh sb="2" eb="4">
      <t>タイショク</t>
    </rPh>
    <rPh sb="4" eb="6">
      <t>テアテ</t>
    </rPh>
    <rPh sb="6" eb="8">
      <t>キキン</t>
    </rPh>
    <phoneticPr fontId="13"/>
  </si>
  <si>
    <t>-</t>
    <phoneticPr fontId="2"/>
  </si>
  <si>
    <t>ふるさと振興基金</t>
    <rPh sb="4" eb="6">
      <t>シンコウ</t>
    </rPh>
    <rPh sb="6" eb="8">
      <t>キキン</t>
    </rPh>
    <phoneticPr fontId="13"/>
  </si>
  <si>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</si>
  <si>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</si>
  <si>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</si>
  <si>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</si>
  <si>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投資的経費を抑制してきた過去の経緯から有形固定資産減価償却率は高まっており、類似団体内平均値と比較しても高くなっている。一方、平成26年3月の土地開発公社解散以降、将来負担比率は該当無し（マイナス値）で推移している。また、臨時財政対策債の発行抑止や平成25年度に借り入れた三セク債の償還が進んでいることにより、比率に占める大きな要因の一つである一般会計等に係る地方債の現在高も、6年連続で減少している。ただし、今後は有形固定資産減価償却率の高まりからインフラ施設を含めた公共施設等の老朽化対策費用が必要となってくるため、平成29年2月に策定した公共施設等総合管理計画及び令和2年度に策定した個別施設計画に基づき、適正な維持管理と更新を行っていくことで有形固定資産減価償却率の改善を見込むと共に、将来負担比率においても適切な比率を維持するよう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</si>
  <si>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</si>
  <si>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</si>
  <si>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</si>
  <si>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</si>
  <si>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</si>
  <si>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</si>
  <si>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26年3月の土地開発公社解散に伴い、将来負担比率は該当無し（マイナス値）で推移している。また、比率に占める大きな要因の一つである一般会計等に係る地方債の現在高も、6年連続で減少している。一方、実質公債費比率においても、類似団体内平均値と比較して低い数値で推移しているものの、数値は平成27年度から5年連続で漸増している。近年においては、平成30年度算定の元利償還金の増加（H26借入（据置3年）、H27借入（据置2年）、H29借入（据置なし）の臨時財政対策債の償還開始）や、令和元年度算定の10年利率見直し分の一括償還による一時的な元利償還金の増加の影響が強く、3ヶ年平均を押し上げる要因となっている。今後、庁舎整備などの大型事業や、インフラ施設を含めた公共施設等の老朽化対策費用等により、比率の上昇が見込まれるが償還金の動向を注視しつつ、適正な市債発行に努めていく。</t>
    <rPh sb="240" eb="242">
      <t>レイワ</t>
    </rPh>
    <rPh sb="242" eb="244">
      <t>ガンネン</t>
    </rPh>
    <rPh sb="244" eb="245">
      <t>ド</t>
    </rPh>
    <rPh sb="245" eb="247">
      <t>サンテイ</t>
    </rPh>
    <rPh sb="250" eb="251">
      <t>ネン</t>
    </rPh>
    <rPh sb="256" eb="257">
      <t>ブン</t>
    </rPh>
    <rPh sb="265" eb="267">
      <t>イチジ</t>
    </rPh>
    <rPh sb="267" eb="268">
      <t>テキ</t>
    </rPh>
    <rPh sb="275" eb="277">
      <t>ゾウカ</t>
    </rPh>
    <rPh sb="307" eb="309">
      <t>チョウシャ</t>
    </rPh>
    <rPh sb="309" eb="311">
      <t>セイビ</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</si>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</sst>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0" xfId="15" quotePrefix="1"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43" xfId="12" applyNumberFormat="1" applyFont="1" applyFill="1" applyBorder="1" applyAlignment="1" applyProtection="1">
      <alignment horizontal="right" vertical="center" shrinkToFit="1"/>
      <protection locked="0"/>
    </xf>
    <xf numFmtId="187" fontId="34" fillId="8" borderId="149" xfId="12"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1066-4E53-806A-A1C133F6E3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23412</c:v>
                </c:pt>
                <c:pt idx="1">
                  <c:v>16741</c:v>
                </c:pt>
                <c:pt idx="2">
                  <c:v>24094</c:v>
                </c:pt>
                <c:pt idx="3">
                  <c:v>23810</c:v>
                </c:pt>
                <c:pt idx="4">
                  <c:v>36112</c:v>
                </c:pt>
              </c:numCache>
            </c:numRef>
          </c:val>
          <c:smooth val="0"/>
          <c:extLst>
            <c:ext xmlns:c16="http://schemas.microsoft.com/office/drawing/2014/chart" uri="{C3380CC4-5D6E-409C-BE32-E72D297353CC}">
              <c16:uniqueId val="{00000001-1066-4E53-806A-A1C133F6E3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4.05</c:v>
                </c:pt>
                <c:pt idx="1">
                  <c:v>1.98</c:v>
                </c:pt>
                <c:pt idx="2">
                  <c:v>2.78</c:v>
                </c:pt>
                <c:pt idx="3">
                  <c:v>3.31</c:v>
                </c:pt>
                <c:pt idx="4">
                  <c:v>2.37</c:v>
                </c:pt>
              </c:numCache>
            </c:numRef>
          </c:val>
          <c:extLst>
            <c:ext xmlns:c16="http://schemas.microsoft.com/office/drawing/2014/chart" uri="{C3380CC4-5D6E-409C-BE32-E72D297353CC}">
              <c16:uniqueId val="{00000000-BBC4-46DC-A5A6-526E3A986F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35.9</c:v>
                </c:pt>
                <c:pt idx="1">
                  <c:v>34.58</c:v>
                </c:pt>
                <c:pt idx="2">
                  <c:v>19.89</c:v>
                </c:pt>
                <c:pt idx="3">
                  <c:v>19.89</c:v>
                </c:pt>
                <c:pt idx="4">
                  <c:v>18.28</c:v>
                </c:pt>
              </c:numCache>
            </c:numRef>
          </c:val>
          <c:extLst>
            <c:ext xmlns:c16="http://schemas.microsoft.com/office/drawing/2014/chart" uri="{C3380CC4-5D6E-409C-BE32-E72D297353CC}">
              <c16:uniqueId val="{00000001-BBC4-46DC-A5A6-526E3A986FE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1.19</c:v>
                </c:pt>
                <c:pt idx="1">
                  <c:v>-3.6</c:v>
                </c:pt>
                <c:pt idx="2">
                  <c:v>-13.7</c:v>
                </c:pt>
                <c:pt idx="3">
                  <c:v>0.66</c:v>
                </c:pt>
                <c:pt idx="4">
                  <c:v>-2.39</c:v>
                </c:pt>
              </c:numCache>
            </c:numRef>
          </c:val>
          <c:smooth val="0"/>
          <c:extLst>
            <c:ext xmlns:c16="http://schemas.microsoft.com/office/drawing/2014/chart" uri="{C3380CC4-5D6E-409C-BE32-E72D297353CC}">
              <c16:uniqueId val="{00000002-BBC4-46DC-A5A6-526E3A986FE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195-40D0-89A0-FD9742F599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95-40D0-89A0-FD9742F599B1}"/>
            </c:ext>
          </c:extLst>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0.02</c:v>
                </c:pt>
                <c:pt idx="8">
                  <c:v>#N/A</c:v>
                </c:pt>
                <c:pt idx="9">
                  <c:v>0.01</c:v>
                </c:pt>
              </c:numCache>
            </c:numRef>
          </c:val>
          <c:extLst>
            <c:ext xmlns:c16="http://schemas.microsoft.com/office/drawing/2014/chart" uri="{C3380CC4-5D6E-409C-BE32-E72D297353CC}">
              <c16:uniqueId val="{00000002-7195-40D0-89A0-FD9742F599B1}"/>
            </c:ext>
          </c:extLst>
        </c:ser>
        <c:ser>
          <c:idx val="3"/>
          <c:order val="3"/>
          <c:tx>
            <c:strRef>
              <c:f>データシート!$A$30</c:f>
              <c:strCache>
                <c:ptCount val="1"/>
                <c:pt idx="0">
                  <c:v>火災共済事業特別会計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c:v>
                </c:pt>
                <c:pt idx="8">
                  <c:v>#N/A</c:v>
                </c:pt>
                <c:pt idx="9">
                  <c:v>0.01</c:v>
                </c:pt>
              </c:numCache>
            </c:numRef>
          </c:val>
          <c:extLst>
            <c:ext xmlns:c16="http://schemas.microsoft.com/office/drawing/2014/chart" uri="{C3380CC4-5D6E-409C-BE32-E72D297353CC}">
              <c16:uniqueId val="{00000003-7195-40D0-89A0-FD9742F599B1}"/>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0.05</c:v>
                </c:pt>
                <c:pt idx="4">
                  <c:v>#N/A</c:v>
                </c:pt>
                <c:pt idx="5">
                  <c:v>0.25</c:v>
                </c:pt>
                <c:pt idx="6">
                  <c:v>#N/A</c:v>
                </c:pt>
                <c:pt idx="7">
                  <c:v>0.28000000000000003</c:v>
                </c:pt>
                <c:pt idx="8">
                  <c:v>#N/A</c:v>
                </c:pt>
                <c:pt idx="9">
                  <c:v>0.08</c:v>
                </c:pt>
              </c:numCache>
            </c:numRef>
          </c:val>
          <c:extLst>
            <c:ext xmlns:c16="http://schemas.microsoft.com/office/drawing/2014/chart" uri="{C3380CC4-5D6E-409C-BE32-E72D297353CC}">
              <c16:uniqueId val="{00000004-7195-40D0-89A0-FD9742F599B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0.88</c:v>
                </c:pt>
                <c:pt idx="2">
                  <c:v>#N/A</c:v>
                </c:pt>
                <c:pt idx="3">
                  <c:v>1.4</c:v>
                </c:pt>
                <c:pt idx="4">
                  <c:v>#N/A</c:v>
                </c:pt>
                <c:pt idx="5">
                  <c:v>1.26</c:v>
                </c:pt>
                <c:pt idx="6">
                  <c:v>#N/A</c:v>
                </c:pt>
                <c:pt idx="7">
                  <c:v>1.1200000000000001</c:v>
                </c:pt>
                <c:pt idx="8">
                  <c:v>#N/A</c:v>
                </c:pt>
                <c:pt idx="9">
                  <c:v>1.2</c:v>
                </c:pt>
              </c:numCache>
            </c:numRef>
          </c:val>
          <c:extLst>
            <c:ext xmlns:c16="http://schemas.microsoft.com/office/drawing/2014/chart" uri="{C3380CC4-5D6E-409C-BE32-E72D297353CC}">
              <c16:uniqueId val="{00000005-7195-40D0-89A0-FD9742F599B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3.54</c:v>
                </c:pt>
                <c:pt idx="1">
                  <c:v>#N/A</c:v>
                </c:pt>
                <c:pt idx="2">
                  <c:v>0.56999999999999995</c:v>
                </c:pt>
                <c:pt idx="3">
                  <c:v>#N/A</c:v>
                </c:pt>
                <c:pt idx="4">
                  <c:v>#N/A</c:v>
                </c:pt>
                <c:pt idx="5">
                  <c:v>1.31</c:v>
                </c:pt>
                <c:pt idx="6">
                  <c:v>#N/A</c:v>
                </c:pt>
                <c:pt idx="7">
                  <c:v>0.42</c:v>
                </c:pt>
                <c:pt idx="8">
                  <c:v>#N/A</c:v>
                </c:pt>
                <c:pt idx="9">
                  <c:v>1.73</c:v>
                </c:pt>
              </c:numCache>
            </c:numRef>
          </c:val>
          <c:extLst>
            <c:ext xmlns:c16="http://schemas.microsoft.com/office/drawing/2014/chart" uri="{C3380CC4-5D6E-409C-BE32-E72D297353CC}">
              <c16:uniqueId val="{00000006-7195-40D0-89A0-FD9742F599B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4.01</c:v>
                </c:pt>
                <c:pt idx="2">
                  <c:v>#N/A</c:v>
                </c:pt>
                <c:pt idx="3">
                  <c:v>1.94</c:v>
                </c:pt>
                <c:pt idx="4">
                  <c:v>#N/A</c:v>
                </c:pt>
                <c:pt idx="5">
                  <c:v>2.75</c:v>
                </c:pt>
                <c:pt idx="6">
                  <c:v>#N/A</c:v>
                </c:pt>
                <c:pt idx="7">
                  <c:v>3.31</c:v>
                </c:pt>
                <c:pt idx="8">
                  <c:v>#N/A</c:v>
                </c:pt>
                <c:pt idx="9">
                  <c:v>2.35</c:v>
                </c:pt>
              </c:numCache>
            </c:numRef>
          </c:val>
          <c:extLst>
            <c:ext xmlns:c16="http://schemas.microsoft.com/office/drawing/2014/chart" uri="{C3380CC4-5D6E-409C-BE32-E72D297353CC}">
              <c16:uniqueId val="{00000007-7195-40D0-89A0-FD9742F599B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1.89</c:v>
                </c:pt>
                <c:pt idx="8">
                  <c:v>#N/A</c:v>
                </c:pt>
                <c:pt idx="9">
                  <c:v>2.85</c:v>
                </c:pt>
              </c:numCache>
            </c:numRef>
          </c:val>
          <c:extLst>
            <c:ext xmlns:c16="http://schemas.microsoft.com/office/drawing/2014/chart" uri="{C3380CC4-5D6E-409C-BE32-E72D297353CC}">
              <c16:uniqueId val="{00000008-7195-40D0-89A0-FD9742F599B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13.93</c:v>
                </c:pt>
                <c:pt idx="2">
                  <c:v>#N/A</c:v>
                </c:pt>
                <c:pt idx="3">
                  <c:v>14.44</c:v>
                </c:pt>
                <c:pt idx="4">
                  <c:v>#N/A</c:v>
                </c:pt>
                <c:pt idx="5">
                  <c:v>13.85</c:v>
                </c:pt>
                <c:pt idx="6">
                  <c:v>#N/A</c:v>
                </c:pt>
                <c:pt idx="7">
                  <c:v>13.28</c:v>
                </c:pt>
                <c:pt idx="8">
                  <c:v>#N/A</c:v>
                </c:pt>
                <c:pt idx="9">
                  <c:v>12.92</c:v>
                </c:pt>
              </c:numCache>
            </c:numRef>
          </c:val>
          <c:extLst>
            <c:ext xmlns:c16="http://schemas.microsoft.com/office/drawing/2014/chart" uri="{C3380CC4-5D6E-409C-BE32-E72D297353CC}">
              <c16:uniqueId val="{00000009-7195-40D0-89A0-FD9742F599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4641</c:v>
                </c:pt>
                <c:pt idx="5">
                  <c:v>4504</c:v>
                </c:pt>
                <c:pt idx="8">
                  <c:v>4613</c:v>
                </c:pt>
                <c:pt idx="11">
                  <c:v>4699</c:v>
                </c:pt>
                <c:pt idx="14">
                  <c:v>4738</c:v>
                </c:pt>
              </c:numCache>
            </c:numRef>
          </c:val>
          <c:extLst>
            <c:ext xmlns:c16="http://schemas.microsoft.com/office/drawing/2014/chart" uri="{C3380CC4-5D6E-409C-BE32-E72D297353CC}">
              <c16:uniqueId val="{00000000-1AD0-44CA-B1D6-B9DBC67E68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D0-44CA-B1D6-B9DBC67E68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AD0-44CA-B1D6-B9DBC67E68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c:v>
                </c:pt>
                <c:pt idx="3">
                  <c:v>39</c:v>
                </c:pt>
                <c:pt idx="6">
                  <c:v>91</c:v>
                </c:pt>
                <c:pt idx="9">
                  <c:v>121</c:v>
                </c:pt>
                <c:pt idx="12">
                  <c:v>162</c:v>
                </c:pt>
              </c:numCache>
            </c:numRef>
          </c:val>
          <c:extLst>
            <c:ext xmlns:c16="http://schemas.microsoft.com/office/drawing/2014/chart" uri="{C3380CC4-5D6E-409C-BE32-E72D297353CC}">
              <c16:uniqueId val="{00000003-1AD0-44CA-B1D6-B9DBC67E68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1689</c:v>
                </c:pt>
                <c:pt idx="3">
                  <c:v>1589</c:v>
                </c:pt>
                <c:pt idx="6">
                  <c:v>1870</c:v>
                </c:pt>
                <c:pt idx="9">
                  <c:v>1828</c:v>
                </c:pt>
                <c:pt idx="12">
                  <c:v>1960</c:v>
                </c:pt>
              </c:numCache>
            </c:numRef>
          </c:val>
          <c:extLst>
            <c:ext xmlns:c16="http://schemas.microsoft.com/office/drawing/2014/chart" uri="{C3380CC4-5D6E-409C-BE32-E72D297353CC}">
              <c16:uniqueId val="{00000004-1AD0-44CA-B1D6-B9DBC67E68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D0-44CA-B1D6-B9DBC67E68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D0-44CA-B1D6-B9DBC67E68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3681</c:v>
                </c:pt>
                <c:pt idx="3">
                  <c:v>3868</c:v>
                </c:pt>
                <c:pt idx="6">
                  <c:v>3499</c:v>
                </c:pt>
                <c:pt idx="9">
                  <c:v>3783</c:v>
                </c:pt>
                <c:pt idx="12">
                  <c:v>4614</c:v>
                </c:pt>
              </c:numCache>
            </c:numRef>
          </c:val>
          <c:extLst>
            <c:ext xmlns:c16="http://schemas.microsoft.com/office/drawing/2014/chart" uri="{C3380CC4-5D6E-409C-BE32-E72D297353CC}">
              <c16:uniqueId val="{00000007-1AD0-44CA-B1D6-B9DBC67E68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752</c:v>
                </c:pt>
                <c:pt idx="2">
                  <c:v>#N/A</c:v>
                </c:pt>
                <c:pt idx="3">
                  <c:v>#N/A</c:v>
                </c:pt>
                <c:pt idx="4">
                  <c:v>992</c:v>
                </c:pt>
                <c:pt idx="5">
                  <c:v>#N/A</c:v>
                </c:pt>
                <c:pt idx="6">
                  <c:v>#N/A</c:v>
                </c:pt>
                <c:pt idx="7">
                  <c:v>847</c:v>
                </c:pt>
                <c:pt idx="8">
                  <c:v>#N/A</c:v>
                </c:pt>
                <c:pt idx="9">
                  <c:v>#N/A</c:v>
                </c:pt>
                <c:pt idx="10">
                  <c:v>1033</c:v>
                </c:pt>
                <c:pt idx="11">
                  <c:v>#N/A</c:v>
                </c:pt>
                <c:pt idx="12">
                  <c:v>#N/A</c:v>
                </c:pt>
                <c:pt idx="13">
                  <c:v>1998</c:v>
                </c:pt>
                <c:pt idx="14">
                  <c:v>#N/A</c:v>
                </c:pt>
              </c:numCache>
            </c:numRef>
          </c:val>
          <c:smooth val="0"/>
          <c:extLst>
            <c:ext xmlns:c16="http://schemas.microsoft.com/office/drawing/2014/chart" uri="{C3380CC4-5D6E-409C-BE32-E72D297353CC}">
              <c16:uniqueId val="{00000008-1AD0-44CA-B1D6-B9DBC67E68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42697</c:v>
                </c:pt>
                <c:pt idx="5">
                  <c:v>42681</c:v>
                </c:pt>
                <c:pt idx="8">
                  <c:v>41864</c:v>
                </c:pt>
                <c:pt idx="11">
                  <c:v>41279</c:v>
                </c:pt>
                <c:pt idx="14">
                  <c:v>40301</c:v>
                </c:pt>
              </c:numCache>
            </c:numRef>
          </c:val>
          <c:extLst>
            <c:ext xmlns:c16="http://schemas.microsoft.com/office/drawing/2014/chart" uri="{C3380CC4-5D6E-409C-BE32-E72D297353CC}">
              <c16:uniqueId val="{00000000-9FB3-4623-8949-6194FCDF9F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13814</c:v>
                </c:pt>
                <c:pt idx="5">
                  <c:v>14971</c:v>
                </c:pt>
                <c:pt idx="8">
                  <c:v>11664</c:v>
                </c:pt>
                <c:pt idx="11">
                  <c:v>10728</c:v>
                </c:pt>
                <c:pt idx="14">
                  <c:v>8644</c:v>
                </c:pt>
              </c:numCache>
            </c:numRef>
          </c:val>
          <c:extLst>
            <c:ext xmlns:c16="http://schemas.microsoft.com/office/drawing/2014/chart" uri="{C3380CC4-5D6E-409C-BE32-E72D297353CC}">
              <c16:uniqueId val="{00000001-9FB3-4623-8949-6194FCDF9F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17423</c:v>
                </c:pt>
                <c:pt idx="5">
                  <c:v>17148</c:v>
                </c:pt>
                <c:pt idx="8">
                  <c:v>17423</c:v>
                </c:pt>
                <c:pt idx="11">
                  <c:v>17420</c:v>
                </c:pt>
                <c:pt idx="14">
                  <c:v>16710</c:v>
                </c:pt>
              </c:numCache>
            </c:numRef>
          </c:val>
          <c:extLst>
            <c:ext xmlns:c16="http://schemas.microsoft.com/office/drawing/2014/chart" uri="{C3380CC4-5D6E-409C-BE32-E72D297353CC}">
              <c16:uniqueId val="{00000002-9FB3-4623-8949-6194FCDF9F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B3-4623-8949-6194FCDF9F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B3-4623-8949-6194FCDF9F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B3-4623-8949-6194FCDF9F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3706</c:v>
                </c:pt>
                <c:pt idx="3">
                  <c:v>3572</c:v>
                </c:pt>
                <c:pt idx="6">
                  <c:v>3565</c:v>
                </c:pt>
                <c:pt idx="9">
                  <c:v>3250</c:v>
                </c:pt>
                <c:pt idx="12">
                  <c:v>3242</c:v>
                </c:pt>
              </c:numCache>
            </c:numRef>
          </c:val>
          <c:extLst>
            <c:ext xmlns:c16="http://schemas.microsoft.com/office/drawing/2014/chart" uri="{C3380CC4-5D6E-409C-BE32-E72D297353CC}">
              <c16:uniqueId val="{00000006-9FB3-4623-8949-6194FCDF9F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1441</c:v>
                </c:pt>
                <c:pt idx="3">
                  <c:v>2591</c:v>
                </c:pt>
                <c:pt idx="6">
                  <c:v>2569</c:v>
                </c:pt>
                <c:pt idx="9">
                  <c:v>2486</c:v>
                </c:pt>
                <c:pt idx="12">
                  <c:v>2342</c:v>
                </c:pt>
              </c:numCache>
            </c:numRef>
          </c:val>
          <c:extLst>
            <c:ext xmlns:c16="http://schemas.microsoft.com/office/drawing/2014/chart" uri="{C3380CC4-5D6E-409C-BE32-E72D297353CC}">
              <c16:uniqueId val="{00000007-9FB3-4623-8949-6194FCDF9F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20802</c:v>
                </c:pt>
                <c:pt idx="3">
                  <c:v>18502</c:v>
                </c:pt>
                <c:pt idx="6">
                  <c:v>18276</c:v>
                </c:pt>
                <c:pt idx="9">
                  <c:v>19419</c:v>
                </c:pt>
                <c:pt idx="12">
                  <c:v>18969</c:v>
                </c:pt>
              </c:numCache>
            </c:numRef>
          </c:val>
          <c:extLst>
            <c:ext xmlns:c16="http://schemas.microsoft.com/office/drawing/2014/chart" uri="{C3380CC4-5D6E-409C-BE32-E72D297353CC}">
              <c16:uniqueId val="{00000008-9FB3-4623-8949-6194FCDF9F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FB3-4623-8949-6194FCDF9F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38619</c:v>
                </c:pt>
                <c:pt idx="3">
                  <c:v>37136</c:v>
                </c:pt>
                <c:pt idx="6">
                  <c:v>36493</c:v>
                </c:pt>
                <c:pt idx="9">
                  <c:v>35441</c:v>
                </c:pt>
                <c:pt idx="12">
                  <c:v>34330</c:v>
                </c:pt>
              </c:numCache>
            </c:numRef>
          </c:val>
          <c:extLst>
            <c:ext xmlns:c16="http://schemas.microsoft.com/office/drawing/2014/chart" uri="{C3380CC4-5D6E-409C-BE32-E72D297353CC}">
              <c16:uniqueId val="{0000000A-9FB3-4623-8949-6194FCDF9F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FB3-4623-8949-6194FCDF9F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4753</c:v>
                </c:pt>
                <c:pt idx="1">
                  <c:v>4780</c:v>
                </c:pt>
                <c:pt idx="2">
                  <c:v>4424</c:v>
                </c:pt>
              </c:numCache>
            </c:numRef>
          </c:val>
          <c:extLst>
            <c:ext xmlns:c16="http://schemas.microsoft.com/office/drawing/2014/chart" uri="{C3380CC4-5D6E-409C-BE32-E72D297353CC}">
              <c16:uniqueId val="{00000000-4B1A-463B-8033-76CF05A0D0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1214</c:v>
                </c:pt>
                <c:pt idx="1">
                  <c:v>1544</c:v>
                </c:pt>
                <c:pt idx="2">
                  <c:v>503</c:v>
                </c:pt>
              </c:numCache>
            </c:numRef>
          </c:val>
          <c:extLst>
            <c:ext xmlns:c16="http://schemas.microsoft.com/office/drawing/2014/chart" uri="{C3380CC4-5D6E-409C-BE32-E72D297353CC}">
              <c16:uniqueId val="{00000001-4B1A-463B-8033-76CF05A0D0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11114</c:v>
                </c:pt>
                <c:pt idx="1">
                  <c:v>10752</c:v>
                </c:pt>
                <c:pt idx="2">
                  <c:v>11438</c:v>
                </c:pt>
              </c:numCache>
            </c:numRef>
          </c:val>
          <c:extLst>
            <c:ext xmlns:c16="http://schemas.microsoft.com/office/drawing/2014/chart" uri="{C3380CC4-5D6E-409C-BE32-E72D297353CC}">
              <c16:uniqueId val="{00000002-4B1A-463B-8033-76CF05A0D0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{D1488A44-A9B7-4EAE-8902-A78DBA909401}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C1E-4824-BD22-26A505E401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{CA4B5E87-CF5D-4488-95C5-A9AE96E4DFF1}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1E-4824-BD22-26A505E401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{C7363474-B2D8-4513-B38B-F3B79D5F59A0}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1E-4824-BD22-26A505E401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{496C000B-7169-409F-8224-00E78F79B291}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1E-4824-BD22-26A505E401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{074E833D-C42B-4388-94F0-AA4930B32910}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1E-4824-BD22-26A505E4018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{C28BA418-BAEF-4FA5-A03B-105C45C38272}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C1E-4824-BD22-26A505E4018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{4F3EC836-D537-4D17-B846-DD7DEA480BB9}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C1E-4824-BD22-26A505E4018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{8B6C834A-6C19-4132-A1F6-EB3178861C53}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C1E-4824-BD22-26A505E4018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{FCFC8EF7-6E25-43CB-9FD3-207697689BCE}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C1E-4824-BD22-26A505E401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64.7</c:v>
                </c:pt>
                <c:pt idx="8">
                  <c:v>66.2</c:v>
                </c:pt>
                <c:pt idx="16">
                  <c:v>66.7</c:v>
                </c:pt>
                <c:pt idx="24">
                  <c:v>66.7</c:v>
                </c:pt>
                <c:pt idx="32">
                  <c:v>67.3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C1E-4824-BD22-26A505E401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{74C75AF3-CFE4-437A-8ABF-8128585EA142}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C1E-4824-BD22-26A505E401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{59969B9F-ECF2-4118-A5BD-A69021723C25}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1E-4824-BD22-26A505E401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{B0009DED-FB92-4D4C-A6E4-18FA2203C66B}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1E-4824-BD22-26A505E401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{AA3FBC94-9C60-4B13-8919-B867A638DF64}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1E-4824-BD22-26A505E401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{50CEE88E-F943-4432-87BC-4B69FEF01B36}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1E-4824-BD22-26A505E4018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{6C4F4998-B89F-4A57-BE8B-209D3E1B0AA1}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C1E-4824-BD22-26A505E4018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{E85CEB6D-30BE-4F73-8950-917385A75E6D}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C1E-4824-BD22-26A505E4018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{2A1E7AAD-7567-45E3-BEBF-79390D3F6BDE}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C1E-4824-BD22-26A505E4018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{96061936-21F2-4951-AF95-8F3D015696C2}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C1E-4824-BD22-26A505E401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57.2</c:v>
                </c:pt>
                <c:pt idx="16">
                  <c:v>58.6</c:v>
                </c:pt>
                <c:pt idx="24">
                  <c:v>60.2</c:v>
                </c:pt>
                <c:pt idx="32">
                  <c:v>60.2</c:v>
                </c:pt>
              </c:numCache>
            </c:numRef>
          </c:xVal>
          <c:yVal>
            <c:numRef>
              <c:f>公会計指標分析・財政指標組合せ分析表!$BP$55:$DC$55</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9C1E-4824-BD22-26A505E40189}"/>
            </c:ext>
          </c:extLst>
        </c:ser>
        <c:dLbls>
          <c:showLegendKey val="0"/>
          <c:showVal val="1"/>
          <c:showCatName val="0"/>
          <c:showSerName val="0"/>
          <c:showPercent val="0"/>
          <c:showBubbleSize val="0"/>
        </c:dLbls>
        <c:axId val="46179840"/>
        <c:axId val="46181760"/>
      </c:scatterChart>
      <c:valAx>
        <c:axId val="46179840"/>
        <c:scaling>
          <c:orientation val="minMax"/>
          <c:max val="60.7"/>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{833C9935-D0B8-4ED8-8DCD-72EE912EB927}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FBA-42C3-8FBF-681CAB88DE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{CDFFA7D0-0D43-43DD-B520-81F482E6EDA7}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BA-42C3-8FBF-681CAB88DE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{6D8B80CE-895E-47D6-B4E6-97C74A2AA9C7}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BA-42C3-8FBF-681CAB88DE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{D8EE8795-96FA-4A33-B277-B4E40A964FB1}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BA-42C3-8FBF-681CAB88DE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{D675BD9C-44AF-4395-A0F5-0550F0C3A932}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BA-42C3-8FBF-681CAB88DEE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{8C2C57ED-E715-41CB-9891-5442CC0A56D5}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FBA-42C3-8FBF-681CAB88DEE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{46528996-28A8-46D4-BD3F-2BB98591D494}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FBA-42C3-8FBF-681CAB88DEE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{18F4EA1F-960D-4690-9CF5-869E678E3D6B}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FBA-42C3-8FBF-681CAB88DEE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{55F63F3A-9257-417D-B108-BADE2B045544}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FBA-42C3-8FBF-681CAB88DE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3.9</c:v>
                </c:pt>
                <c:pt idx="16">
                  <c:v>4.0999999999999996</c:v>
                </c:pt>
                <c:pt idx="24">
                  <c:v>4.5999999999999996</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FBA-42C3-8FBF-681CAB88DE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{A0C7F505-4959-4039-BFFD-376300285B35}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FBA-42C3-8FBF-681CAB88DEE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{3D4F934D-B665-499D-923C-392DEF5FBBAE}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BA-42C3-8FBF-681CAB88DE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{643CB10E-8945-4B44-AB40-6AB3308D67B4}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BA-42C3-8FBF-681CAB88DE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{E5842C6B-45AD-4CF0-B690-25B0374701D3}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BA-42C3-8FBF-681CAB88DE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{D392933A-EF8B-4F45-895C-BB763DB8B4A1}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BA-42C3-8FBF-681CAB88DEE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{5D12978A-0669-46C3-B05F-10CA15F8AA09}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FBA-42C3-8FBF-681CAB88DEE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{0DEF3CCB-1DD8-45E0-BFEE-72F5D3EA6331}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FBA-42C3-8FBF-681CAB88DEE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{9B79CEC2-0FCB-44AC-BE25-6CE694C637AB}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FBA-42C3-8FBF-681CAB88DEE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{2DD3DCD0-0E0B-456B-8272-7D5BA29F9998}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FBA-42C3-8FBF-681CAB88DE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DFBA-42C3-8FBF-681CAB88DEEE}"/>
            </c:ext>
          </c:extLst>
        </c:ser>
        <c:dLbls>
          <c:showLegendKey val="0"/>
          <c:showVal val="1"/>
          <c:showCatName val="0"/>
          <c:showSerName val="0"/>
          <c:showPercent val="0"/>
          <c:showBubbleSize val="0"/>
        </c:dLbls>
        <c:axId val="84219776"/>
        <c:axId val="84234240"/>
      </c:scatterChart>
      <c:valAx>
        <c:axId val="84219776"/>
        <c:scaling>
          <c:orientation val="minMax"/>
          <c:max val="6.3"/>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令和元</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控除対象である</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算入公債費等</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は増加した</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元利償還金、</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公営企業債の元利償還金に対する繰入金</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年後利率見直しの際、借換えを行わ</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ず一括償還したため額が大きく</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し、実</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質公債費比率の分子が前年度より</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増加した。　　</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分子にあたる部分は近年増加傾向にあり、要因となっているのは、元利償還金の増加による影響が大きいが、平成</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据置期間の終了に</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よる</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元利償還金</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（主に臨時財政対策債）</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が増加</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したことによるものであり、令和元年度と同様に新発債の増加に伴うものではない。また地方債現在高も平成</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年度以降減少している。</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野崎駅・四条畷駅周辺整備事業、北条まちづくり推進事業などの大型事業や、インフラ施設を含めた公共施設等の老朽化対策費用等により、比率の上昇</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が見込まれるが償還金の動向を注視しつつ、適正な市債発行に努める。</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mn-lt"/>
              <a:ea typeface="+mn-ea"/>
              <a:cs typeface="+mn-cs"/>
            </a:rPr>
            <a:t>　</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年度は、東大阪都市清掃施設組合の新工場建設に伴い、組合の地方債現在高が増加したことから組合負担等見込額が増加している。平成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年度においては、一般会計等に係る地方債の現在高の減などにより将来負担額は前年度より減少したが、都市計画税の減により充当可能財源等が減少したため、将来負担比率の分子のマイナス値は</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53</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年度においては、一般会計等に係る地方債の現在高の減などにより将来負担額は前年度より減少した</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が、公営企業債等繰入見込額（下水道事業会計）が増加したことにより</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、将来負担比率の分子のマイナス値は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前年に比べ</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17</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令和元年</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度では、分子については、一般会計等に係る</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地方債現在高や</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公営企業債等繰入見込額（下水道事業会計）</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の減少額よりも、</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控除対象である充当可能財源等の減少</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額が上回ったため、分子全体とし</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ては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年度より将来負担比率の分子</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のマイナス値</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は減少している</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ものの、</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月の土地開発公社解散に伴い平成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年度以降、将来負担比率の分子はマイナス値</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を保っている。今後も後世への負担を考慮しつつ財政の健全化に向け、必要な手段を講じていく。</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大阪府大東市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・「財政調整基金」で購入した長期国債の運用差益を</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44</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公共施設等整備保全基金</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」へ前年度剰余金を</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398</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「ふるさと振興基金」へふるさと納税</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寄付金を</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1,101</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百万円積み立てた一方、</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「公共施設等整備保全基金」から</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野崎駅・四条畷駅周辺整備事業</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のため</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356</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財政調整基金</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」から</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実質収支黒字確保</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のため</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400</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減債基金</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」から</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一般会計及び下水道事業会計に係る</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年後利率見直し時に借換えを行わず一括償還した公債費の財源として</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1,083</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、「教育文化基金」から</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ICT</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機器整備等のために</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97</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百万円、「学校施設整備基金」から学校施設の改修費用として</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67</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百万円、「市営住宅整備基金」から市営住宅の整備費に</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243</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百万円など</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を取り崩した</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ため</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、基金全体の残高としては</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711</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百万の減少</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今後は社会保障費が増加し続けるという見通しの中、野崎駅・四条畷駅周辺整備事業、北条まちづくり推進事業などの大型事業や、</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公共施設等の老朽化対策</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の実施により</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中長期的には基金残高の減少が見込まれ</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るため</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持続可能な財政構造の確立に努める</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・公共施設等整備保全基金：公共施設等の整備及び保全</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・庁舎整備基金：庁舎の建設及び大規模な改修工事等</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・ふるさと振興基金：ふるさと納税寄付者が指定した事業に活用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・学校施設整備基金：学校施設の整備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・公共施設等整備保全基金：野崎駅・四条畷駅周辺整備事業等に係る経費に充当したため</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356</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百万円取り崩したが、</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前年度剰余金</a:t>
          </a:r>
          <a:r>
            <a:rPr kumimoji="1" lang="ja-JP" altLang="ja-JP" sz="1400" b="0" i="0" baseline="0">
              <a:solidFill>
                <a:srgbClr val="000000"/>
              </a:solidFill>
              <a:effectLst/>
              <a:latin typeface="ＭＳ ゴシック" panose="020B0609070205080204" pitchFamily="49" charset="-128"/>
              <a:ea typeface="ＭＳ ゴシック" panose="020B0609070205080204" pitchFamily="49" charset="-128"/>
              <a:cs typeface="+mn-cs"/>
            </a:rPr>
            <a:t>を</a:t>
          </a:r>
          <a:r>
            <a:rPr kumimoji="1" lang="en-US" altLang="ja-JP" sz="1400" b="0" i="0" baseline="0">
              <a:solidFill>
                <a:srgbClr val="000000"/>
              </a:solidFill>
              <a:effectLst/>
              <a:latin typeface="ＭＳ ゴシック" panose="020B0609070205080204" pitchFamily="49" charset="-128"/>
              <a:ea typeface="ＭＳ ゴシック" panose="020B0609070205080204" pitchFamily="49" charset="-128"/>
              <a:cs typeface="+mn-cs"/>
            </a:rPr>
            <a:t>398</a:t>
          </a:r>
          <a:r>
            <a:rPr kumimoji="1" lang="ja-JP" altLang="ja-JP" sz="1400" b="0" i="0" baseline="0">
              <a:solidFill>
                <a:srgbClr val="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400" b="0" i="0" baseline="0">
              <a:solidFill>
                <a:srgbClr val="000000"/>
              </a:solidFill>
              <a:effectLst/>
              <a:latin typeface="ＭＳ ゴシック" panose="020B0609070205080204" pitchFamily="49" charset="-128"/>
              <a:ea typeface="ＭＳ ゴシック" panose="020B0609070205080204" pitchFamily="49" charset="-128"/>
              <a:cs typeface="+mn-cs"/>
            </a:rPr>
            <a:t>積み立てたため</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百万円増加</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・ふるさと振興基金：</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ふるさと納税</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寄付額の増加に伴い、</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1,037</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百万円増加</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・学校施設整備基金：各小中学校の</a:t>
          </a:r>
          <a:r>
            <a:rPr lang="ja-JP" altLang="en-US" sz="1400">
              <a:solidFill>
                <a:srgbClr val="000000"/>
              </a:solidFill>
              <a:effectLst/>
              <a:latin typeface="ＭＳ ゴシック" panose="020B0609070205080204" pitchFamily="49" charset="-128"/>
              <a:ea typeface="ＭＳ ゴシック" panose="020B0609070205080204" pitchFamily="49" charset="-128"/>
            </a:rPr>
            <a:t>特別教室空調器</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の更新、小学校のプール改築工事に係る経費等に充当したため</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68</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百万円減少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・公共施設等整備保全基金は、主要プロジェクトである野崎駅・四条畷駅周辺整備事業や公共施設等の老朽化対策のため、前年度剰余金を優先的に積み立てて財源の確保に努める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・庁舎整備基金は近年中に予定する庁舎の建替えの財源として活用予定</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・ふるさと振興基金については、</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ふるさと納税</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寄付額が増加している現状を踏まえ、</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積極的に活用していく予定</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・財政調整基金から</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年超の長期国債を購入し、運用差益として</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44</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・財政調整基金</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から</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実質収支黒字確保</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のため</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400</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を取り崩したことによる減少</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・令和元年度においては、財政調整基金より</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400</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の繰入れを行った。中期的にも収支不足に対応するため財政調整基金の繰入れを行う必要が生じることが予想されるため、残高は減少していく見込み</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・市税収入の急激な減少、その他臨時的な歳入の減少又は歳出の増加に対応するため、標準財政規模の</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％に相当する額を財政調整基金に積み立てるよう努めることとしている</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・一般会計及び下水道事業会計に係る</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年後利率見直し時に借換えを行わず一括償還した公債費の財源として</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1,083</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取り崩したことによる減少</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・残存する利率見直し時に一括償還する公債費の財源や、翌年度以降の償還財源として取り崩す予定</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・第三セクター等改革推進債の対象土地を売却したことによる売却益を積み立てる予定</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120,285
117,390
18.27
47,278,894
46,531,052
573,814
24,200,029
34,330,116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a:solidFill>
                <a:srgbClr val="000000"/>
              </a:solidFill>
              <a:effectLst/>
              <a:latin typeface="ＭＳ Ｐゴシック" panose="020B0600070205080204" pitchFamily="50" charset="-128"/>
              <a:ea typeface="ＭＳ Ｐゴシック" panose="020B0600070205080204" pitchFamily="50" charset="-128"/>
            </a:rPr>
            <a:t>　有形固定資産減価償却率は</a:t>
          </a:r>
          <a:r>
            <a:rPr lang="en-US" altLang="ja-JP" sz="1000" b="0" i="0" u="none" strike="noStrike">
              <a:solidFill>
                <a:srgbClr val="000000"/>
              </a:solidFill>
              <a:effectLst/>
              <a:latin typeface="ＭＳ Ｐゴシック" panose="020B0600070205080204" pitchFamily="50" charset="-128"/>
              <a:ea typeface="ＭＳ Ｐゴシック" panose="020B0600070205080204" pitchFamily="50" charset="-128"/>
            </a:rPr>
            <a:t>67.3</a:t>
          </a:r>
          <a:r>
            <a:rPr lang="ja-JP" altLang="en-US" sz="1000" b="0" i="0" u="none" strike="noStrike">
              <a:solidFill>
                <a:srgbClr val="000000"/>
              </a:solidFill>
              <a:effectLst/>
              <a:latin typeface="ＭＳ Ｐゴシック" panose="020B0600070205080204" pitchFamily="50" charset="-128"/>
              <a:ea typeface="ＭＳ Ｐゴシック" panose="020B0600070205080204" pitchFamily="50" charset="-128"/>
            </a:rPr>
            <a:t>％と類似団体の中でも</a:t>
          </a:r>
          <a:r>
            <a:rPr lang="en-US" altLang="ja-JP" sz="1000" b="0" i="0" u="none" strike="noStrike">
              <a:solidFill>
                <a:srgbClr val="000000"/>
              </a:solidFill>
              <a:effectLst/>
              <a:latin typeface="ＭＳ Ｐゴシック" panose="020B0600070205080204" pitchFamily="50" charset="-128"/>
              <a:ea typeface="ＭＳ Ｐゴシック" panose="020B0600070205080204" pitchFamily="50" charset="-128"/>
            </a:rPr>
            <a:t>3</a:t>
          </a:r>
          <a:r>
            <a:rPr lang="ja-JP" altLang="en-US" sz="1000" b="0" i="0" u="none" strike="noStrike">
              <a:solidFill>
                <a:srgbClr val="000000"/>
              </a:solidFill>
              <a:effectLst/>
              <a:latin typeface="ＭＳ Ｐゴシック" panose="020B0600070205080204" pitchFamily="50" charset="-128"/>
              <a:ea typeface="ＭＳ Ｐゴシック" panose="020B0600070205080204" pitchFamily="50" charset="-128"/>
            </a:rPr>
            <a:t>番目に高く、全国平均や大阪府平均よりも高い水準で推移している。過去からの行財政改革の流れの中で、投資的経費を抑えてきたことが、有形固定資産減価償却率を高くしている。</a:t>
          </a:r>
          <a:br>
            <a:rPr lang="ja-JP" altLang="en-US" sz="100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000" b="0" i="0" u="none" strike="noStrike">
              <a:solidFill>
                <a:srgbClr val="000000"/>
              </a:solidFill>
              <a:effectLst/>
              <a:latin typeface="ＭＳ Ｐゴシック" panose="020B0600070205080204" pitchFamily="50" charset="-128"/>
              <a:ea typeface="ＭＳ Ｐゴシック" panose="020B0600070205080204" pitchFamily="50" charset="-128"/>
            </a:rPr>
            <a:t>　今後は、インフラ施設を含めた公共施設等の老朽化対策費用が必要となるため、平成</a:t>
          </a:r>
          <a:r>
            <a:rPr lang="en-US" altLang="ja-JP" sz="1000" b="0" i="0" u="none" strike="noStrike">
              <a:solidFill>
                <a:srgbClr val="000000"/>
              </a:solidFill>
              <a:effectLst/>
              <a:latin typeface="ＭＳ Ｐゴシック" panose="020B0600070205080204" pitchFamily="50" charset="-128"/>
              <a:ea typeface="ＭＳ Ｐゴシック" panose="020B0600070205080204" pitchFamily="50" charset="-128"/>
            </a:rPr>
            <a:t>29</a:t>
          </a:r>
          <a:r>
            <a:rPr lang="ja-JP" altLang="en-US" sz="1000" b="0" i="0" u="none" strike="noStrike">
              <a:solidFill>
                <a:srgbClr val="000000"/>
              </a:solidFill>
              <a:effectLst/>
              <a:latin typeface="ＭＳ Ｐゴシック" panose="020B0600070205080204" pitchFamily="50" charset="-128"/>
              <a:ea typeface="ＭＳ Ｐゴシック" panose="020B0600070205080204" pitchFamily="50" charset="-128"/>
            </a:rPr>
            <a:t>年</a:t>
          </a:r>
          <a:r>
            <a:rPr lang="en-US" altLang="ja-JP" sz="1000" b="0" i="0" u="none" strike="noStrike">
              <a:solidFill>
                <a:srgbClr val="000000"/>
              </a:solidFill>
              <a:effectLst/>
              <a:latin typeface="ＭＳ Ｐゴシック" panose="020B0600070205080204" pitchFamily="50" charset="-128"/>
              <a:ea typeface="ＭＳ Ｐゴシック" panose="020B0600070205080204" pitchFamily="50" charset="-128"/>
            </a:rPr>
            <a:t>2</a:t>
          </a:r>
          <a:r>
            <a:rPr lang="ja-JP" altLang="en-US" sz="1000" b="0" i="0" u="none" strike="noStrike">
              <a:solidFill>
                <a:srgbClr val="000000"/>
              </a:solidFill>
              <a:effectLst/>
              <a:latin typeface="ＭＳ Ｐゴシック" panose="020B0600070205080204" pitchFamily="50" charset="-128"/>
              <a:ea typeface="ＭＳ Ｐゴシック" panose="020B0600070205080204" pitchFamily="50" charset="-128"/>
            </a:rPr>
            <a:t>月に策定した公共施設等総合管理計画及び令和</a:t>
          </a:r>
          <a:r>
            <a:rPr lang="en-US" altLang="ja-JP" sz="1000" b="0" i="0" u="none" strike="noStrike">
              <a:solidFill>
                <a:srgbClr val="000000"/>
              </a:solidFill>
              <a:effectLst/>
              <a:latin typeface="ＭＳ Ｐゴシック" panose="020B0600070205080204" pitchFamily="50" charset="-128"/>
              <a:ea typeface="ＭＳ Ｐゴシック" panose="020B0600070205080204" pitchFamily="50" charset="-128"/>
            </a:rPr>
            <a:t>2</a:t>
          </a:r>
          <a:r>
            <a:rPr lang="ja-JP" altLang="en-US" sz="1000" b="0" i="0" u="none" strike="noStrike">
              <a:solidFill>
                <a:srgbClr val="000000"/>
              </a:solidFill>
              <a:effectLst/>
              <a:latin typeface="ＭＳ Ｐゴシック" panose="020B0600070205080204" pitchFamily="50" charset="-128"/>
              <a:ea typeface="ＭＳ Ｐゴシック" panose="020B0600070205080204" pitchFamily="50" charset="-128"/>
            </a:rPr>
            <a:t>年度に作成した個別施設計画に基づき、適正な維持管理と更新を行っていくことで改善を見込む。</a:t>
          </a:r>
          <a:r>
            <a:rPr lang="ja-JP" altLang="en-US" sz="1000">
              <a:solidFill>
                <a:srgbClr val="000000"/>
              </a:solidFill>
            </a:rPr>
            <a:t> </a:t>
          </a:r>
          <a:endParaRPr lang="ja-JP" altLang="ja-JP" sz="1000">
            <a:solidFill>
              <a:srgbClr val="000000"/>
            </a:solidFill>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115888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5390197"/>
          <a:ext cx="1270" cy="115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119715</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654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115888</xdr:rowOff>
    </xdr:from>
    <xdr:to>
      <xdr:col>23</xdr:col>
      <xdr:colOff>174625</xdr:colOff>
      <xdr:row>33</xdr:row>
      <xdr:rowOff>115888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247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112713</xdr:rowOff>
    </xdr:from>
    <xdr:to>
      <xdr:col>7</xdr:col>
      <xdr:colOff>187325</xdr:colOff>
      <xdr:row>29</xdr:row>
      <xdr:rowOff>42863</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1714500" y="568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117792</xdr:rowOff>
    </xdr:from>
    <xdr:to>
      <xdr:col>23</xdr:col>
      <xdr:colOff>136525</xdr:colOff>
      <xdr:row>33</xdr:row>
      <xdr:rowOff>47942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63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32719</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629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85408</xdr:rowOff>
    </xdr:from>
    <xdr:to>
      <xdr:col>19</xdr:col>
      <xdr:colOff>187325</xdr:colOff>
      <xdr:row>33</xdr:row>
      <xdr:rowOff>15558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63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136208</xdr:rowOff>
    </xdr:from>
    <xdr:to>
      <xdr:col>23</xdr:col>
      <xdr:colOff>85725</xdr:colOff>
      <xdr:row>32</xdr:row>
      <xdr:rowOff>168592</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4051300" y="6394133"/>
          <a:ext cx="711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85408</xdr:rowOff>
    </xdr:from>
    <xdr:to>
      <xdr:col>15</xdr:col>
      <xdr:colOff>187325</xdr:colOff>
      <xdr:row>33</xdr:row>
      <xdr:rowOff>15558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63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136208</xdr:rowOff>
    </xdr:from>
    <xdr:to>
      <xdr:col>19</xdr:col>
      <xdr:colOff>136525</xdr:colOff>
      <xdr:row>32</xdr:row>
      <xdr:rowOff>136208</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3289300" y="639413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58420</xdr:rowOff>
    </xdr:from>
    <xdr:to>
      <xdr:col>11</xdr:col>
      <xdr:colOff>187325</xdr:colOff>
      <xdr:row>32</xdr:row>
      <xdr:rowOff>160020</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2476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109220</xdr:rowOff>
    </xdr:from>
    <xdr:to>
      <xdr:col>15</xdr:col>
      <xdr:colOff>136525</xdr:colOff>
      <xdr:row>32</xdr:row>
      <xdr:rowOff>136208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2527300" y="6367145"/>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148908</xdr:rowOff>
    </xdr:from>
    <xdr:to>
      <xdr:col>7</xdr:col>
      <xdr:colOff>187325</xdr:colOff>
      <xdr:row>32</xdr:row>
      <xdr:rowOff>79058</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1714500" y="62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28258</xdr:rowOff>
    </xdr:from>
    <xdr:to>
      <xdr:col>11</xdr:col>
      <xdr:colOff>136525</xdr:colOff>
      <xdr:row>32</xdr:row>
      <xdr:rowOff>109220</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765300" y="6286183"/>
          <a:ext cx="762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97" name="n_1aveValue有形固定資産減価償却率">
          <a:extLst>
            <a:ext uri="{FF2B5EF4-FFF2-40B4-BE49-F238E27FC236}">
              <a16:creationId xmlns:a16="http://schemas.microsoft.com/office/drawing/2014/main" id="{00000000-0008-0000-0000-000061000000}"/>
            </a:ext>
          </a:extLst>
        </xdr:cNvPr>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98" name="n_2aveValue有形固定資産減価償却率">
          <a:extLst>
            <a:ext uri="{FF2B5EF4-FFF2-40B4-BE49-F238E27FC236}">
              <a16:creationId xmlns:a16="http://schemas.microsoft.com/office/drawing/2014/main" id="{00000000-0008-0000-0000-000062000000}"/>
            </a:ext>
          </a:extLst>
        </xdr:cNvPr>
        <xdr:cNvSpPr txBox="1"/>
      </xdr:nvSpPr>
      <xdr:spPr>
        <a:xfrm>
          <a:off x="308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9" name="n_3aveValue有形固定資産減価償却率">
          <a:extLst>
            <a:ext uri="{FF2B5EF4-FFF2-40B4-BE49-F238E27FC236}">
              <a16:creationId xmlns:a16="http://schemas.microsoft.com/office/drawing/2014/main" id="{00000000-0008-0000-0000-000063000000}"/>
            </a:ext>
          </a:extLst>
        </xdr:cNvPr>
        <xdr:cNvSpPr txBox="1"/>
      </xdr:nvSpPr>
      <xdr:spPr>
        <a:xfrm>
          <a:off x="2324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59390</xdr:rowOff>
    </xdr:from>
    <xdr:ext cx="405111" cy="259045"/>
    <xdr:sp macro="" textlink="">
      <xdr:nvSpPr>
        <xdr:cNvPr id="100" name="n_4aveValue有形固定資産減価償却率">
          <a:extLst>
            <a:ext uri="{FF2B5EF4-FFF2-40B4-BE49-F238E27FC236}">
              <a16:creationId xmlns:a16="http://schemas.microsoft.com/office/drawing/2014/main" id="{00000000-0008-0000-0000-000064000000}"/>
            </a:ext>
          </a:extLst>
        </xdr:cNvPr>
        <xdr:cNvSpPr txBox="1"/>
      </xdr:nvSpPr>
      <xdr:spPr>
        <a:xfrm>
          <a:off x="1562744" y="546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6685</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6436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6685</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6436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151147</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640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70185</xdr:rowOff>
    </xdr:from>
    <xdr:ext cx="405111" cy="259045"/>
    <xdr:sp macro="" textlink="">
      <xdr:nvSpPr>
        <xdr:cNvPr id="104" name="n_4mainValue有形固定資産減価償却率">
          <a:extLst>
            <a:ext uri="{FF2B5EF4-FFF2-40B4-BE49-F238E27FC236}">
              <a16:creationId xmlns:a16="http://schemas.microsoft.com/office/drawing/2014/main" id="{00000000-0008-0000-0000-000068000000}"/>
            </a:ext>
          </a:extLst>
        </xdr:cNvPr>
        <xdr:cNvSpPr txBox="1"/>
      </xdr:nvSpPr>
      <xdr:spPr>
        <a:xfrm>
          <a:off x="1562744" y="6328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a:solidFill>
                <a:srgbClr val="000000"/>
              </a:solidFill>
              <a:effectLst/>
              <a:latin typeface="ＭＳ Ｐゴシック" panose="020B0600070205080204" pitchFamily="50" charset="-128"/>
              <a:ea typeface="ＭＳ Ｐゴシック" panose="020B0600070205080204" pitchFamily="50" charset="-128"/>
            </a:rPr>
            <a:t>　一般会計等に係る地方債の現在高が減少していること等により将来負担額が減少したものの、控除項目である充当可能財源も減少したため、分子の値は増加した。また、控除項目である経常経費充当一般財源等が増加したことにより、分母の値が減少した結果、昨年よりも数値は</a:t>
          </a:r>
          <a:r>
            <a:rPr lang="en-US" altLang="ja-JP" sz="1000" b="0" i="0" u="none" strike="noStrike">
              <a:solidFill>
                <a:srgbClr val="000000"/>
              </a:solidFill>
              <a:effectLst/>
              <a:latin typeface="ＭＳ Ｐゴシック" panose="020B0600070205080204" pitchFamily="50" charset="-128"/>
              <a:ea typeface="ＭＳ Ｐゴシック" panose="020B0600070205080204" pitchFamily="50" charset="-128"/>
            </a:rPr>
            <a:t>61.3</a:t>
          </a:r>
          <a:r>
            <a:rPr lang="ja-JP" altLang="en-US" sz="1000" b="0" i="0" u="none" strike="noStrike">
              <a:solidFill>
                <a:srgbClr val="000000"/>
              </a:solidFill>
              <a:effectLst/>
              <a:latin typeface="ＭＳ Ｐゴシック" panose="020B0600070205080204" pitchFamily="50" charset="-128"/>
              <a:ea typeface="ＭＳ Ｐゴシック" panose="020B0600070205080204" pitchFamily="50" charset="-128"/>
            </a:rPr>
            <a:t>ポイント悪化した。類似団体内平均値は上回っているものの、大阪府平均及び全国平均を下回っており、適正な数値を保っている。</a:t>
          </a:r>
          <a:endParaRPr lang="en-US" altLang="ja-JP" sz="1000" b="0" i="0" u="none" strike="noStrike">
            <a:solidFill>
              <a:srgbClr val="000000"/>
            </a:solidFill>
            <a:effectLst/>
            <a:latin typeface="ＭＳ Ｐゴシック" panose="020B0600070205080204" pitchFamily="50" charset="-128"/>
            <a:ea typeface="ＭＳ Ｐゴシック" panose="020B0600070205080204" pitchFamily="50" charset="-128"/>
          </a:endParaRPr>
        </a:p>
        <a:p>
          <a:r>
            <a:rPr lang="ja-JP" altLang="en-US" sz="1000" b="0" i="0" u="none" strike="noStrike">
              <a:solidFill>
                <a:srgbClr val="000000"/>
              </a:solidFill>
              <a:effectLst/>
              <a:latin typeface="ＭＳ Ｐゴシック" panose="020B0600070205080204" pitchFamily="50" charset="-128"/>
              <a:ea typeface="ＭＳ Ｐゴシック" panose="020B0600070205080204" pitchFamily="50" charset="-128"/>
            </a:rPr>
            <a:t>　今後もビルドアンドスクラップの徹底による歳出の抑制に努めるとともに、適正な市債発行を行い、債務償還比率が急激に上がらないよう努めていく。 </a:t>
          </a:r>
          <a:r>
            <a:rPr lang="ja-JP" altLang="en-US" sz="1000">
              <a:solidFill>
                <a:srgbClr val="000000"/>
              </a:solidFill>
            </a:rPr>
            <a:t> </a:t>
          </a:r>
          <a:endParaRPr lang="en-US" altLang="ja-JP" sz="1000">
            <a:solidFill>
              <a:srgbClr val="000000"/>
            </a:solidFill>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0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V="1">
          <a:off x="14793595" y="5312833"/>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34" name="債務償還比率最小値テキスト">
          <a:extLst>
            <a:ext uri="{FF2B5EF4-FFF2-40B4-BE49-F238E27FC236}">
              <a16:creationId xmlns:a16="http://schemas.microsoft.com/office/drawing/2014/main" id="{00000000-0008-0000-0000-000086000000}"/>
            </a:ext>
          </a:extLst>
        </xdr:cNvPr>
        <xdr:cNvSpPr txBox="1"/>
      </xdr:nvSpPr>
      <xdr:spPr>
        <a:xfrm>
          <a:off x="14846300" y="66270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66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000-000088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13028</xdr:rowOff>
    </xdr:from>
    <xdr:ext cx="469744" cy="259045"/>
    <xdr:sp macro="" textlink="">
      <xdr:nvSpPr>
        <xdr:cNvPr id="138" name="債務償還比率平均値テキスト">
          <a:extLst>
            <a:ext uri="{FF2B5EF4-FFF2-40B4-BE49-F238E27FC236}">
              <a16:creationId xmlns:a16="http://schemas.microsoft.com/office/drawing/2014/main" id="{00000000-0008-0000-0000-00008A000000}"/>
            </a:ext>
          </a:extLst>
        </xdr:cNvPr>
        <xdr:cNvSpPr txBox="1"/>
      </xdr:nvSpPr>
      <xdr:spPr>
        <a:xfrm>
          <a:off x="14846300" y="5756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7447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033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271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509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747500" y="59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56000</xdr:rowOff>
    </xdr:from>
    <xdr:to>
      <xdr:col>76</xdr:col>
      <xdr:colOff>73025</xdr:colOff>
      <xdr:row>30</xdr:row>
      <xdr:rowOff>157600</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744700" y="597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34427</xdr:rowOff>
    </xdr:from>
    <xdr:ext cx="469744" cy="259045"/>
    <xdr:sp macro="" textlink="">
      <xdr:nvSpPr>
        <xdr:cNvPr id="150" name="債務償還比率該当値テキスト">
          <a:extLst>
            <a:ext uri="{FF2B5EF4-FFF2-40B4-BE49-F238E27FC236}">
              <a16:creationId xmlns:a16="http://schemas.microsoft.com/office/drawing/2014/main" id="{00000000-0008-0000-0000-000096000000}"/>
            </a:ext>
          </a:extLst>
        </xdr:cNvPr>
        <xdr:cNvSpPr txBox="1"/>
      </xdr:nvSpPr>
      <xdr:spPr>
        <a:xfrm>
          <a:off x="14846300" y="594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153924</xdr:rowOff>
    </xdr:from>
    <xdr:to>
      <xdr:col>72</xdr:col>
      <xdr:colOff>123825</xdr:colOff>
      <xdr:row>30</xdr:row>
      <xdr:rowOff>84074</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033500" y="58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33274</xdr:rowOff>
    </xdr:from>
    <xdr:to>
      <xdr:col>76</xdr:col>
      <xdr:colOff>22225</xdr:colOff>
      <xdr:row>30</xdr:row>
      <xdr:rowOff>106800</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4084300" y="5948299"/>
          <a:ext cx="711200" cy="7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22775</xdr:rowOff>
    </xdr:from>
    <xdr:to>
      <xdr:col>68</xdr:col>
      <xdr:colOff>123825</xdr:colOff>
      <xdr:row>30</xdr:row>
      <xdr:rowOff>124375</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59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33274</xdr:rowOff>
    </xdr:from>
    <xdr:to>
      <xdr:col>72</xdr:col>
      <xdr:colOff>73025</xdr:colOff>
      <xdr:row>30</xdr:row>
      <xdr:rowOff>73575</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3322300" y="5948299"/>
          <a:ext cx="762000" cy="4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43166</xdr:rowOff>
    </xdr:from>
    <xdr:to>
      <xdr:col>64</xdr:col>
      <xdr:colOff>123825</xdr:colOff>
      <xdr:row>30</xdr:row>
      <xdr:rowOff>144766</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509500" y="59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73575</xdr:rowOff>
    </xdr:from>
    <xdr:to>
      <xdr:col>68</xdr:col>
      <xdr:colOff>73025</xdr:colOff>
      <xdr:row>30</xdr:row>
      <xdr:rowOff>93966</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2560300" y="5988600"/>
          <a:ext cx="762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76440</xdr:rowOff>
    </xdr:from>
    <xdr:to>
      <xdr:col>60</xdr:col>
      <xdr:colOff>123825</xdr:colOff>
      <xdr:row>30</xdr:row>
      <xdr:rowOff>6590</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747500" y="58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127240</xdr:rowOff>
    </xdr:from>
    <xdr:to>
      <xdr:col>64</xdr:col>
      <xdr:colOff>73025</xdr:colOff>
      <xdr:row>30</xdr:row>
      <xdr:rowOff>93966</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1798300" y="5870815"/>
          <a:ext cx="7620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86448</xdr:rowOff>
    </xdr:from>
    <xdr:ext cx="469744" cy="259045"/>
    <xdr:sp macro="" textlink="">
      <xdr:nvSpPr>
        <xdr:cNvPr id="159" name="n_1aveValue債務償還比率">
          <a:extLst>
            <a:ext uri="{FF2B5EF4-FFF2-40B4-BE49-F238E27FC236}">
              <a16:creationId xmlns:a16="http://schemas.microsoft.com/office/drawing/2014/main" id="{00000000-0008-0000-0000-00009F000000}"/>
            </a:ext>
          </a:extLst>
        </xdr:cNvPr>
        <xdr:cNvSpPr txBox="1"/>
      </xdr:nvSpPr>
      <xdr:spPr>
        <a:xfrm>
          <a:off x="138367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110676</xdr:rowOff>
    </xdr:from>
    <xdr:ext cx="469744" cy="259045"/>
    <xdr:sp macro="" textlink="">
      <xdr:nvSpPr>
        <xdr:cNvPr id="160" name="n_2aveValue債務償還比率">
          <a:extLst>
            <a:ext uri="{FF2B5EF4-FFF2-40B4-BE49-F238E27FC236}">
              <a16:creationId xmlns:a16="http://schemas.microsoft.com/office/drawing/2014/main" id="{00000000-0008-0000-0000-0000A0000000}"/>
            </a:ext>
          </a:extLst>
        </xdr:cNvPr>
        <xdr:cNvSpPr txBox="1"/>
      </xdr:nvSpPr>
      <xdr:spPr>
        <a:xfrm>
          <a:off x="13087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126989</xdr:rowOff>
    </xdr:from>
    <xdr:ext cx="469744" cy="259045"/>
    <xdr:sp macro="" textlink="">
      <xdr:nvSpPr>
        <xdr:cNvPr id="161" name="n_3aveValue債務償還比率">
          <a:extLst>
            <a:ext uri="{FF2B5EF4-FFF2-40B4-BE49-F238E27FC236}">
              <a16:creationId xmlns:a16="http://schemas.microsoft.com/office/drawing/2014/main" id="{00000000-0008-0000-0000-0000A1000000}"/>
            </a:ext>
          </a:extLst>
        </xdr:cNvPr>
        <xdr:cNvSpPr txBox="1"/>
      </xdr:nvSpPr>
      <xdr:spPr>
        <a:xfrm>
          <a:off x="12325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79039</xdr:rowOff>
    </xdr:from>
    <xdr:ext cx="469744" cy="259045"/>
    <xdr:sp macro="" textlink="">
      <xdr:nvSpPr>
        <xdr:cNvPr id="162" name="n_4aveValue債務償還比率">
          <a:extLst>
            <a:ext uri="{FF2B5EF4-FFF2-40B4-BE49-F238E27FC236}">
              <a16:creationId xmlns:a16="http://schemas.microsoft.com/office/drawing/2014/main" id="{00000000-0008-0000-0000-0000A2000000}"/>
            </a:ext>
          </a:extLst>
        </xdr:cNvPr>
        <xdr:cNvSpPr txBox="1"/>
      </xdr:nvSpPr>
      <xdr:spPr>
        <a:xfrm>
          <a:off x="11563427" y="59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75201</xdr:rowOff>
    </xdr:from>
    <xdr:ext cx="469744" cy="259045"/>
    <xdr:sp macro="" textlink="">
      <xdr:nvSpPr>
        <xdr:cNvPr id="163" name="n_1mainValue債務償還比率">
          <a:extLst>
            <a:ext uri="{FF2B5EF4-FFF2-40B4-BE49-F238E27FC236}">
              <a16:creationId xmlns:a16="http://schemas.microsoft.com/office/drawing/2014/main" id="{00000000-0008-0000-0000-0000A3000000}"/>
            </a:ext>
          </a:extLst>
        </xdr:cNvPr>
        <xdr:cNvSpPr txBox="1"/>
      </xdr:nvSpPr>
      <xdr:spPr>
        <a:xfrm>
          <a:off x="13836727" y="599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115502</xdr:rowOff>
    </xdr:from>
    <xdr:ext cx="469744" cy="259045"/>
    <xdr:sp macro="" textlink="">
      <xdr:nvSpPr>
        <xdr:cNvPr id="164" name="n_2mainValue債務償還比率">
          <a:extLst>
            <a:ext uri="{FF2B5EF4-FFF2-40B4-BE49-F238E27FC236}">
              <a16:creationId xmlns:a16="http://schemas.microsoft.com/office/drawing/2014/main" id="{00000000-0008-0000-0000-0000A4000000}"/>
            </a:ext>
          </a:extLst>
        </xdr:cNvPr>
        <xdr:cNvSpPr txBox="1"/>
      </xdr:nvSpPr>
      <xdr:spPr>
        <a:xfrm>
          <a:off x="13087427" y="60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135893</xdr:rowOff>
    </xdr:from>
    <xdr:ext cx="469744" cy="259045"/>
    <xdr:sp macro="" textlink="">
      <xdr:nvSpPr>
        <xdr:cNvPr id="165" name="n_3mainValue債務償還比率">
          <a:extLst>
            <a:ext uri="{FF2B5EF4-FFF2-40B4-BE49-F238E27FC236}">
              <a16:creationId xmlns:a16="http://schemas.microsoft.com/office/drawing/2014/main" id="{00000000-0008-0000-0000-0000A5000000}"/>
            </a:ext>
          </a:extLst>
        </xdr:cNvPr>
        <xdr:cNvSpPr txBox="1"/>
      </xdr:nvSpPr>
      <xdr:spPr>
        <a:xfrm>
          <a:off x="12325427" y="605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23117</xdr:rowOff>
    </xdr:from>
    <xdr:ext cx="469744" cy="259045"/>
    <xdr:sp macro="" textlink="">
      <xdr:nvSpPr>
        <xdr:cNvPr id="166" name="n_4mainValue債務償還比率">
          <a:extLst>
            <a:ext uri="{FF2B5EF4-FFF2-40B4-BE49-F238E27FC236}">
              <a16:creationId xmlns:a16="http://schemas.microsoft.com/office/drawing/2014/main" id="{00000000-0008-0000-0000-0000A6000000}"/>
            </a:ext>
          </a:extLst>
        </xdr:cNvPr>
        <xdr:cNvSpPr txBox="1"/>
      </xdr:nvSpPr>
      <xdr:spPr>
        <a:xfrm>
          <a:off x="11563427" y="55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120,285
117,390
18.27
47,278,894
46,531,052
573,814
24,200,029
34,330,116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107713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0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162560</xdr:rowOff>
    </xdr:from>
    <xdr:to>
      <xdr:col>24</xdr:col>
      <xdr:colOff>114300</xdr:colOff>
      <xdr:row>40</xdr:row>
      <xdr:rowOff>92710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77487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169418</xdr:rowOff>
    </xdr:from>
    <xdr:to>
      <xdr:col>20</xdr:col>
      <xdr:colOff>38100</xdr:colOff>
      <xdr:row>40</xdr:row>
      <xdr:rowOff>99568</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41910</xdr:rowOff>
    </xdr:from>
    <xdr:to>
      <xdr:col>24</xdr:col>
      <xdr:colOff>63500</xdr:colOff>
      <xdr:row>40</xdr:row>
      <xdr:rowOff>48768</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89991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41402</xdr:rowOff>
    </xdr:from>
    <xdr:to>
      <xdr:col>15</xdr:col>
      <xdr:colOff>101600</xdr:colOff>
      <xdr:row>40</xdr:row>
      <xdr:rowOff>143002</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48768</xdr:rowOff>
    </xdr:from>
    <xdr:to>
      <xdr:col>19</xdr:col>
      <xdr:colOff>177800</xdr:colOff>
      <xdr:row>40</xdr:row>
      <xdr:rowOff>92202</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69067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167132</xdr:rowOff>
    </xdr:from>
    <xdr:to>
      <xdr:col>10</xdr:col>
      <xdr:colOff>165100</xdr:colOff>
      <xdr:row>39</xdr:row>
      <xdr:rowOff>97282</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46482</xdr:rowOff>
    </xdr:from>
    <xdr:to>
      <xdr:col>15</xdr:col>
      <xdr:colOff>50800</xdr:colOff>
      <xdr:row>40</xdr:row>
      <xdr:rowOff>92202</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73303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155702</xdr:rowOff>
    </xdr:from>
    <xdr:to>
      <xdr:col>6</xdr:col>
      <xdr:colOff>38100</xdr:colOff>
      <xdr:row>39</xdr:row>
      <xdr:rowOff>85852</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35052</xdr:rowOff>
    </xdr:from>
    <xdr:to>
      <xdr:col>10</xdr:col>
      <xdr:colOff>114300</xdr:colOff>
      <xdr:row>39</xdr:row>
      <xdr:rowOff>46482</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7216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164101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125239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90695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94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134129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99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88409</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76979</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25629</xdr:rowOff>
    </xdr:from>
    <xdr:to>
      <xdr:col>55</xdr:col>
      <xdr:colOff>50800</xdr:colOff>
      <xdr:row>41</xdr:row>
      <xdr:rowOff>127229</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112006</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26619</xdr:rowOff>
    </xdr:from>
    <xdr:to>
      <xdr:col>50</xdr:col>
      <xdr:colOff>165100</xdr:colOff>
      <xdr:row>41</xdr:row>
      <xdr:rowOff>128219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76429</xdr:rowOff>
    </xdr:from>
    <xdr:to>
      <xdr:col>55</xdr:col>
      <xdr:colOff>0</xdr:colOff>
      <xdr:row>41</xdr:row>
      <xdr:rowOff>77419</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05879"/>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28448</xdr:rowOff>
    </xdr:from>
    <xdr:to>
      <xdr:col>46</xdr:col>
      <xdr:colOff>38100</xdr:colOff>
      <xdr:row>41</xdr:row>
      <xdr:rowOff>130048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77419</xdr:rowOff>
    </xdr:from>
    <xdr:to>
      <xdr:col>50</xdr:col>
      <xdr:colOff>114300</xdr:colOff>
      <xdr:row>41</xdr:row>
      <xdr:rowOff>79248</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10686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29439</xdr:rowOff>
    </xdr:from>
    <xdr:to>
      <xdr:col>41</xdr:col>
      <xdr:colOff>101600</xdr:colOff>
      <xdr:row>41</xdr:row>
      <xdr:rowOff>131039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79248</xdr:rowOff>
    </xdr:from>
    <xdr:to>
      <xdr:col>45</xdr:col>
      <xdr:colOff>177800</xdr:colOff>
      <xdr:row>41</xdr:row>
      <xdr:rowOff>80239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0869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30582</xdr:rowOff>
    </xdr:from>
    <xdr:to>
      <xdr:col>36</xdr:col>
      <xdr:colOff>165100</xdr:colOff>
      <xdr:row>41</xdr:row>
      <xdr:rowOff>132182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6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80239</xdr:rowOff>
    </xdr:from>
    <xdr:to>
      <xdr:col>41</xdr:col>
      <xdr:colOff>50800</xdr:colOff>
      <xdr:row>41</xdr:row>
      <xdr:rowOff>81382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10968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110608</xdr:rowOff>
    </xdr:from>
    <xdr:ext cx="469744"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917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129887</xdr:rowOff>
    </xdr:from>
    <xdr:ext cx="469744"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515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72127</xdr:rowOff>
    </xdr:from>
    <xdr:ext cx="469744"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626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37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119346</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714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121175</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122166</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15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123309</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15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14168</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129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168003</xdr:rowOff>
    </xdr:from>
    <xdr:to>
      <xdr:col>24</xdr:col>
      <xdr:colOff>114300</xdr:colOff>
      <xdr:row>57</xdr:row>
      <xdr:rowOff>98153</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19430</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962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112485</xdr:rowOff>
    </xdr:from>
    <xdr:to>
      <xdr:col>20</xdr:col>
      <xdr:colOff>38100</xdr:colOff>
      <xdr:row>57</xdr:row>
      <xdr:rowOff>42635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163285</xdr:rowOff>
    </xdr:from>
    <xdr:to>
      <xdr:col>24</xdr:col>
      <xdr:colOff>63500</xdr:colOff>
      <xdr:row>57</xdr:row>
      <xdr:rowOff>47353</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9764485"/>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43906</xdr:rowOff>
    </xdr:from>
    <xdr:to>
      <xdr:col>15</xdr:col>
      <xdr:colOff>101600</xdr:colOff>
      <xdr:row>58</xdr:row>
      <xdr:rowOff>145506</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163285</xdr:rowOff>
    </xdr:from>
    <xdr:to>
      <xdr:col>19</xdr:col>
      <xdr:colOff>177800</xdr:colOff>
      <xdr:row>58</xdr:row>
      <xdr:rowOff>94706</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2908300" y="9764485"/>
          <a:ext cx="88900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40294</xdr:rowOff>
    </xdr:from>
    <xdr:ext cx="405111" cy="259045"/>
    <xdr:sp macro="" textlink="">
      <xdr:nvSpPr>
        <xdr:cNvPr id="194" name="n_1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35820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169290</xdr:rowOff>
    </xdr:from>
    <xdr:ext cx="405111" cy="259045"/>
    <xdr:sp macro="" textlink="">
      <xdr:nvSpPr>
        <xdr:cNvPr id="195" name="n_2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2705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26505</xdr:rowOff>
    </xdr:from>
    <xdr:ext cx="405111" cy="259045"/>
    <xdr:sp macro="" textlink="">
      <xdr:nvSpPr>
        <xdr:cNvPr id="196" name="n_3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1816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197" name="n_4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927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59162</xdr:rowOff>
    </xdr:from>
    <xdr:ext cx="405111" cy="259045"/>
    <xdr:sp macro="" textlink="">
      <xdr:nvSpPr>
        <xdr:cNvPr id="198" name="n_1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162033</xdr:rowOff>
    </xdr:from>
    <xdr:ext cx="405111" cy="259045"/>
    <xdr:sp macro="" textlink="">
      <xdr:nvSpPr>
        <xdr:cNvPr id="199" name="n_2main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100-0000E2000000}"/>
            </a:ext>
          </a:extLst>
        </xdr:cNvPr>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100-0000E4000000}"/>
            </a:ext>
          </a:extLst>
        </xdr:cNvPr>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480,702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165045</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100-0000E6000000}"/>
            </a:ext>
          </a:extLst>
        </xdr:cNvPr>
        <xdr:cNvSpPr txBox="1"/>
      </xdr:nvSpPr>
      <xdr:spPr>
        <a:xfrm>
          <a:off x="10515600" y="10452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921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86654</xdr:rowOff>
    </xdr:from>
    <xdr:to>
      <xdr:col>55</xdr:col>
      <xdr:colOff>50800</xdr:colOff>
      <xdr:row>64</xdr:row>
      <xdr:rowOff>16804</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10426700" y="108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1581</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100-0000F2000000}"/>
            </a:ext>
          </a:extLst>
        </xdr:cNvPr>
        <xdr:cNvSpPr txBox="1"/>
      </xdr:nvSpPr>
      <xdr:spPr>
        <a:xfrm>
          <a:off x="10515600" y="108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87301</xdr:rowOff>
    </xdr:from>
    <xdr:to>
      <xdr:col>50</xdr:col>
      <xdr:colOff>165100</xdr:colOff>
      <xdr:row>64</xdr:row>
      <xdr:rowOff>17451</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9588500" y="108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137454</xdr:rowOff>
    </xdr:from>
    <xdr:to>
      <xdr:col>55</xdr:col>
      <xdr:colOff>0</xdr:colOff>
      <xdr:row>63</xdr:row>
      <xdr:rowOff>138101</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9639300" y="10938804"/>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116411</xdr:rowOff>
    </xdr:from>
    <xdr:to>
      <xdr:col>46</xdr:col>
      <xdr:colOff>38100</xdr:colOff>
      <xdr:row>64</xdr:row>
      <xdr:rowOff>46561</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8699500" y="109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138101</xdr:rowOff>
    </xdr:from>
    <xdr:to>
      <xdr:col>50</xdr:col>
      <xdr:colOff>114300</xdr:colOff>
      <xdr:row>63</xdr:row>
      <xdr:rowOff>167211</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8750300" y="10939451"/>
          <a:ext cx="889000" cy="2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81513</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93270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94632</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8450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110996</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7561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6672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8578</xdr:rowOff>
    </xdr:from>
    <xdr:ext cx="534377" cy="259045"/>
    <xdr:sp macro="" textlink="">
      <xdr:nvSpPr>
        <xdr:cNvPr id="251" name="n_1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9359411" y="109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37688</xdr:rowOff>
    </xdr:from>
    <xdr:ext cx="534377" cy="259045"/>
    <xdr:sp macro="" textlink="">
      <xdr:nvSpPr>
        <xdr:cNvPr id="252" name="n_2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483111" y="1101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1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flipV="1">
          <a:off x="4634865" y="133140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00000000-0008-0000-0100-000016010000}"/>
            </a:ext>
          </a:extLst>
        </xdr:cNvPr>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4546600"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0000000-0008-0000-0100-000018010000}"/>
            </a:ext>
          </a:extLst>
        </xdr:cNvPr>
        <xdr:cNvSpPr txBox="1"/>
      </xdr:nvSpPr>
      <xdr:spPr>
        <a:xfrm>
          <a:off x="467360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4546600" y="13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100-00001A010000}"/>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96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45847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129557</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100-000026010000}"/>
            </a:ext>
          </a:extLst>
        </xdr:cNvPr>
        <xdr:cNvSpPr txBox="1"/>
      </xdr:nvSpPr>
      <xdr:spPr>
        <a:xfrm>
          <a:off x="4673600"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3746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30480</xdr:rowOff>
    </xdr:from>
    <xdr:to>
      <xdr:col>24</xdr:col>
      <xdr:colOff>63500</xdr:colOff>
      <xdr:row>83</xdr:row>
      <xdr:rowOff>57150</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flipV="1">
          <a:off x="3797300" y="142608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168275</xdr:rowOff>
    </xdr:from>
    <xdr:to>
      <xdr:col>15</xdr:col>
      <xdr:colOff>101600</xdr:colOff>
      <xdr:row>83</xdr:row>
      <xdr:rowOff>98425</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2857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47625</xdr:rowOff>
    </xdr:from>
    <xdr:to>
      <xdr:col>19</xdr:col>
      <xdr:colOff>177800</xdr:colOff>
      <xdr:row>83</xdr:row>
      <xdr:rowOff>57150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2908300" y="14277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139700</xdr:rowOff>
    </xdr:from>
    <xdr:to>
      <xdr:col>10</xdr:col>
      <xdr:colOff>165100</xdr:colOff>
      <xdr:row>83</xdr:row>
      <xdr:rowOff>69850</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1968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19050</xdr:rowOff>
    </xdr:from>
    <xdr:to>
      <xdr:col>15</xdr:col>
      <xdr:colOff>50800</xdr:colOff>
      <xdr:row>83</xdr:row>
      <xdr:rowOff>47625</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2019300" y="14249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105411</xdr:rowOff>
    </xdr:from>
    <xdr:to>
      <xdr:col>6</xdr:col>
      <xdr:colOff>38100</xdr:colOff>
      <xdr:row>83</xdr:row>
      <xdr:rowOff>35561</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1079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156211</xdr:rowOff>
    </xdr:from>
    <xdr:to>
      <xdr:col>10</xdr:col>
      <xdr:colOff>114300</xdr:colOff>
      <xdr:row>83</xdr:row>
      <xdr:rowOff>19050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1130300" y="142151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303" name="n_1aveValue【公営住宅】&#10;有形固定資産減価償却率">
          <a:extLst>
            <a:ext uri="{FF2B5EF4-FFF2-40B4-BE49-F238E27FC236}">
              <a16:creationId xmlns:a16="http://schemas.microsoft.com/office/drawing/2014/main" id="{00000000-0008-0000-0100-00002F010000}"/>
            </a:ext>
          </a:extLst>
        </xdr:cNvPr>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04" name="n_2aveValue【公営住宅】&#10;有形固定資産減価償却率">
          <a:extLst>
            <a:ext uri="{FF2B5EF4-FFF2-40B4-BE49-F238E27FC236}">
              <a16:creationId xmlns:a16="http://schemas.microsoft.com/office/drawing/2014/main" id="{00000000-0008-0000-0100-000030010000}"/>
            </a:ext>
          </a:extLst>
        </xdr:cNvPr>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05" name="n_3aveValue【公営住宅】&#10;有形固定資産減価償却率">
          <a:extLst>
            <a:ext uri="{FF2B5EF4-FFF2-40B4-BE49-F238E27FC236}">
              <a16:creationId xmlns:a16="http://schemas.microsoft.com/office/drawing/2014/main" id="{00000000-0008-0000-0100-000031010000}"/>
            </a:ext>
          </a:extLst>
        </xdr:cNvPr>
        <xdr:cNvSpPr txBox="1"/>
      </xdr:nvSpPr>
      <xdr:spPr>
        <a:xfrm>
          <a:off x="1816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106697</xdr:rowOff>
    </xdr:from>
    <xdr:ext cx="405111" cy="259045"/>
    <xdr:sp macro="" textlink="">
      <xdr:nvSpPr>
        <xdr:cNvPr id="306" name="n_4aveValue【公営住宅】&#10;有形固定資産減価償却率">
          <a:extLst>
            <a:ext uri="{FF2B5EF4-FFF2-40B4-BE49-F238E27FC236}">
              <a16:creationId xmlns:a16="http://schemas.microsoft.com/office/drawing/2014/main" id="{00000000-0008-0000-0100-000032010000}"/>
            </a:ext>
          </a:extLst>
        </xdr:cNvPr>
        <xdr:cNvSpPr txBox="1"/>
      </xdr:nvSpPr>
      <xdr:spPr>
        <a:xfrm>
          <a:off x="927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124477</xdr:rowOff>
    </xdr:from>
    <xdr:ext cx="405111" cy="259045"/>
    <xdr:sp macro="" textlink="">
      <xdr:nvSpPr>
        <xdr:cNvPr id="307" name="n_1mainValue【公営住宅】&#10;有形固定資産減価償却率">
          <a:extLst>
            <a:ext uri="{FF2B5EF4-FFF2-40B4-BE49-F238E27FC236}">
              <a16:creationId xmlns:a16="http://schemas.microsoft.com/office/drawing/2014/main" id="{00000000-0008-0000-0100-000033010000}"/>
            </a:ext>
          </a:extLst>
        </xdr:cNvPr>
        <xdr:cNvSpPr txBox="1"/>
      </xdr:nvSpPr>
      <xdr:spPr>
        <a:xfrm>
          <a:off x="35820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308" name="n_2mainValue【公営住宅】&#10;有形固定資産減価償却率">
          <a:extLst>
            <a:ext uri="{FF2B5EF4-FFF2-40B4-BE49-F238E27FC236}">
              <a16:creationId xmlns:a16="http://schemas.microsoft.com/office/drawing/2014/main" id="{00000000-0008-0000-0100-000034010000}"/>
            </a:ext>
          </a:extLst>
        </xdr:cNvPr>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60977</xdr:rowOff>
    </xdr:from>
    <xdr:ext cx="405111" cy="259045"/>
    <xdr:sp macro="" textlink="">
      <xdr:nvSpPr>
        <xdr:cNvPr id="309" name="n_3mainValue【公営住宅】&#10;有形固定資産減価償却率">
          <a:extLst>
            <a:ext uri="{FF2B5EF4-FFF2-40B4-BE49-F238E27FC236}">
              <a16:creationId xmlns:a16="http://schemas.microsoft.com/office/drawing/2014/main" id="{00000000-0008-0000-0100-000035010000}"/>
            </a:ext>
          </a:extLst>
        </xdr:cNvPr>
        <xdr:cNvSpPr txBox="1"/>
      </xdr:nvSpPr>
      <xdr:spPr>
        <a:xfrm>
          <a:off x="1816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52088</xdr:rowOff>
    </xdr:from>
    <xdr:ext cx="405111" cy="259045"/>
    <xdr:sp macro="" textlink="">
      <xdr:nvSpPr>
        <xdr:cNvPr id="310" name="n_4mainValue【公営住宅】&#10;有形固定資産減価償却率">
          <a:extLst>
            <a:ext uri="{FF2B5EF4-FFF2-40B4-BE49-F238E27FC236}">
              <a16:creationId xmlns:a16="http://schemas.microsoft.com/office/drawing/2014/main" id="{00000000-0008-0000-0100-000036010000}"/>
            </a:ext>
          </a:extLst>
        </xdr:cNvPr>
        <xdr:cNvSpPr txBox="1"/>
      </xdr:nvSpPr>
      <xdr:spPr>
        <a:xfrm>
          <a:off x="927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flipV="1">
          <a:off x="10476865" y="1337462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31" name="【公営住宅】&#10;一人当たり面積最小値テキスト">
          <a:extLst>
            <a:ext uri="{FF2B5EF4-FFF2-40B4-BE49-F238E27FC236}">
              <a16:creationId xmlns:a16="http://schemas.microsoft.com/office/drawing/2014/main" id="{00000000-0008-0000-0100-00004B010000}"/>
            </a:ext>
          </a:extLst>
        </xdr:cNvPr>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33" name="【公営住宅】&#10;一人当たり面積最大値テキスト">
          <a:extLst>
            <a:ext uri="{FF2B5EF4-FFF2-40B4-BE49-F238E27FC236}">
              <a16:creationId xmlns:a16="http://schemas.microsoft.com/office/drawing/2014/main" id="{00000000-0008-0000-0100-00004D010000}"/>
            </a:ext>
          </a:extLst>
        </xdr:cNvPr>
        <xdr:cNvSpPr txBox="1"/>
      </xdr:nvSpPr>
      <xdr:spPr>
        <a:xfrm>
          <a:off x="10515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10388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102760</xdr:rowOff>
    </xdr:from>
    <xdr:ext cx="469744" cy="259045"/>
    <xdr:sp macro="" textlink="">
      <xdr:nvSpPr>
        <xdr:cNvPr id="335" name="【公営住宅】&#10;一人当たり面積平均値テキスト">
          <a:extLst>
            <a:ext uri="{FF2B5EF4-FFF2-40B4-BE49-F238E27FC236}">
              <a16:creationId xmlns:a16="http://schemas.microsoft.com/office/drawing/2014/main" id="{00000000-0008-0000-0100-00004F010000}"/>
            </a:ext>
          </a:extLst>
        </xdr:cNvPr>
        <xdr:cNvSpPr txBox="1"/>
      </xdr:nvSpPr>
      <xdr:spPr>
        <a:xfrm>
          <a:off x="10515600" y="1416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36" name="フローチャート: 判断 335">
          <a:extLst>
            <a:ext uri="{FF2B5EF4-FFF2-40B4-BE49-F238E27FC236}">
              <a16:creationId xmlns:a16="http://schemas.microsoft.com/office/drawing/2014/main" id="{00000000-0008-0000-0100-000050010000}"/>
            </a:ext>
          </a:extLst>
        </xdr:cNvPr>
        <xdr:cNvSpPr/>
      </xdr:nvSpPr>
      <xdr:spPr>
        <a:xfrm>
          <a:off x="104267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9588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8699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7810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6921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106744</xdr:rowOff>
    </xdr:from>
    <xdr:to>
      <xdr:col>55</xdr:col>
      <xdr:colOff>50800</xdr:colOff>
      <xdr:row>84</xdr:row>
      <xdr:rowOff>36894</xdr:rowOff>
    </xdr:to>
    <xdr:sp macro="" textlink="">
      <xdr:nvSpPr>
        <xdr:cNvPr id="346" name="楕円 345">
          <a:extLst>
            <a:ext uri="{FF2B5EF4-FFF2-40B4-BE49-F238E27FC236}">
              <a16:creationId xmlns:a16="http://schemas.microsoft.com/office/drawing/2014/main" id="{00000000-0008-0000-0100-00005A010000}"/>
            </a:ext>
          </a:extLst>
        </xdr:cNvPr>
        <xdr:cNvSpPr/>
      </xdr:nvSpPr>
      <xdr:spPr>
        <a:xfrm>
          <a:off x="10426700" y="1433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85171</xdr:rowOff>
    </xdr:from>
    <xdr:ext cx="469744" cy="259045"/>
    <xdr:sp macro="" textlink="">
      <xdr:nvSpPr>
        <xdr:cNvPr id="347" name="【公営住宅】&#10;一人当たり面積該当値テキスト">
          <a:extLst>
            <a:ext uri="{FF2B5EF4-FFF2-40B4-BE49-F238E27FC236}">
              <a16:creationId xmlns:a16="http://schemas.microsoft.com/office/drawing/2014/main" id="{00000000-0008-0000-0100-00005B010000}"/>
            </a:ext>
          </a:extLst>
        </xdr:cNvPr>
        <xdr:cNvSpPr txBox="1"/>
      </xdr:nvSpPr>
      <xdr:spPr>
        <a:xfrm>
          <a:off x="10515600" y="1431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73597</xdr:rowOff>
    </xdr:from>
    <xdr:to>
      <xdr:col>50</xdr:col>
      <xdr:colOff>165100</xdr:colOff>
      <xdr:row>84</xdr:row>
      <xdr:rowOff>3747</xdr:rowOff>
    </xdr:to>
    <xdr:sp macro="" textlink="">
      <xdr:nvSpPr>
        <xdr:cNvPr id="348" name="楕円 347">
          <a:extLst>
            <a:ext uri="{FF2B5EF4-FFF2-40B4-BE49-F238E27FC236}">
              <a16:creationId xmlns:a16="http://schemas.microsoft.com/office/drawing/2014/main" id="{00000000-0008-0000-0100-00005C010000}"/>
            </a:ext>
          </a:extLst>
        </xdr:cNvPr>
        <xdr:cNvSpPr/>
      </xdr:nvSpPr>
      <xdr:spPr>
        <a:xfrm>
          <a:off x="9588500" y="1430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124397</xdr:rowOff>
    </xdr:from>
    <xdr:to>
      <xdr:col>55</xdr:col>
      <xdr:colOff>0</xdr:colOff>
      <xdr:row>83</xdr:row>
      <xdr:rowOff>157544</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9639300" y="14354747"/>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113030</xdr:rowOff>
    </xdr:from>
    <xdr:to>
      <xdr:col>46</xdr:col>
      <xdr:colOff>38100</xdr:colOff>
      <xdr:row>84</xdr:row>
      <xdr:rowOff>43180</xdr:rowOff>
    </xdr:to>
    <xdr:sp macro="" textlink="">
      <xdr:nvSpPr>
        <xdr:cNvPr id="350" name="楕円 349">
          <a:extLst>
            <a:ext uri="{FF2B5EF4-FFF2-40B4-BE49-F238E27FC236}">
              <a16:creationId xmlns:a16="http://schemas.microsoft.com/office/drawing/2014/main" id="{00000000-0008-0000-0100-00005E010000}"/>
            </a:ext>
          </a:extLst>
        </xdr:cNvPr>
        <xdr:cNvSpPr/>
      </xdr:nvSpPr>
      <xdr:spPr>
        <a:xfrm>
          <a:off x="869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124397</xdr:rowOff>
    </xdr:from>
    <xdr:to>
      <xdr:col>50</xdr:col>
      <xdr:colOff>114300</xdr:colOff>
      <xdr:row>83</xdr:row>
      <xdr:rowOff>163830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flipV="1">
          <a:off x="8750300" y="14354747"/>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114745</xdr:rowOff>
    </xdr:from>
    <xdr:to>
      <xdr:col>41</xdr:col>
      <xdr:colOff>101600</xdr:colOff>
      <xdr:row>84</xdr:row>
      <xdr:rowOff>44895</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7810500" y="1434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163830</xdr:rowOff>
    </xdr:from>
    <xdr:to>
      <xdr:col>45</xdr:col>
      <xdr:colOff>177800</xdr:colOff>
      <xdr:row>83</xdr:row>
      <xdr:rowOff>165545</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flipV="1">
          <a:off x="7861300" y="1439418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117030</xdr:rowOff>
    </xdr:from>
    <xdr:to>
      <xdr:col>36</xdr:col>
      <xdr:colOff>165100</xdr:colOff>
      <xdr:row>84</xdr:row>
      <xdr:rowOff>47180</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6921500" y="143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165545</xdr:rowOff>
    </xdr:from>
    <xdr:to>
      <xdr:col>41</xdr:col>
      <xdr:colOff>50800</xdr:colOff>
      <xdr:row>83</xdr:row>
      <xdr:rowOff>167830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flipV="1">
          <a:off x="6972300" y="1439589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50880</xdr:rowOff>
    </xdr:from>
    <xdr:ext cx="469744" cy="259045"/>
    <xdr:sp macro="" textlink="">
      <xdr:nvSpPr>
        <xdr:cNvPr id="356" name="n_1aveValue【公営住宅】&#10;一人当たり面積">
          <a:extLst>
            <a:ext uri="{FF2B5EF4-FFF2-40B4-BE49-F238E27FC236}">
              <a16:creationId xmlns:a16="http://schemas.microsoft.com/office/drawing/2014/main" id="{00000000-0008-0000-0100-000064010000}"/>
            </a:ext>
          </a:extLst>
        </xdr:cNvPr>
        <xdr:cNvSpPr txBox="1"/>
      </xdr:nvSpPr>
      <xdr:spPr>
        <a:xfrm>
          <a:off x="93917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42879</xdr:rowOff>
    </xdr:from>
    <xdr:ext cx="469744" cy="259045"/>
    <xdr:sp macro="" textlink="">
      <xdr:nvSpPr>
        <xdr:cNvPr id="357" name="n_2aveValue【公営住宅】&#10;一人当たり面積">
          <a:extLst>
            <a:ext uri="{FF2B5EF4-FFF2-40B4-BE49-F238E27FC236}">
              <a16:creationId xmlns:a16="http://schemas.microsoft.com/office/drawing/2014/main" id="{00000000-0008-0000-0100-000065010000}"/>
            </a:ext>
          </a:extLst>
        </xdr:cNvPr>
        <xdr:cNvSpPr txBox="1"/>
      </xdr:nvSpPr>
      <xdr:spPr>
        <a:xfrm>
          <a:off x="8515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169435</xdr:rowOff>
    </xdr:from>
    <xdr:ext cx="469744" cy="259045"/>
    <xdr:sp macro="" textlink="">
      <xdr:nvSpPr>
        <xdr:cNvPr id="358" name="n_3aveValue【公営住宅】&#10;一人当たり面積">
          <a:extLst>
            <a:ext uri="{FF2B5EF4-FFF2-40B4-BE49-F238E27FC236}">
              <a16:creationId xmlns:a16="http://schemas.microsoft.com/office/drawing/2014/main" id="{00000000-0008-0000-0100-000066010000}"/>
            </a:ext>
          </a:extLst>
        </xdr:cNvPr>
        <xdr:cNvSpPr txBox="1"/>
      </xdr:nvSpPr>
      <xdr:spPr>
        <a:xfrm>
          <a:off x="7626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59" name="n_4aveValue【公営住宅】&#10;一人当たり面積">
          <a:extLst>
            <a:ext uri="{FF2B5EF4-FFF2-40B4-BE49-F238E27FC236}">
              <a16:creationId xmlns:a16="http://schemas.microsoft.com/office/drawing/2014/main" id="{00000000-0008-0000-0100-000067010000}"/>
            </a:ext>
          </a:extLst>
        </xdr:cNvPr>
        <xdr:cNvSpPr txBox="1"/>
      </xdr:nvSpPr>
      <xdr:spPr>
        <a:xfrm>
          <a:off x="6737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20274</xdr:rowOff>
    </xdr:from>
    <xdr:ext cx="469744" cy="259045"/>
    <xdr:sp macro="" textlink="">
      <xdr:nvSpPr>
        <xdr:cNvPr id="360" name="n_1mainValue【公営住宅】&#10;一人当たり面積">
          <a:extLst>
            <a:ext uri="{FF2B5EF4-FFF2-40B4-BE49-F238E27FC236}">
              <a16:creationId xmlns:a16="http://schemas.microsoft.com/office/drawing/2014/main" id="{00000000-0008-0000-0100-000068010000}"/>
            </a:ext>
          </a:extLst>
        </xdr:cNvPr>
        <xdr:cNvSpPr txBox="1"/>
      </xdr:nvSpPr>
      <xdr:spPr>
        <a:xfrm>
          <a:off x="9391727" y="1407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59707</xdr:rowOff>
    </xdr:from>
    <xdr:ext cx="469744" cy="259045"/>
    <xdr:sp macro="" textlink="">
      <xdr:nvSpPr>
        <xdr:cNvPr id="361" name="n_2mainValue【公営住宅】&#10;一人当たり面積">
          <a:extLst>
            <a:ext uri="{FF2B5EF4-FFF2-40B4-BE49-F238E27FC236}">
              <a16:creationId xmlns:a16="http://schemas.microsoft.com/office/drawing/2014/main" id="{00000000-0008-0000-0100-000069010000}"/>
            </a:ext>
          </a:extLst>
        </xdr:cNvPr>
        <xdr:cNvSpPr txBox="1"/>
      </xdr:nvSpPr>
      <xdr:spPr>
        <a:xfrm>
          <a:off x="8515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36022</xdr:rowOff>
    </xdr:from>
    <xdr:ext cx="469744" cy="259045"/>
    <xdr:sp macro="" textlink="">
      <xdr:nvSpPr>
        <xdr:cNvPr id="362" name="n_3mainValue【公営住宅】&#10;一人当たり面積">
          <a:extLst>
            <a:ext uri="{FF2B5EF4-FFF2-40B4-BE49-F238E27FC236}">
              <a16:creationId xmlns:a16="http://schemas.microsoft.com/office/drawing/2014/main" id="{00000000-0008-0000-0100-00006A010000}"/>
            </a:ext>
          </a:extLst>
        </xdr:cNvPr>
        <xdr:cNvSpPr txBox="1"/>
      </xdr:nvSpPr>
      <xdr:spPr>
        <a:xfrm>
          <a:off x="7626427" y="1443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38307</xdr:rowOff>
    </xdr:from>
    <xdr:ext cx="469744" cy="259045"/>
    <xdr:sp macro="" textlink="">
      <xdr:nvSpPr>
        <xdr:cNvPr id="363" name="n_4mainValue【公営住宅】&#10;一人当たり面積">
          <a:extLst>
            <a:ext uri="{FF2B5EF4-FFF2-40B4-BE49-F238E27FC236}">
              <a16:creationId xmlns:a16="http://schemas.microsoft.com/office/drawing/2014/main" id="{00000000-0008-0000-0100-00006B010000}"/>
            </a:ext>
          </a:extLst>
        </xdr:cNvPr>
        <xdr:cNvSpPr txBox="1"/>
      </xdr:nvSpPr>
      <xdr:spPr>
        <a:xfrm>
          <a:off x="6737427" y="1444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16318864" y="571347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403" name="【認定こども園・幼稚園・保育所】&#10;有形固定資産減価償却率最小値テキスト">
          <a:extLst>
            <a:ext uri="{FF2B5EF4-FFF2-40B4-BE49-F238E27FC236}">
              <a16:creationId xmlns:a16="http://schemas.microsoft.com/office/drawing/2014/main" id="{00000000-0008-0000-0100-000093010000}"/>
            </a:ext>
          </a:extLst>
        </xdr:cNvPr>
        <xdr:cNvSpPr txBox="1"/>
      </xdr:nvSpPr>
      <xdr:spPr>
        <a:xfrm>
          <a:off x="163576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405" name="【認定こども園・幼稚園・保育所】&#10;有形固定資産減価償却率最大値テキスト">
          <a:extLst>
            <a:ext uri="{FF2B5EF4-FFF2-40B4-BE49-F238E27FC236}">
              <a16:creationId xmlns:a16="http://schemas.microsoft.com/office/drawing/2014/main" id="{00000000-0008-0000-0100-000095010000}"/>
            </a:ext>
          </a:extLst>
        </xdr:cNvPr>
        <xdr:cNvSpPr txBox="1"/>
      </xdr:nvSpPr>
      <xdr:spPr>
        <a:xfrm>
          <a:off x="16357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6230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39133</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id="{00000000-0008-0000-0100-000097010000}"/>
            </a:ext>
          </a:extLst>
        </xdr:cNvPr>
        <xdr:cNvSpPr txBox="1"/>
      </xdr:nvSpPr>
      <xdr:spPr>
        <a:xfrm>
          <a:off x="16357600" y="5868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62687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4541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3652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2763500" y="59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xdr:rowOff>
    </xdr:from>
    <xdr:to>
      <xdr:col>85</xdr:col>
      <xdr:colOff>177800</xdr:colOff>
      <xdr:row>36</xdr:row>
      <xdr:rowOff>104140</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16268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152417</xdr:rowOff>
    </xdr:from>
    <xdr:ext cx="405111" cy="259045"/>
    <xdr:sp macro="" textlink="">
      <xdr:nvSpPr>
        <xdr:cNvPr id="419" name="【認定こども園・幼稚園・保育所】&#10;有形固定資産減価償却率該当値テキスト">
          <a:extLst>
            <a:ext uri="{FF2B5EF4-FFF2-40B4-BE49-F238E27FC236}">
              <a16:creationId xmlns:a16="http://schemas.microsoft.com/office/drawing/2014/main" id="{00000000-0008-0000-0100-0000A3010000}"/>
            </a:ext>
          </a:extLst>
        </xdr:cNvPr>
        <xdr:cNvSpPr txBox="1"/>
      </xdr:nvSpPr>
      <xdr:spPr>
        <a:xfrm>
          <a:off x="16357600"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141986</xdr:rowOff>
    </xdr:from>
    <xdr:to>
      <xdr:col>81</xdr:col>
      <xdr:colOff>101600</xdr:colOff>
      <xdr:row>36</xdr:row>
      <xdr:rowOff>72136</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54305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21336</xdr:rowOff>
    </xdr:from>
    <xdr:to>
      <xdr:col>85</xdr:col>
      <xdr:colOff>127000</xdr:colOff>
      <xdr:row>36</xdr:row>
      <xdr:rowOff>53340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5481300" y="61935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125984</xdr:rowOff>
    </xdr:from>
    <xdr:to>
      <xdr:col>76</xdr:col>
      <xdr:colOff>165100</xdr:colOff>
      <xdr:row>36</xdr:row>
      <xdr:rowOff>56134</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45415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5334</xdr:rowOff>
    </xdr:from>
    <xdr:to>
      <xdr:col>81</xdr:col>
      <xdr:colOff>50800</xdr:colOff>
      <xdr:row>36</xdr:row>
      <xdr:rowOff>21336</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4592300" y="617753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89408</xdr:rowOff>
    </xdr:from>
    <xdr:to>
      <xdr:col>72</xdr:col>
      <xdr:colOff>38100</xdr:colOff>
      <xdr:row>36</xdr:row>
      <xdr:rowOff>19558</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3652500" y="60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140208</xdr:rowOff>
    </xdr:from>
    <xdr:to>
      <xdr:col>76</xdr:col>
      <xdr:colOff>114300</xdr:colOff>
      <xdr:row>36</xdr:row>
      <xdr:rowOff>5334</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3703300" y="614095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45974</xdr:rowOff>
    </xdr:from>
    <xdr:to>
      <xdr:col>67</xdr:col>
      <xdr:colOff>101600</xdr:colOff>
      <xdr:row>35</xdr:row>
      <xdr:rowOff>147574</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2763500" y="60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96774</xdr:rowOff>
    </xdr:from>
    <xdr:to>
      <xdr:col>71</xdr:col>
      <xdr:colOff>177800</xdr:colOff>
      <xdr:row>35</xdr:row>
      <xdr:rowOff>140208</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2814300" y="60975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150385</xdr:rowOff>
    </xdr:from>
    <xdr:ext cx="405111" cy="259045"/>
    <xdr:sp macro="" textlink="">
      <xdr:nvSpPr>
        <xdr:cNvPr id="428" name="n_1aveValue【認定こども園・幼稚園・保育所】&#10;有形固定資産減価償却率">
          <a:extLst>
            <a:ext uri="{FF2B5EF4-FFF2-40B4-BE49-F238E27FC236}">
              <a16:creationId xmlns:a16="http://schemas.microsoft.com/office/drawing/2014/main" id="{00000000-0008-0000-0100-0000AC010000}"/>
            </a:ext>
          </a:extLst>
        </xdr:cNvPr>
        <xdr:cNvSpPr txBox="1"/>
      </xdr:nvSpPr>
      <xdr:spPr>
        <a:xfrm>
          <a:off x="152660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429" name="n_2ave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79519</xdr:rowOff>
    </xdr:from>
    <xdr:ext cx="405111" cy="259045"/>
    <xdr:sp macro="" textlink="">
      <xdr:nvSpPr>
        <xdr:cNvPr id="430" name="n_3aveValue【認定こども園・幼稚園・保育所】&#10;有形固定資産減価償却率">
          <a:extLst>
            <a:ext uri="{FF2B5EF4-FFF2-40B4-BE49-F238E27FC236}">
              <a16:creationId xmlns:a16="http://schemas.microsoft.com/office/drawing/2014/main" id="{00000000-0008-0000-0100-0000AE010000}"/>
            </a:ext>
          </a:extLst>
        </xdr:cNvPr>
        <xdr:cNvSpPr txBox="1"/>
      </xdr:nvSpPr>
      <xdr:spPr>
        <a:xfrm>
          <a:off x="13500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84091</xdr:rowOff>
    </xdr:from>
    <xdr:ext cx="405111" cy="259045"/>
    <xdr:sp macro="" textlink="">
      <xdr:nvSpPr>
        <xdr:cNvPr id="431" name="n_4aveValue【認定こども園・幼稚園・保育所】&#10;有形固定資産減価償却率">
          <a:extLst>
            <a:ext uri="{FF2B5EF4-FFF2-40B4-BE49-F238E27FC236}">
              <a16:creationId xmlns:a16="http://schemas.microsoft.com/office/drawing/2014/main" id="{00000000-0008-0000-0100-0000AF010000}"/>
            </a:ext>
          </a:extLst>
        </xdr:cNvPr>
        <xdr:cNvSpPr txBox="1"/>
      </xdr:nvSpPr>
      <xdr:spPr>
        <a:xfrm>
          <a:off x="12611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63263</xdr:rowOff>
    </xdr:from>
    <xdr:ext cx="405111" cy="259045"/>
    <xdr:sp macro="" textlink="">
      <xdr:nvSpPr>
        <xdr:cNvPr id="432" name="n_1mainValue【認定こども園・幼稚園・保育所】&#10;有形固定資産減価償却率">
          <a:extLst>
            <a:ext uri="{FF2B5EF4-FFF2-40B4-BE49-F238E27FC236}">
              <a16:creationId xmlns:a16="http://schemas.microsoft.com/office/drawing/2014/main" id="{00000000-0008-0000-0100-0000B0010000}"/>
            </a:ext>
          </a:extLst>
        </xdr:cNvPr>
        <xdr:cNvSpPr txBox="1"/>
      </xdr:nvSpPr>
      <xdr:spPr>
        <a:xfrm>
          <a:off x="15266044" y="623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47261</xdr:rowOff>
    </xdr:from>
    <xdr:ext cx="405111" cy="259045"/>
    <xdr:sp macro="" textlink="">
      <xdr:nvSpPr>
        <xdr:cNvPr id="433" name="n_2mainValue【認定こども園・幼稚園・保育所】&#10;有形固定資産減価償却率">
          <a:extLst>
            <a:ext uri="{FF2B5EF4-FFF2-40B4-BE49-F238E27FC236}">
              <a16:creationId xmlns:a16="http://schemas.microsoft.com/office/drawing/2014/main" id="{00000000-0008-0000-0100-0000B1010000}"/>
            </a:ext>
          </a:extLst>
        </xdr:cNvPr>
        <xdr:cNvSpPr txBox="1"/>
      </xdr:nvSpPr>
      <xdr:spPr>
        <a:xfrm>
          <a:off x="14389744" y="621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10685</xdr:rowOff>
    </xdr:from>
    <xdr:ext cx="405111" cy="259045"/>
    <xdr:sp macro="" textlink="">
      <xdr:nvSpPr>
        <xdr:cNvPr id="434" name="n_3mainValue【認定こども園・幼稚園・保育所】&#10;有形固定資産減価償却率">
          <a:extLst>
            <a:ext uri="{FF2B5EF4-FFF2-40B4-BE49-F238E27FC236}">
              <a16:creationId xmlns:a16="http://schemas.microsoft.com/office/drawing/2014/main" id="{00000000-0008-0000-0100-0000B2010000}"/>
            </a:ext>
          </a:extLst>
        </xdr:cNvPr>
        <xdr:cNvSpPr txBox="1"/>
      </xdr:nvSpPr>
      <xdr:spPr>
        <a:xfrm>
          <a:off x="13500744" y="618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138701</xdr:rowOff>
    </xdr:from>
    <xdr:ext cx="405111" cy="259045"/>
    <xdr:sp macro="" textlink="">
      <xdr:nvSpPr>
        <xdr:cNvPr id="435" name="n_4mainValue【認定こども園・幼稚園・保育所】&#10;有形固定資産減価償却率">
          <a:extLst>
            <a:ext uri="{FF2B5EF4-FFF2-40B4-BE49-F238E27FC236}">
              <a16:creationId xmlns:a16="http://schemas.microsoft.com/office/drawing/2014/main" id="{00000000-0008-0000-0100-0000B3010000}"/>
            </a:ext>
          </a:extLst>
        </xdr:cNvPr>
        <xdr:cNvSpPr txBox="1"/>
      </xdr:nvSpPr>
      <xdr:spPr>
        <a:xfrm>
          <a:off x="12611744" y="613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認定こども園・幼稚園・保育所】&#10;一人当たり面積グラフ枠">
          <a:extLst>
            <a:ext uri="{FF2B5EF4-FFF2-40B4-BE49-F238E27FC236}">
              <a16:creationId xmlns:a16="http://schemas.microsoft.com/office/drawing/2014/main" id="{00000000-0008-0000-0100-0000C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60" name="【認定こども園・幼稚園・保育所】&#10;一人当たり面積最小値テキスト">
          <a:extLst>
            <a:ext uri="{FF2B5EF4-FFF2-40B4-BE49-F238E27FC236}">
              <a16:creationId xmlns:a16="http://schemas.microsoft.com/office/drawing/2014/main" id="{00000000-0008-0000-0100-0000CC010000}"/>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462" name="【認定こども園・幼稚園・保育所】&#10;一人当たり面積最大値テキスト">
          <a:extLst>
            <a:ext uri="{FF2B5EF4-FFF2-40B4-BE49-F238E27FC236}">
              <a16:creationId xmlns:a16="http://schemas.microsoft.com/office/drawing/2014/main" id="{00000000-0008-0000-0100-0000CE010000}"/>
            </a:ext>
          </a:extLst>
        </xdr:cNvPr>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64" name="【認定こども園・幼稚園・保育所】&#10;一人当たり面積平均値テキスト">
          <a:extLst>
            <a:ext uri="{FF2B5EF4-FFF2-40B4-BE49-F238E27FC236}">
              <a16:creationId xmlns:a16="http://schemas.microsoft.com/office/drawing/2014/main" id="{00000000-0008-0000-0100-0000D0010000}"/>
            </a:ext>
          </a:extLst>
        </xdr:cNvPr>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154940</xdr:rowOff>
    </xdr:from>
    <xdr:to>
      <xdr:col>116</xdr:col>
      <xdr:colOff>114300</xdr:colOff>
      <xdr:row>41</xdr:row>
      <xdr:rowOff>85090</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22110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69867</xdr:rowOff>
    </xdr:from>
    <xdr:ext cx="469744" cy="259045"/>
    <xdr:sp macro="" textlink="">
      <xdr:nvSpPr>
        <xdr:cNvPr id="476" name="【認定こども園・幼稚園・保育所】&#10;一人当たり面積該当値テキスト">
          <a:extLst>
            <a:ext uri="{FF2B5EF4-FFF2-40B4-BE49-F238E27FC236}">
              <a16:creationId xmlns:a16="http://schemas.microsoft.com/office/drawing/2014/main" id="{00000000-0008-0000-0100-0000DC010000}"/>
            </a:ext>
          </a:extLst>
        </xdr:cNvPr>
        <xdr:cNvSpPr txBox="1"/>
      </xdr:nvSpPr>
      <xdr:spPr>
        <a:xfrm>
          <a:off x="22199600" y="69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154940</xdr:rowOff>
    </xdr:from>
    <xdr:to>
      <xdr:col>112</xdr:col>
      <xdr:colOff>38100</xdr:colOff>
      <xdr:row>41</xdr:row>
      <xdr:rowOff>85090</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21272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34290</xdr:rowOff>
    </xdr:from>
    <xdr:to>
      <xdr:col>116</xdr:col>
      <xdr:colOff>63500</xdr:colOff>
      <xdr:row>41</xdr:row>
      <xdr:rowOff>34290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1323300" y="7063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154940</xdr:rowOff>
    </xdr:from>
    <xdr:to>
      <xdr:col>107</xdr:col>
      <xdr:colOff>101600</xdr:colOff>
      <xdr:row>41</xdr:row>
      <xdr:rowOff>85090</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20383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34290</xdr:rowOff>
    </xdr:from>
    <xdr:to>
      <xdr:col>111</xdr:col>
      <xdr:colOff>177800</xdr:colOff>
      <xdr:row>41</xdr:row>
      <xdr:rowOff>34290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0434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154940</xdr:rowOff>
    </xdr:from>
    <xdr:to>
      <xdr:col>102</xdr:col>
      <xdr:colOff>165100</xdr:colOff>
      <xdr:row>41</xdr:row>
      <xdr:rowOff>85090</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19494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34290</xdr:rowOff>
    </xdr:from>
    <xdr:to>
      <xdr:col>107</xdr:col>
      <xdr:colOff>50800</xdr:colOff>
      <xdr:row>41</xdr:row>
      <xdr:rowOff>34290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9545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158750</xdr:rowOff>
    </xdr:from>
    <xdr:to>
      <xdr:col>98</xdr:col>
      <xdr:colOff>38100</xdr:colOff>
      <xdr:row>41</xdr:row>
      <xdr:rowOff>88900</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18605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34290</xdr:rowOff>
    </xdr:from>
    <xdr:to>
      <xdr:col>102</xdr:col>
      <xdr:colOff>114300</xdr:colOff>
      <xdr:row>41</xdr:row>
      <xdr:rowOff>38100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18656300" y="706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85" name="n_1aveValue【認定こども園・幼稚園・保育所】&#10;一人当たり面積">
          <a:extLst>
            <a:ext uri="{FF2B5EF4-FFF2-40B4-BE49-F238E27FC236}">
              <a16:creationId xmlns:a16="http://schemas.microsoft.com/office/drawing/2014/main" id="{00000000-0008-0000-0100-0000E5010000}"/>
            </a:ext>
          </a:extLst>
        </xdr:cNvPr>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486" name="n_2aveValue【認定こども園・幼稚園・保育所】&#10;一人当たり面積">
          <a:extLst>
            <a:ext uri="{FF2B5EF4-FFF2-40B4-BE49-F238E27FC236}">
              <a16:creationId xmlns:a16="http://schemas.microsoft.com/office/drawing/2014/main" id="{00000000-0008-0000-0100-0000E6010000}"/>
            </a:ext>
          </a:extLst>
        </xdr:cNvPr>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87" name="n_3aveValue【認定こども園・幼稚園・保育所】&#10;一人当たり面積">
          <a:extLst>
            <a:ext uri="{FF2B5EF4-FFF2-40B4-BE49-F238E27FC236}">
              <a16:creationId xmlns:a16="http://schemas.microsoft.com/office/drawing/2014/main" id="{00000000-0008-0000-0100-0000E7010000}"/>
            </a:ext>
          </a:extLst>
        </xdr:cNvPr>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488" name="n_4aveValue【認定こども園・幼稚園・保育所】&#10;一人当たり面積">
          <a:extLst>
            <a:ext uri="{FF2B5EF4-FFF2-40B4-BE49-F238E27FC236}">
              <a16:creationId xmlns:a16="http://schemas.microsoft.com/office/drawing/2014/main" id="{00000000-0008-0000-0100-0000E8010000}"/>
            </a:ext>
          </a:extLst>
        </xdr:cNvPr>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76217</xdr:rowOff>
    </xdr:from>
    <xdr:ext cx="469744" cy="259045"/>
    <xdr:sp macro="" textlink="">
      <xdr:nvSpPr>
        <xdr:cNvPr id="489" name="n_1mainValue【認定こども園・幼稚園・保育所】&#10;一人当たり面積">
          <a:extLst>
            <a:ext uri="{FF2B5EF4-FFF2-40B4-BE49-F238E27FC236}">
              <a16:creationId xmlns:a16="http://schemas.microsoft.com/office/drawing/2014/main" id="{00000000-0008-0000-0100-0000E9010000}"/>
            </a:ext>
          </a:extLst>
        </xdr:cNvPr>
        <xdr:cNvSpPr txBox="1"/>
      </xdr:nvSpPr>
      <xdr:spPr>
        <a:xfrm>
          <a:off x="21075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76217</xdr:rowOff>
    </xdr:from>
    <xdr:ext cx="469744" cy="259045"/>
    <xdr:sp macro="" textlink="">
      <xdr:nvSpPr>
        <xdr:cNvPr id="490" name="n_2mainValue【認定こども園・幼稚園・保育所】&#10;一人当たり面積">
          <a:extLst>
            <a:ext uri="{FF2B5EF4-FFF2-40B4-BE49-F238E27FC236}">
              <a16:creationId xmlns:a16="http://schemas.microsoft.com/office/drawing/2014/main" id="{00000000-0008-0000-0100-0000EA010000}"/>
            </a:ext>
          </a:extLst>
        </xdr:cNvPr>
        <xdr:cNvSpPr txBox="1"/>
      </xdr:nvSpPr>
      <xdr:spPr>
        <a:xfrm>
          <a:off x="20199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76217</xdr:rowOff>
    </xdr:from>
    <xdr:ext cx="469744" cy="259045"/>
    <xdr:sp macro="" textlink="">
      <xdr:nvSpPr>
        <xdr:cNvPr id="491" name="n_3mainValue【認定こども園・幼稚園・保育所】&#10;一人当たり面積">
          <a:extLst>
            <a:ext uri="{FF2B5EF4-FFF2-40B4-BE49-F238E27FC236}">
              <a16:creationId xmlns:a16="http://schemas.microsoft.com/office/drawing/2014/main" id="{00000000-0008-0000-0100-0000EB010000}"/>
            </a:ext>
          </a:extLst>
        </xdr:cNvPr>
        <xdr:cNvSpPr txBox="1"/>
      </xdr:nvSpPr>
      <xdr:spPr>
        <a:xfrm>
          <a:off x="19310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80027</xdr:rowOff>
    </xdr:from>
    <xdr:ext cx="469744" cy="259045"/>
    <xdr:sp macro="" textlink="">
      <xdr:nvSpPr>
        <xdr:cNvPr id="492" name="n_4mainValue【認定こども園・幼稚園・保育所】&#10;一人当たり面積">
          <a:extLst>
            <a:ext uri="{FF2B5EF4-FFF2-40B4-BE49-F238E27FC236}">
              <a16:creationId xmlns:a16="http://schemas.microsoft.com/office/drawing/2014/main" id="{00000000-0008-0000-0100-0000EC010000}"/>
            </a:ext>
          </a:extLst>
        </xdr:cNvPr>
        <xdr:cNvSpPr txBox="1"/>
      </xdr:nvSpPr>
      <xdr:spPr>
        <a:xfrm>
          <a:off x="18421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学校施設】&#10;有形固定資産減価償却率グラフ枠">
          <a:extLst>
            <a:ext uri="{FF2B5EF4-FFF2-40B4-BE49-F238E27FC236}">
              <a16:creationId xmlns:a16="http://schemas.microsoft.com/office/drawing/2014/main" id="{00000000-0008-0000-0100-00000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16318864" y="95021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18" name="【学校施設】&#10;有形固定資産減価償却率最小値テキスト">
          <a:extLst>
            <a:ext uri="{FF2B5EF4-FFF2-40B4-BE49-F238E27FC236}">
              <a16:creationId xmlns:a16="http://schemas.microsoft.com/office/drawing/2014/main" id="{00000000-0008-0000-0100-000006020000}"/>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20" name="【学校施設】&#10;有形固定資産減価償却率最大値テキスト">
          <a:extLst>
            <a:ext uri="{FF2B5EF4-FFF2-40B4-BE49-F238E27FC236}">
              <a16:creationId xmlns:a16="http://schemas.microsoft.com/office/drawing/2014/main" id="{00000000-0008-0000-0100-000008020000}"/>
            </a:ext>
          </a:extLst>
        </xdr:cNvPr>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2557</xdr:rowOff>
    </xdr:from>
    <xdr:ext cx="405111" cy="259045"/>
    <xdr:sp macro="" textlink="">
      <xdr:nvSpPr>
        <xdr:cNvPr id="522" name="【学校施設】&#10;有形固定資産減価償却率平均値テキスト">
          <a:extLst>
            <a:ext uri="{FF2B5EF4-FFF2-40B4-BE49-F238E27FC236}">
              <a16:creationId xmlns:a16="http://schemas.microsoft.com/office/drawing/2014/main" id="{00000000-0008-0000-0100-00000A020000}"/>
            </a:ext>
          </a:extLst>
        </xdr:cNvPr>
        <xdr:cNvSpPr txBox="1"/>
      </xdr:nvSpPr>
      <xdr:spPr>
        <a:xfrm>
          <a:off x="16357600" y="1028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2763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6268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140987</xdr:rowOff>
    </xdr:from>
    <xdr:ext cx="405111" cy="259045"/>
    <xdr:sp macro="" textlink="">
      <xdr:nvSpPr>
        <xdr:cNvPr id="534" name="【学校施設】&#10;有形固定資産減価償却率該当値テキスト">
          <a:extLst>
            <a:ext uri="{FF2B5EF4-FFF2-40B4-BE49-F238E27FC236}">
              <a16:creationId xmlns:a16="http://schemas.microsoft.com/office/drawing/2014/main" id="{00000000-0008-0000-0100-000016020000}"/>
            </a:ext>
          </a:extLst>
        </xdr:cNvPr>
        <xdr:cNvSpPr txBox="1"/>
      </xdr:nvSpPr>
      <xdr:spPr>
        <a:xfrm>
          <a:off x="163576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543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41910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5481300" y="104584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4541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99060</xdr:rowOff>
    </xdr:from>
    <xdr:to>
      <xdr:col>81</xdr:col>
      <xdr:colOff>50800</xdr:colOff>
      <xdr:row>61</xdr:row>
      <xdr:rowOff>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4592300" y="103860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3652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99060</xdr:rowOff>
    </xdr:from>
    <xdr:to>
      <xdr:col>76</xdr:col>
      <xdr:colOff>114300</xdr:colOff>
      <xdr:row>60</xdr:row>
      <xdr:rowOff>99060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3703300" y="10386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139700</xdr:rowOff>
    </xdr:from>
    <xdr:to>
      <xdr:col>67</xdr:col>
      <xdr:colOff>101600</xdr:colOff>
      <xdr:row>60</xdr:row>
      <xdr:rowOff>69850</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2763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19050</xdr:rowOff>
    </xdr:from>
    <xdr:to>
      <xdr:col>71</xdr:col>
      <xdr:colOff>177800</xdr:colOff>
      <xdr:row>60</xdr:row>
      <xdr:rowOff>99060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2814300" y="103060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543" name="n_1aveValue【学校施設】&#10;有形固定資産減価償却率">
          <a:extLst>
            <a:ext uri="{FF2B5EF4-FFF2-40B4-BE49-F238E27FC236}">
              <a16:creationId xmlns:a16="http://schemas.microsoft.com/office/drawing/2014/main" id="{00000000-0008-0000-0100-00001F020000}"/>
            </a:ext>
          </a:extLst>
        </xdr:cNvPr>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544" name="n_2aveValue【学校施設】&#10;有形固定資産減価償却率">
          <a:extLst>
            <a:ext uri="{FF2B5EF4-FFF2-40B4-BE49-F238E27FC236}">
              <a16:creationId xmlns:a16="http://schemas.microsoft.com/office/drawing/2014/main" id="{00000000-0008-0000-0100-000020020000}"/>
            </a:ext>
          </a:extLst>
        </xdr:cNvPr>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545" name="n_3aveValue【学校施設】&#10;有形固定資産減価償却率">
          <a:extLst>
            <a:ext uri="{FF2B5EF4-FFF2-40B4-BE49-F238E27FC236}">
              <a16:creationId xmlns:a16="http://schemas.microsoft.com/office/drawing/2014/main" id="{00000000-0008-0000-0100-000021020000}"/>
            </a:ext>
          </a:extLst>
        </xdr:cNvPr>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133367</xdr:rowOff>
    </xdr:from>
    <xdr:ext cx="405111" cy="259045"/>
    <xdr:sp macro="" textlink="">
      <xdr:nvSpPr>
        <xdr:cNvPr id="546" name="n_4aveValue【学校施設】&#10;有形固定資産減価償却率">
          <a:extLst>
            <a:ext uri="{FF2B5EF4-FFF2-40B4-BE49-F238E27FC236}">
              <a16:creationId xmlns:a16="http://schemas.microsoft.com/office/drawing/2014/main" id="{00000000-0008-0000-0100-000022020000}"/>
            </a:ext>
          </a:extLst>
        </xdr:cNvPr>
        <xdr:cNvSpPr txBox="1"/>
      </xdr:nvSpPr>
      <xdr:spPr>
        <a:xfrm>
          <a:off x="12611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67327</xdr:rowOff>
    </xdr:from>
    <xdr:ext cx="405111" cy="259045"/>
    <xdr:sp macro="" textlink="">
      <xdr:nvSpPr>
        <xdr:cNvPr id="547" name="n_1mainValue【学校施設】&#10;有形固定資産減価償却率">
          <a:extLst>
            <a:ext uri="{FF2B5EF4-FFF2-40B4-BE49-F238E27FC236}">
              <a16:creationId xmlns:a16="http://schemas.microsoft.com/office/drawing/2014/main" id="{00000000-0008-0000-0100-000023020000}"/>
            </a:ext>
          </a:extLst>
        </xdr:cNvPr>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548" name="n_2mainValue【学校施設】&#10;有形固定資産減価償却率">
          <a:extLst>
            <a:ext uri="{FF2B5EF4-FFF2-40B4-BE49-F238E27FC236}">
              <a16:creationId xmlns:a16="http://schemas.microsoft.com/office/drawing/2014/main" id="{00000000-0008-0000-0100-000024020000}"/>
            </a:ext>
          </a:extLst>
        </xdr:cNvPr>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549" name="n_3mainValue【学校施設】&#10;有形固定資産減価償却率">
          <a:extLst>
            <a:ext uri="{FF2B5EF4-FFF2-40B4-BE49-F238E27FC236}">
              <a16:creationId xmlns:a16="http://schemas.microsoft.com/office/drawing/2014/main" id="{00000000-0008-0000-0100-000025020000}"/>
            </a:ext>
          </a:extLst>
        </xdr:cNvPr>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86377</xdr:rowOff>
    </xdr:from>
    <xdr:ext cx="405111" cy="259045"/>
    <xdr:sp macro="" textlink="">
      <xdr:nvSpPr>
        <xdr:cNvPr id="550" name="n_4mainValue【学校施設】&#10;有形固定資産減価償却率">
          <a:extLst>
            <a:ext uri="{FF2B5EF4-FFF2-40B4-BE49-F238E27FC236}">
              <a16:creationId xmlns:a16="http://schemas.microsoft.com/office/drawing/2014/main" id="{00000000-0008-0000-0100-000026020000}"/>
            </a:ext>
          </a:extLst>
        </xdr:cNvPr>
        <xdr:cNvSpPr txBox="1"/>
      </xdr:nvSpPr>
      <xdr:spPr>
        <a:xfrm>
          <a:off x="12611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flipV="1">
          <a:off x="22160864" y="939872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78" name="【学校施設】&#10;一人当たり面積最小値テキスト">
          <a:extLst>
            <a:ext uri="{FF2B5EF4-FFF2-40B4-BE49-F238E27FC236}">
              <a16:creationId xmlns:a16="http://schemas.microsoft.com/office/drawing/2014/main" id="{00000000-0008-0000-0100-000042020000}"/>
            </a:ext>
          </a:extLst>
        </xdr:cNvPr>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580" name="【学校施設】&#10;一人当たり面積最大値テキスト">
          <a:extLst>
            <a:ext uri="{FF2B5EF4-FFF2-40B4-BE49-F238E27FC236}">
              <a16:creationId xmlns:a16="http://schemas.microsoft.com/office/drawing/2014/main" id="{00000000-0008-0000-0100-000044020000}"/>
            </a:ext>
          </a:extLst>
        </xdr:cNvPr>
        <xdr:cNvSpPr txBox="1"/>
      </xdr:nvSpPr>
      <xdr:spPr>
        <a:xfrm>
          <a:off x="22199600"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22072600" y="939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60251</xdr:rowOff>
    </xdr:from>
    <xdr:ext cx="469744" cy="259045"/>
    <xdr:sp macro="" textlink="">
      <xdr:nvSpPr>
        <xdr:cNvPr id="582" name="【学校施設】&#10;一人当たり面積平均値テキスト">
          <a:extLst>
            <a:ext uri="{FF2B5EF4-FFF2-40B4-BE49-F238E27FC236}">
              <a16:creationId xmlns:a16="http://schemas.microsoft.com/office/drawing/2014/main" id="{00000000-0008-0000-0100-000046020000}"/>
            </a:ext>
          </a:extLst>
        </xdr:cNvPr>
        <xdr:cNvSpPr txBox="1"/>
      </xdr:nvSpPr>
      <xdr:spPr>
        <a:xfrm>
          <a:off x="22199600" y="1017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2110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2127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20383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19494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8605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4717</xdr:rowOff>
    </xdr:from>
    <xdr:to>
      <xdr:col>116</xdr:col>
      <xdr:colOff>114300</xdr:colOff>
      <xdr:row>63</xdr:row>
      <xdr:rowOff>106317</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21107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91094</xdr:rowOff>
    </xdr:from>
    <xdr:ext cx="469744" cy="259045"/>
    <xdr:sp macro="" textlink="">
      <xdr:nvSpPr>
        <xdr:cNvPr id="594" name="【学校施設】&#10;一人当たり面積該当値テキスト">
          <a:extLst>
            <a:ext uri="{FF2B5EF4-FFF2-40B4-BE49-F238E27FC236}">
              <a16:creationId xmlns:a16="http://schemas.microsoft.com/office/drawing/2014/main" id="{00000000-0008-0000-0100-000052020000}"/>
            </a:ext>
          </a:extLst>
        </xdr:cNvPr>
        <xdr:cNvSpPr txBox="1"/>
      </xdr:nvSpPr>
      <xdr:spPr>
        <a:xfrm>
          <a:off x="22199600" y="107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25944</xdr:rowOff>
    </xdr:from>
    <xdr:to>
      <xdr:col>112</xdr:col>
      <xdr:colOff>38100</xdr:colOff>
      <xdr:row>63</xdr:row>
      <xdr:rowOff>127544</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1272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55517</xdr:rowOff>
    </xdr:from>
    <xdr:to>
      <xdr:col>116</xdr:col>
      <xdr:colOff>63500</xdr:colOff>
      <xdr:row>63</xdr:row>
      <xdr:rowOff>76744</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1323300" y="1085686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19413</xdr:rowOff>
    </xdr:from>
    <xdr:to>
      <xdr:col>107</xdr:col>
      <xdr:colOff>101600</xdr:colOff>
      <xdr:row>63</xdr:row>
      <xdr:rowOff>121013</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20383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70213</xdr:rowOff>
    </xdr:from>
    <xdr:to>
      <xdr:col>111</xdr:col>
      <xdr:colOff>177800</xdr:colOff>
      <xdr:row>63</xdr:row>
      <xdr:rowOff>76744</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20434300" y="108715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70213</xdr:rowOff>
    </xdr:from>
    <xdr:to>
      <xdr:col>107</xdr:col>
      <xdr:colOff>50800</xdr:colOff>
      <xdr:row>63</xdr:row>
      <xdr:rowOff>102870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9545300" y="108715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65133</xdr:rowOff>
    </xdr:from>
    <xdr:to>
      <xdr:col>98</xdr:col>
      <xdr:colOff>38100</xdr:colOff>
      <xdr:row>63</xdr:row>
      <xdr:rowOff>166733</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18605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115933</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flipV="1">
          <a:off x="18656300" y="109042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16708</xdr:rowOff>
    </xdr:from>
    <xdr:ext cx="469744" cy="259045"/>
    <xdr:sp macro="" textlink="">
      <xdr:nvSpPr>
        <xdr:cNvPr id="603" name="n_1aveValue【学校施設】&#10;一人当たり面積">
          <a:extLst>
            <a:ext uri="{FF2B5EF4-FFF2-40B4-BE49-F238E27FC236}">
              <a16:creationId xmlns:a16="http://schemas.microsoft.com/office/drawing/2014/main" id="{00000000-0008-0000-0100-00005B020000}"/>
            </a:ext>
          </a:extLst>
        </xdr:cNvPr>
        <xdr:cNvSpPr txBox="1"/>
      </xdr:nvSpPr>
      <xdr:spPr>
        <a:xfrm>
          <a:off x="21075727"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28139</xdr:rowOff>
    </xdr:from>
    <xdr:ext cx="469744" cy="259045"/>
    <xdr:sp macro="" textlink="">
      <xdr:nvSpPr>
        <xdr:cNvPr id="604" name="n_2aveValue【学校施設】&#10;一人当たり面積">
          <a:extLst>
            <a:ext uri="{FF2B5EF4-FFF2-40B4-BE49-F238E27FC236}">
              <a16:creationId xmlns:a16="http://schemas.microsoft.com/office/drawing/2014/main" id="{00000000-0008-0000-0100-00005C020000}"/>
            </a:ext>
          </a:extLst>
        </xdr:cNvPr>
        <xdr:cNvSpPr txBox="1"/>
      </xdr:nvSpPr>
      <xdr:spPr>
        <a:xfrm>
          <a:off x="20199427" y="101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119578</xdr:rowOff>
    </xdr:from>
    <xdr:ext cx="469744" cy="259045"/>
    <xdr:sp macro="" textlink="">
      <xdr:nvSpPr>
        <xdr:cNvPr id="605" name="n_3aveValue【学校施設】&#10;一人当たり面積">
          <a:extLst>
            <a:ext uri="{FF2B5EF4-FFF2-40B4-BE49-F238E27FC236}">
              <a16:creationId xmlns:a16="http://schemas.microsoft.com/office/drawing/2014/main" id="{00000000-0008-0000-0100-00005D020000}"/>
            </a:ext>
          </a:extLst>
        </xdr:cNvPr>
        <xdr:cNvSpPr txBox="1"/>
      </xdr:nvSpPr>
      <xdr:spPr>
        <a:xfrm>
          <a:off x="193104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93453</xdr:rowOff>
    </xdr:from>
    <xdr:ext cx="469744" cy="259045"/>
    <xdr:sp macro="" textlink="">
      <xdr:nvSpPr>
        <xdr:cNvPr id="606" name="n_4aveValue【学校施設】&#10;一人当たり面積">
          <a:extLst>
            <a:ext uri="{FF2B5EF4-FFF2-40B4-BE49-F238E27FC236}">
              <a16:creationId xmlns:a16="http://schemas.microsoft.com/office/drawing/2014/main" id="{00000000-0008-0000-0100-00005E020000}"/>
            </a:ext>
          </a:extLst>
        </xdr:cNvPr>
        <xdr:cNvSpPr txBox="1"/>
      </xdr:nvSpPr>
      <xdr:spPr>
        <a:xfrm>
          <a:off x="18421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118671</xdr:rowOff>
    </xdr:from>
    <xdr:ext cx="469744" cy="259045"/>
    <xdr:sp macro="" textlink="">
      <xdr:nvSpPr>
        <xdr:cNvPr id="607" name="n_1mainValue【学校施設】&#10;一人当たり面積">
          <a:extLst>
            <a:ext uri="{FF2B5EF4-FFF2-40B4-BE49-F238E27FC236}">
              <a16:creationId xmlns:a16="http://schemas.microsoft.com/office/drawing/2014/main" id="{00000000-0008-0000-0100-00005F020000}"/>
            </a:ext>
          </a:extLst>
        </xdr:cNvPr>
        <xdr:cNvSpPr txBox="1"/>
      </xdr:nvSpPr>
      <xdr:spPr>
        <a:xfrm>
          <a:off x="21075727" y="109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112140</xdr:rowOff>
    </xdr:from>
    <xdr:ext cx="469744" cy="259045"/>
    <xdr:sp macro="" textlink="">
      <xdr:nvSpPr>
        <xdr:cNvPr id="608" name="n_2mainValue【学校施設】&#10;一人当たり面積">
          <a:extLst>
            <a:ext uri="{FF2B5EF4-FFF2-40B4-BE49-F238E27FC236}">
              <a16:creationId xmlns:a16="http://schemas.microsoft.com/office/drawing/2014/main" id="{00000000-0008-0000-0100-000060020000}"/>
            </a:ext>
          </a:extLst>
        </xdr:cNvPr>
        <xdr:cNvSpPr txBox="1"/>
      </xdr:nvSpPr>
      <xdr:spPr>
        <a:xfrm>
          <a:off x="20199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609" name="n_3mainValue【学校施設】&#10;一人当たり面積">
          <a:extLst>
            <a:ext uri="{FF2B5EF4-FFF2-40B4-BE49-F238E27FC236}">
              <a16:creationId xmlns:a16="http://schemas.microsoft.com/office/drawing/2014/main" id="{00000000-0008-0000-0100-000061020000}"/>
            </a:ext>
          </a:extLst>
        </xdr:cNvPr>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157860</xdr:rowOff>
    </xdr:from>
    <xdr:ext cx="469744" cy="259045"/>
    <xdr:sp macro="" textlink="">
      <xdr:nvSpPr>
        <xdr:cNvPr id="610" name="n_4mainValue【学校施設】&#10;一人当たり面積">
          <a:extLst>
            <a:ext uri="{FF2B5EF4-FFF2-40B4-BE49-F238E27FC236}">
              <a16:creationId xmlns:a16="http://schemas.microsoft.com/office/drawing/2014/main" id="{00000000-0008-0000-0100-000062020000}"/>
            </a:ext>
          </a:extLst>
        </xdr:cNvPr>
        <xdr:cNvSpPr txBox="1"/>
      </xdr:nvSpPr>
      <xdr:spPr>
        <a:xfrm>
          <a:off x="184214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4" name="【公民館】&#10;有形固定資産減価償却率グラフ枠">
          <a:extLst>
            <a:ext uri="{FF2B5EF4-FFF2-40B4-BE49-F238E27FC236}">
              <a16:creationId xmlns:a16="http://schemas.microsoft.com/office/drawing/2014/main" id="{00000000-0008-0000-0100-00008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flipV="1">
          <a:off x="16318864" y="172440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656" name="【公民館】&#10;有形固定資産減価償却率最小値テキスト">
          <a:extLst>
            <a:ext uri="{FF2B5EF4-FFF2-40B4-BE49-F238E27FC236}">
              <a16:creationId xmlns:a16="http://schemas.microsoft.com/office/drawing/2014/main" id="{00000000-0008-0000-0100-000090020000}"/>
            </a:ext>
          </a:extLst>
        </xdr:cNvPr>
        <xdr:cNvSpPr txBox="1"/>
      </xdr:nvSpPr>
      <xdr:spPr>
        <a:xfrm>
          <a:off x="163576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658" name="【公民館】&#10;有形固定資産減価償却率最大値テキスト">
          <a:extLst>
            <a:ext uri="{FF2B5EF4-FFF2-40B4-BE49-F238E27FC236}">
              <a16:creationId xmlns:a16="http://schemas.microsoft.com/office/drawing/2014/main" id="{00000000-0008-0000-0100-000092020000}"/>
            </a:ext>
          </a:extLst>
        </xdr:cNvPr>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51134</xdr:rowOff>
    </xdr:from>
    <xdr:ext cx="405111" cy="259045"/>
    <xdr:sp macro="" textlink="">
      <xdr:nvSpPr>
        <xdr:cNvPr id="660" name="【公民館】&#10;有形固定資産減価償却率平均値テキスト">
          <a:extLst>
            <a:ext uri="{FF2B5EF4-FFF2-40B4-BE49-F238E27FC236}">
              <a16:creationId xmlns:a16="http://schemas.microsoft.com/office/drawing/2014/main" id="{00000000-0008-0000-0100-000094020000}"/>
            </a:ext>
          </a:extLst>
        </xdr:cNvPr>
        <xdr:cNvSpPr txBox="1"/>
      </xdr:nvSpPr>
      <xdr:spPr>
        <a:xfrm>
          <a:off x="16357600" y="17881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62687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45415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2763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59689</xdr:rowOff>
    </xdr:from>
    <xdr:to>
      <xdr:col>85</xdr:col>
      <xdr:colOff>177800</xdr:colOff>
      <xdr:row>106</xdr:row>
      <xdr:rowOff>161289</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6268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38116</xdr:rowOff>
    </xdr:from>
    <xdr:ext cx="405111" cy="259045"/>
    <xdr:sp macro="" textlink="">
      <xdr:nvSpPr>
        <xdr:cNvPr id="672" name="【公民館】&#10;有形固定資産減価償却率該当値テキスト">
          <a:extLst>
            <a:ext uri="{FF2B5EF4-FFF2-40B4-BE49-F238E27FC236}">
              <a16:creationId xmlns:a16="http://schemas.microsoft.com/office/drawing/2014/main" id="{00000000-0008-0000-0100-0000A0020000}"/>
            </a:ext>
          </a:extLst>
        </xdr:cNvPr>
        <xdr:cNvSpPr txBox="1"/>
      </xdr:nvSpPr>
      <xdr:spPr>
        <a:xfrm>
          <a:off x="16357600"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96838</xdr:rowOff>
    </xdr:from>
    <xdr:to>
      <xdr:col>81</xdr:col>
      <xdr:colOff>101600</xdr:colOff>
      <xdr:row>106</xdr:row>
      <xdr:rowOff>26988</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5430500" y="180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147638</xdr:rowOff>
    </xdr:from>
    <xdr:to>
      <xdr:col>85</xdr:col>
      <xdr:colOff>127000</xdr:colOff>
      <xdr:row>106</xdr:row>
      <xdr:rowOff>110489</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5481300" y="18149888"/>
          <a:ext cx="838200" cy="13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96838</xdr:rowOff>
    </xdr:from>
    <xdr:to>
      <xdr:col>76</xdr:col>
      <xdr:colOff>165100</xdr:colOff>
      <xdr:row>106</xdr:row>
      <xdr:rowOff>26988</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4541500" y="180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147638</xdr:rowOff>
    </xdr:from>
    <xdr:to>
      <xdr:col>81</xdr:col>
      <xdr:colOff>50800</xdr:colOff>
      <xdr:row>105</xdr:row>
      <xdr:rowOff>147638</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4592300" y="18149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51118</xdr:rowOff>
    </xdr:from>
    <xdr:to>
      <xdr:col>72</xdr:col>
      <xdr:colOff>38100</xdr:colOff>
      <xdr:row>105</xdr:row>
      <xdr:rowOff>152718</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3652500" y="1805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101918</xdr:rowOff>
    </xdr:from>
    <xdr:to>
      <xdr:col>76</xdr:col>
      <xdr:colOff>114300</xdr:colOff>
      <xdr:row>105</xdr:row>
      <xdr:rowOff>147638</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3703300" y="181041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159702</xdr:rowOff>
    </xdr:from>
    <xdr:to>
      <xdr:col>67</xdr:col>
      <xdr:colOff>101600</xdr:colOff>
      <xdr:row>105</xdr:row>
      <xdr:rowOff>89852</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2763500" y="1799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39052</xdr:rowOff>
    </xdr:from>
    <xdr:to>
      <xdr:col>71</xdr:col>
      <xdr:colOff>177800</xdr:colOff>
      <xdr:row>105</xdr:row>
      <xdr:rowOff>101918</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2814300" y="18041302"/>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6366</xdr:rowOff>
    </xdr:from>
    <xdr:ext cx="405111" cy="259045"/>
    <xdr:sp macro="" textlink="">
      <xdr:nvSpPr>
        <xdr:cNvPr id="681" name="n_1aveValue【公民館】&#10;有形固定資産減価償却率">
          <a:extLst>
            <a:ext uri="{FF2B5EF4-FFF2-40B4-BE49-F238E27FC236}">
              <a16:creationId xmlns:a16="http://schemas.microsoft.com/office/drawing/2014/main" id="{00000000-0008-0000-0100-0000A9020000}"/>
            </a:ext>
          </a:extLst>
        </xdr:cNvPr>
        <xdr:cNvSpPr txBox="1"/>
      </xdr:nvSpPr>
      <xdr:spPr>
        <a:xfrm>
          <a:off x="152660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140670</xdr:rowOff>
    </xdr:from>
    <xdr:ext cx="405111" cy="259045"/>
    <xdr:sp macro="" textlink="">
      <xdr:nvSpPr>
        <xdr:cNvPr id="682" name="n_2aveValue【公民館】&#10;有形固定資産減価償却率">
          <a:extLst>
            <a:ext uri="{FF2B5EF4-FFF2-40B4-BE49-F238E27FC236}">
              <a16:creationId xmlns:a16="http://schemas.microsoft.com/office/drawing/2014/main" id="{00000000-0008-0000-0100-0000AA020000}"/>
            </a:ext>
          </a:extLst>
        </xdr:cNvPr>
        <xdr:cNvSpPr txBox="1"/>
      </xdr:nvSpPr>
      <xdr:spPr>
        <a:xfrm>
          <a:off x="14389744" y="17800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92091</xdr:rowOff>
    </xdr:from>
    <xdr:ext cx="405111" cy="259045"/>
    <xdr:sp macro="" textlink="">
      <xdr:nvSpPr>
        <xdr:cNvPr id="683" name="n_3aveValue【公民館】&#10;有形固定資産減価償却率">
          <a:extLst>
            <a:ext uri="{FF2B5EF4-FFF2-40B4-BE49-F238E27FC236}">
              <a16:creationId xmlns:a16="http://schemas.microsoft.com/office/drawing/2014/main" id="{00000000-0008-0000-0100-0000AB020000}"/>
            </a:ext>
          </a:extLst>
        </xdr:cNvPr>
        <xdr:cNvSpPr txBox="1"/>
      </xdr:nvSpPr>
      <xdr:spPr>
        <a:xfrm>
          <a:off x="13500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98125</xdr:rowOff>
    </xdr:from>
    <xdr:ext cx="405111" cy="259045"/>
    <xdr:sp macro="" textlink="">
      <xdr:nvSpPr>
        <xdr:cNvPr id="684" name="n_4aveValue【公民館】&#10;有形固定資産減価償却率">
          <a:extLst>
            <a:ext uri="{FF2B5EF4-FFF2-40B4-BE49-F238E27FC236}">
              <a16:creationId xmlns:a16="http://schemas.microsoft.com/office/drawing/2014/main" id="{00000000-0008-0000-0100-0000AC020000}"/>
            </a:ext>
          </a:extLst>
        </xdr:cNvPr>
        <xdr:cNvSpPr txBox="1"/>
      </xdr:nvSpPr>
      <xdr:spPr>
        <a:xfrm>
          <a:off x="12611744" y="18100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18115</xdr:rowOff>
    </xdr:from>
    <xdr:ext cx="405111" cy="259045"/>
    <xdr:sp macro="" textlink="">
      <xdr:nvSpPr>
        <xdr:cNvPr id="685" name="n_1mainValue【公民館】&#10;有形固定資産減価償却率">
          <a:extLst>
            <a:ext uri="{FF2B5EF4-FFF2-40B4-BE49-F238E27FC236}">
              <a16:creationId xmlns:a16="http://schemas.microsoft.com/office/drawing/2014/main" id="{00000000-0008-0000-0100-0000AD020000}"/>
            </a:ext>
          </a:extLst>
        </xdr:cNvPr>
        <xdr:cNvSpPr txBox="1"/>
      </xdr:nvSpPr>
      <xdr:spPr>
        <a:xfrm>
          <a:off x="15266044" y="18191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18115</xdr:rowOff>
    </xdr:from>
    <xdr:ext cx="405111" cy="259045"/>
    <xdr:sp macro="" textlink="">
      <xdr:nvSpPr>
        <xdr:cNvPr id="686" name="n_2mainValue【公民館】&#10;有形固定資産減価償却率">
          <a:extLst>
            <a:ext uri="{FF2B5EF4-FFF2-40B4-BE49-F238E27FC236}">
              <a16:creationId xmlns:a16="http://schemas.microsoft.com/office/drawing/2014/main" id="{00000000-0008-0000-0100-0000AE020000}"/>
            </a:ext>
          </a:extLst>
        </xdr:cNvPr>
        <xdr:cNvSpPr txBox="1"/>
      </xdr:nvSpPr>
      <xdr:spPr>
        <a:xfrm>
          <a:off x="14389744" y="18191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143845</xdr:rowOff>
    </xdr:from>
    <xdr:ext cx="405111" cy="259045"/>
    <xdr:sp macro="" textlink="">
      <xdr:nvSpPr>
        <xdr:cNvPr id="687" name="n_3mainValue【公民館】&#10;有形固定資産減価償却率">
          <a:extLst>
            <a:ext uri="{FF2B5EF4-FFF2-40B4-BE49-F238E27FC236}">
              <a16:creationId xmlns:a16="http://schemas.microsoft.com/office/drawing/2014/main" id="{00000000-0008-0000-0100-0000AF020000}"/>
            </a:ext>
          </a:extLst>
        </xdr:cNvPr>
        <xdr:cNvSpPr txBox="1"/>
      </xdr:nvSpPr>
      <xdr:spPr>
        <a:xfrm>
          <a:off x="13500744" y="18146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106379</xdr:rowOff>
    </xdr:from>
    <xdr:ext cx="405111" cy="259045"/>
    <xdr:sp macro="" textlink="">
      <xdr:nvSpPr>
        <xdr:cNvPr id="688" name="n_4mainValue【公民館】&#10;有形固定資産減価償却率">
          <a:extLst>
            <a:ext uri="{FF2B5EF4-FFF2-40B4-BE49-F238E27FC236}">
              <a16:creationId xmlns:a16="http://schemas.microsoft.com/office/drawing/2014/main" id="{00000000-0008-0000-0100-0000B0020000}"/>
            </a:ext>
          </a:extLst>
        </xdr:cNvPr>
        <xdr:cNvSpPr txBox="1"/>
      </xdr:nvSpPr>
      <xdr:spPr>
        <a:xfrm>
          <a:off x="12611744" y="17765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a:extLst>
            <a:ext uri="{FF2B5EF4-FFF2-40B4-BE49-F238E27FC236}">
              <a16:creationId xmlns:a16="http://schemas.microsoft.com/office/drawing/2014/main" id="{00000000-0008-0000-0100-0000C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flipV="1">
          <a:off x="22160864" y="171831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13" name="【公民館】&#10;一人当たり面積最小値テキスト">
          <a:extLst>
            <a:ext uri="{FF2B5EF4-FFF2-40B4-BE49-F238E27FC236}">
              <a16:creationId xmlns:a16="http://schemas.microsoft.com/office/drawing/2014/main" id="{00000000-0008-0000-0100-0000C9020000}"/>
            </a:ext>
          </a:extLst>
        </xdr:cNvPr>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715" name="【公民館】&#10;一人当たり面積最大値テキスト">
          <a:extLst>
            <a:ext uri="{FF2B5EF4-FFF2-40B4-BE49-F238E27FC236}">
              <a16:creationId xmlns:a16="http://schemas.microsoft.com/office/drawing/2014/main" id="{00000000-0008-0000-0100-0000CB020000}"/>
            </a:ext>
          </a:extLst>
        </xdr:cNvPr>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717" name="【公民館】&#10;一人当たり面積平均値テキスト">
          <a:extLst>
            <a:ext uri="{FF2B5EF4-FFF2-40B4-BE49-F238E27FC236}">
              <a16:creationId xmlns:a16="http://schemas.microsoft.com/office/drawing/2014/main" id="{00000000-0008-0000-0100-0000CD020000}"/>
            </a:ext>
          </a:extLst>
        </xdr:cNvPr>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21272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721" name="フローチャート: 判断 720">
          <a:extLst>
            <a:ext uri="{FF2B5EF4-FFF2-40B4-BE49-F238E27FC236}">
              <a16:creationId xmlns:a16="http://schemas.microsoft.com/office/drawing/2014/main" id="{00000000-0008-0000-0100-0000D1020000}"/>
            </a:ext>
          </a:extLst>
        </xdr:cNvPr>
        <xdr:cNvSpPr/>
      </xdr:nvSpPr>
      <xdr:spPr>
        <a:xfrm>
          <a:off x="19494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722" name="フローチャート: 判断 721">
          <a:extLst>
            <a:ext uri="{FF2B5EF4-FFF2-40B4-BE49-F238E27FC236}">
              <a16:creationId xmlns:a16="http://schemas.microsoft.com/office/drawing/2014/main" id="{00000000-0008-0000-0100-0000D2020000}"/>
            </a:ext>
          </a:extLst>
        </xdr:cNvPr>
        <xdr:cNvSpPr/>
      </xdr:nvSpPr>
      <xdr:spPr>
        <a:xfrm>
          <a:off x="18605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63500</xdr:rowOff>
    </xdr:from>
    <xdr:to>
      <xdr:col>116</xdr:col>
      <xdr:colOff>114300</xdr:colOff>
      <xdr:row>108</xdr:row>
      <xdr:rowOff>165100</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22110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149877</xdr:rowOff>
    </xdr:from>
    <xdr:ext cx="469744" cy="259045"/>
    <xdr:sp macro="" textlink="">
      <xdr:nvSpPr>
        <xdr:cNvPr id="729" name="【公民館】&#10;一人当たり面積該当値テキスト">
          <a:extLst>
            <a:ext uri="{FF2B5EF4-FFF2-40B4-BE49-F238E27FC236}">
              <a16:creationId xmlns:a16="http://schemas.microsoft.com/office/drawing/2014/main" id="{00000000-0008-0000-0100-0000D9020000}"/>
            </a:ext>
          </a:extLst>
        </xdr:cNvPr>
        <xdr:cNvSpPr txBox="1"/>
      </xdr:nvSpPr>
      <xdr:spPr>
        <a:xfrm>
          <a:off x="22199600" y="184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63500</xdr:rowOff>
    </xdr:from>
    <xdr:to>
      <xdr:col>112</xdr:col>
      <xdr:colOff>38100</xdr:colOff>
      <xdr:row>108</xdr:row>
      <xdr:rowOff>165100</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21272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114300</xdr:rowOff>
    </xdr:from>
    <xdr:to>
      <xdr:col>116</xdr:col>
      <xdr:colOff>63500</xdr:colOff>
      <xdr:row>108</xdr:row>
      <xdr:rowOff>114300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21323300" y="1863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63500</xdr:rowOff>
    </xdr:from>
    <xdr:to>
      <xdr:col>107</xdr:col>
      <xdr:colOff>101600</xdr:colOff>
      <xdr:row>108</xdr:row>
      <xdr:rowOff>165100</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20383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114300</xdr:rowOff>
    </xdr:from>
    <xdr:to>
      <xdr:col>111</xdr:col>
      <xdr:colOff>177800</xdr:colOff>
      <xdr:row>108</xdr:row>
      <xdr:rowOff>114300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20434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71120</xdr:rowOff>
    </xdr:from>
    <xdr:to>
      <xdr:col>102</xdr:col>
      <xdr:colOff>165100</xdr:colOff>
      <xdr:row>109</xdr:row>
      <xdr:rowOff>1270</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19494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114300</xdr:rowOff>
    </xdr:from>
    <xdr:to>
      <xdr:col>107</xdr:col>
      <xdr:colOff>50800</xdr:colOff>
      <xdr:row>108</xdr:row>
      <xdr:rowOff>121920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flipV="1">
          <a:off x="19545300" y="18630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71120</xdr:rowOff>
    </xdr:from>
    <xdr:to>
      <xdr:col>98</xdr:col>
      <xdr:colOff>38100</xdr:colOff>
      <xdr:row>109</xdr:row>
      <xdr:rowOff>1270</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18605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121920</xdr:rowOff>
    </xdr:from>
    <xdr:to>
      <xdr:col>102</xdr:col>
      <xdr:colOff>114300</xdr:colOff>
      <xdr:row>108</xdr:row>
      <xdr:rowOff>121920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8656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147338</xdr:rowOff>
    </xdr:from>
    <xdr:ext cx="469744" cy="259045"/>
    <xdr:sp macro="" textlink="">
      <xdr:nvSpPr>
        <xdr:cNvPr id="738" name="n_1aveValue【公民館】&#10;一人当たり面積">
          <a:extLst>
            <a:ext uri="{FF2B5EF4-FFF2-40B4-BE49-F238E27FC236}">
              <a16:creationId xmlns:a16="http://schemas.microsoft.com/office/drawing/2014/main" id="{00000000-0008-0000-0100-0000E2020000}"/>
            </a:ext>
          </a:extLst>
        </xdr:cNvPr>
        <xdr:cNvSpPr txBox="1"/>
      </xdr:nvSpPr>
      <xdr:spPr>
        <a:xfrm>
          <a:off x="21075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739" name="n_2aveValue【公民館】&#10;一人当たり面積">
          <a:extLst>
            <a:ext uri="{FF2B5EF4-FFF2-40B4-BE49-F238E27FC236}">
              <a16:creationId xmlns:a16="http://schemas.microsoft.com/office/drawing/2014/main" id="{00000000-0008-0000-0100-0000E3020000}"/>
            </a:ext>
          </a:extLst>
        </xdr:cNvPr>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740" name="n_3aveValue【公民館】&#10;一人当たり面積">
          <a:extLst>
            <a:ext uri="{FF2B5EF4-FFF2-40B4-BE49-F238E27FC236}">
              <a16:creationId xmlns:a16="http://schemas.microsoft.com/office/drawing/2014/main" id="{00000000-0008-0000-0100-0000E4020000}"/>
            </a:ext>
          </a:extLst>
        </xdr:cNvPr>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741" name="n_4aveValue【公民館】&#10;一人当たり面積">
          <a:extLst>
            <a:ext uri="{FF2B5EF4-FFF2-40B4-BE49-F238E27FC236}">
              <a16:creationId xmlns:a16="http://schemas.microsoft.com/office/drawing/2014/main" id="{00000000-0008-0000-0100-0000E5020000}"/>
            </a:ext>
          </a:extLst>
        </xdr:cNvPr>
        <xdr:cNvSpPr txBox="1"/>
      </xdr:nvSpPr>
      <xdr:spPr>
        <a:xfrm>
          <a:off x="18421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156227</xdr:rowOff>
    </xdr:from>
    <xdr:ext cx="469744" cy="259045"/>
    <xdr:sp macro="" textlink="">
      <xdr:nvSpPr>
        <xdr:cNvPr id="742" name="n_1mainValue【公民館】&#10;一人当たり面積">
          <a:extLst>
            <a:ext uri="{FF2B5EF4-FFF2-40B4-BE49-F238E27FC236}">
              <a16:creationId xmlns:a16="http://schemas.microsoft.com/office/drawing/2014/main" id="{00000000-0008-0000-0100-0000E6020000}"/>
            </a:ext>
          </a:extLst>
        </xdr:cNvPr>
        <xdr:cNvSpPr txBox="1"/>
      </xdr:nvSpPr>
      <xdr:spPr>
        <a:xfrm>
          <a:off x="210757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156227</xdr:rowOff>
    </xdr:from>
    <xdr:ext cx="469744" cy="259045"/>
    <xdr:sp macro="" textlink="">
      <xdr:nvSpPr>
        <xdr:cNvPr id="743" name="n_2mainValue【公民館】&#10;一人当たり面積">
          <a:extLst>
            <a:ext uri="{FF2B5EF4-FFF2-40B4-BE49-F238E27FC236}">
              <a16:creationId xmlns:a16="http://schemas.microsoft.com/office/drawing/2014/main" id="{00000000-0008-0000-0100-0000E7020000}"/>
            </a:ext>
          </a:extLst>
        </xdr:cNvPr>
        <xdr:cNvSpPr txBox="1"/>
      </xdr:nvSpPr>
      <xdr:spPr>
        <a:xfrm>
          <a:off x="20199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163847</xdr:rowOff>
    </xdr:from>
    <xdr:ext cx="469744" cy="259045"/>
    <xdr:sp macro="" textlink="">
      <xdr:nvSpPr>
        <xdr:cNvPr id="744" name="n_3mainValue【公民館】&#10;一人当たり面積">
          <a:extLst>
            <a:ext uri="{FF2B5EF4-FFF2-40B4-BE49-F238E27FC236}">
              <a16:creationId xmlns:a16="http://schemas.microsoft.com/office/drawing/2014/main" id="{00000000-0008-0000-0100-0000E8020000}"/>
            </a:ext>
          </a:extLst>
        </xdr:cNvPr>
        <xdr:cNvSpPr txBox="1"/>
      </xdr:nvSpPr>
      <xdr:spPr>
        <a:xfrm>
          <a:off x="19310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163847</xdr:rowOff>
    </xdr:from>
    <xdr:ext cx="469744" cy="259045"/>
    <xdr:sp macro="" textlink="">
      <xdr:nvSpPr>
        <xdr:cNvPr id="745" name="n_4mainValue【公民館】&#10;一人当たり面積">
          <a:extLst>
            <a:ext uri="{FF2B5EF4-FFF2-40B4-BE49-F238E27FC236}">
              <a16:creationId xmlns:a16="http://schemas.microsoft.com/office/drawing/2014/main" id="{00000000-0008-0000-0100-0000E9020000}"/>
            </a:ext>
          </a:extLst>
        </xdr:cNvPr>
        <xdr:cNvSpPr txBox="1"/>
      </xdr:nvSpPr>
      <xdr:spPr>
        <a:xfrm>
          <a:off x="18421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mn-lt"/>
              <a:ea typeface="+mn-ea"/>
              <a:cs typeface="+mn-cs"/>
            </a:rPr>
            <a:t>　</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橋りょう</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を除く施設類型</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においては有形固定資産減価償却率が類似団体内平均値よりも高い水準にある。特に道路については類似団体の中でも</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番目に高く、大阪府平均や全国平均を大きく上回って推移しており、本市全体での有形固定資産減価償却率を引き上げている一因でもある。これは、本市の市道は、</a:t>
          </a:r>
          <a:endPar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昭和</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年代後半に整備を行った道路が多いこと、</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投資的経費を抑制してきた過去の経緯などが</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原因と考えられる。道路一人当たり延長、幼稚園・保育所の一人当たり面積、学校施設の一人当たり面積、公民館の一人当たり面積は類似団体内平均値を大きく下回っており、公共施設等を必要以上に保有していないことが示されている。</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今後は行財政改革で捻出する財源や基金を活用しつつ、平成</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月に策定した公共施設等総合管理計画及び令和</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２年度策定</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の個別施設計画に基づき、適正な維持管理と更新を行っていくことで、老朽化対策に努めていく。</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120,285
117,390
18.27
47,278,894
46,531,052
573,814
24,200,029
34,330,116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131535</xdr:rowOff>
    </xdr:from>
    <xdr:to>
      <xdr:col>24</xdr:col>
      <xdr:colOff>114300</xdr:colOff>
      <xdr:row>39</xdr:row>
      <xdr:rowOff>61685</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109962</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10885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672943"/>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82550</xdr:rowOff>
    </xdr:from>
    <xdr:to>
      <xdr:col>15</xdr:col>
      <xdr:colOff>101600</xdr:colOff>
      <xdr:row>39</xdr:row>
      <xdr:rowOff>12700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133350</xdr:rowOff>
    </xdr:from>
    <xdr:to>
      <xdr:col>19</xdr:col>
      <xdr:colOff>177800</xdr:colOff>
      <xdr:row>38</xdr:row>
      <xdr:rowOff>157843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484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156028</xdr:rowOff>
    </xdr:from>
    <xdr:to>
      <xdr:col>10</xdr:col>
      <xdr:colOff>165100</xdr:colOff>
      <xdr:row>38</xdr:row>
      <xdr:rowOff>86178</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35378</xdr:rowOff>
    </xdr:from>
    <xdr:to>
      <xdr:col>15</xdr:col>
      <xdr:colOff>50800</xdr:colOff>
      <xdr:row>38</xdr:row>
      <xdr:rowOff>133350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55047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128270</xdr:rowOff>
    </xdr:from>
    <xdr:to>
      <xdr:col>6</xdr:col>
      <xdr:colOff>38100</xdr:colOff>
      <xdr:row>38</xdr:row>
      <xdr:rowOff>58420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xdr:rowOff>
    </xdr:from>
    <xdr:to>
      <xdr:col>10</xdr:col>
      <xdr:colOff>114300</xdr:colOff>
      <xdr:row>38</xdr:row>
      <xdr:rowOff>35378</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52272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73314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12899</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3827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77305</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25400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688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25400</xdr:rowOff>
    </xdr:from>
    <xdr:to>
      <xdr:col>45</xdr:col>
      <xdr:colOff>177800</xdr:colOff>
      <xdr:row>40</xdr:row>
      <xdr:rowOff>38100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88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38100</xdr:rowOff>
    </xdr:from>
    <xdr:to>
      <xdr:col>41</xdr:col>
      <xdr:colOff>50800</xdr:colOff>
      <xdr:row>40</xdr:row>
      <xdr:rowOff>38100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67327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19702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141605</xdr:rowOff>
    </xdr:from>
    <xdr:to>
      <xdr:col>20</xdr:col>
      <xdr:colOff>38100</xdr:colOff>
      <xdr:row>59</xdr:row>
      <xdr:rowOff>71755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20955</xdr:rowOff>
    </xdr:from>
    <xdr:to>
      <xdr:col>24</xdr:col>
      <xdr:colOff>63500</xdr:colOff>
      <xdr:row>59</xdr:row>
      <xdr:rowOff>47625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1365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101600</xdr:rowOff>
    </xdr:from>
    <xdr:to>
      <xdr:col>15</xdr:col>
      <xdr:colOff>101600</xdr:colOff>
      <xdr:row>59</xdr:row>
      <xdr:rowOff>31750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152400</xdr:rowOff>
    </xdr:from>
    <xdr:to>
      <xdr:col>19</xdr:col>
      <xdr:colOff>177800</xdr:colOff>
      <xdr:row>59</xdr:row>
      <xdr:rowOff>20955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0965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65405</xdr:rowOff>
    </xdr:from>
    <xdr:to>
      <xdr:col>10</xdr:col>
      <xdr:colOff>165100</xdr:colOff>
      <xdr:row>58</xdr:row>
      <xdr:rowOff>167005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116205</xdr:rowOff>
    </xdr:from>
    <xdr:to>
      <xdr:col>15</xdr:col>
      <xdr:colOff>50800</xdr:colOff>
      <xdr:row>58</xdr:row>
      <xdr:rowOff>152400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00603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25400</xdr:rowOff>
    </xdr:from>
    <xdr:to>
      <xdr:col>6</xdr:col>
      <xdr:colOff>38100</xdr:colOff>
      <xdr:row>58</xdr:row>
      <xdr:rowOff>127000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76200</xdr:rowOff>
    </xdr:from>
    <xdr:to>
      <xdr:col>10</xdr:col>
      <xdr:colOff>114300</xdr:colOff>
      <xdr:row>58</xdr:row>
      <xdr:rowOff>116205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0203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152417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127652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88282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12082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143527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2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200-0000E7000000}"/>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200-0000E9000000}"/>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200-0000EB000000}"/>
            </a:ext>
          </a:extLst>
        </xdr:cNvPr>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162560</xdr:rowOff>
    </xdr:from>
    <xdr:to>
      <xdr:col>55</xdr:col>
      <xdr:colOff>50800</xdr:colOff>
      <xdr:row>63</xdr:row>
      <xdr:rowOff>92710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77487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200-0000F7000000}"/>
            </a:ext>
          </a:extLst>
        </xdr:cNvPr>
        <xdr:cNvSpPr txBox="1"/>
      </xdr:nvSpPr>
      <xdr:spPr>
        <a:xfrm>
          <a:off x="10515600" y="107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162560</xdr:rowOff>
    </xdr:from>
    <xdr:to>
      <xdr:col>50</xdr:col>
      <xdr:colOff>165100</xdr:colOff>
      <xdr:row>63</xdr:row>
      <xdr:rowOff>92710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41910</xdr:rowOff>
    </xdr:from>
    <xdr:to>
      <xdr:col>55</xdr:col>
      <xdr:colOff>0</xdr:colOff>
      <xdr:row>63</xdr:row>
      <xdr:rowOff>41910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9639300" y="1084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166370</xdr:rowOff>
    </xdr:from>
    <xdr:to>
      <xdr:col>46</xdr:col>
      <xdr:colOff>38100</xdr:colOff>
      <xdr:row>63</xdr:row>
      <xdr:rowOff>96520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41910</xdr:rowOff>
    </xdr:from>
    <xdr:to>
      <xdr:col>50</xdr:col>
      <xdr:colOff>114300</xdr:colOff>
      <xdr:row>63</xdr:row>
      <xdr:rowOff>45720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8750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154940</xdr:rowOff>
    </xdr:from>
    <xdr:to>
      <xdr:col>41</xdr:col>
      <xdr:colOff>101600</xdr:colOff>
      <xdr:row>63</xdr:row>
      <xdr:rowOff>85090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81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34290</xdr:rowOff>
    </xdr:from>
    <xdr:to>
      <xdr:col>45</xdr:col>
      <xdr:colOff>177800</xdr:colOff>
      <xdr:row>63</xdr:row>
      <xdr:rowOff>45720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861300" y="10835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154940</xdr:rowOff>
    </xdr:from>
    <xdr:to>
      <xdr:col>36</xdr:col>
      <xdr:colOff>165100</xdr:colOff>
      <xdr:row>63</xdr:row>
      <xdr:rowOff>85090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92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34290</xdr:rowOff>
    </xdr:from>
    <xdr:to>
      <xdr:col>41</xdr:col>
      <xdr:colOff>50800</xdr:colOff>
      <xdr:row>63</xdr:row>
      <xdr:rowOff>34290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972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120667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200-000000010000}"/>
            </a:ext>
          </a:extLst>
        </xdr:cNvPr>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132097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200-000001010000}"/>
            </a:ext>
          </a:extLst>
        </xdr:cNvPr>
        <xdr:cNvSpPr txBox="1"/>
      </xdr:nvSpPr>
      <xdr:spPr>
        <a:xfrm>
          <a:off x="8515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113047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200-000002010000}"/>
            </a:ext>
          </a:extLst>
        </xdr:cNvPr>
        <xdr:cNvSpPr txBox="1"/>
      </xdr:nvSpPr>
      <xdr:spPr>
        <a:xfrm>
          <a:off x="7626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154957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200-000003010000}"/>
            </a:ext>
          </a:extLst>
        </xdr:cNvPr>
        <xdr:cNvSpPr txBox="1"/>
      </xdr:nvSpPr>
      <xdr:spPr>
        <a:xfrm>
          <a:off x="6737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83837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200-000004010000}"/>
            </a:ext>
          </a:extLst>
        </xdr:cNvPr>
        <xdr:cNvSpPr txBox="1"/>
      </xdr:nvSpPr>
      <xdr:spPr>
        <a:xfrm>
          <a:off x="9391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87647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200-000005010000}"/>
            </a:ext>
          </a:extLst>
        </xdr:cNvPr>
        <xdr:cNvSpPr txBox="1"/>
      </xdr:nvSpPr>
      <xdr:spPr>
        <a:xfrm>
          <a:off x="8515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76217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200-000006010000}"/>
            </a:ext>
          </a:extLst>
        </xdr:cNvPr>
        <xdr:cNvSpPr txBox="1"/>
      </xdr:nvSpPr>
      <xdr:spPr>
        <a:xfrm>
          <a:off x="7626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76217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200-000007010000}"/>
            </a:ext>
          </a:extLst>
        </xdr:cNvPr>
        <xdr:cNvSpPr txBox="1"/>
      </xdr:nvSpPr>
      <xdr:spPr>
        <a:xfrm>
          <a:off x="6737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2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00000000-0008-0000-0200-000021010000}"/>
            </a:ext>
          </a:extLst>
        </xdr:cNvPr>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200-000023010000}"/>
            </a:ext>
          </a:extLst>
        </xdr:cNvPr>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200-000025010000}"/>
            </a:ext>
          </a:extLst>
        </xdr:cNvPr>
        <xdr:cNvSpPr txBox="1"/>
      </xdr:nvSpPr>
      <xdr:spPr>
        <a:xfrm>
          <a:off x="4673600" y="1380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91457</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200-000031010000}"/>
            </a:ext>
          </a:extLst>
        </xdr:cNvPr>
        <xdr:cNvSpPr txBox="1"/>
      </xdr:nvSpPr>
      <xdr:spPr>
        <a:xfrm>
          <a:off x="4673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106680</xdr:rowOff>
    </xdr:from>
    <xdr:to>
      <xdr:col>24</xdr:col>
      <xdr:colOff>63500</xdr:colOff>
      <xdr:row>81</xdr:row>
      <xdr:rowOff>163830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3797300" y="139941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17780</xdr:rowOff>
    </xdr:from>
    <xdr:to>
      <xdr:col>15</xdr:col>
      <xdr:colOff>101600</xdr:colOff>
      <xdr:row>81</xdr:row>
      <xdr:rowOff>119380</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2857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68580</xdr:rowOff>
    </xdr:from>
    <xdr:to>
      <xdr:col>19</xdr:col>
      <xdr:colOff>177800</xdr:colOff>
      <xdr:row>81</xdr:row>
      <xdr:rowOff>106680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908300" y="13956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636</xdr:rowOff>
    </xdr:from>
    <xdr:to>
      <xdr:col>10</xdr:col>
      <xdr:colOff>165100</xdr:colOff>
      <xdr:row>81</xdr:row>
      <xdr:rowOff>102236</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968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51436</xdr:rowOff>
    </xdr:from>
    <xdr:to>
      <xdr:col>15</xdr:col>
      <xdr:colOff>50800</xdr:colOff>
      <xdr:row>81</xdr:row>
      <xdr:rowOff>68580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019300" y="139388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130175</xdr:rowOff>
    </xdr:from>
    <xdr:to>
      <xdr:col>6</xdr:col>
      <xdr:colOff>38100</xdr:colOff>
      <xdr:row>81</xdr:row>
      <xdr:rowOff>60325</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079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9525</xdr:rowOff>
    </xdr:from>
    <xdr:to>
      <xdr:col>10</xdr:col>
      <xdr:colOff>114300</xdr:colOff>
      <xdr:row>81</xdr:row>
      <xdr:rowOff>51436</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130300" y="138969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160672</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140988</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148607</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200-00003E010000}"/>
            </a:ext>
          </a:extLst>
        </xdr:cNvPr>
        <xdr:cNvSpPr txBox="1"/>
      </xdr:nvSpPr>
      <xdr:spPr>
        <a:xfrm>
          <a:off x="3582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135907</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200-00003F010000}"/>
            </a:ext>
          </a:extLst>
        </xdr:cNvPr>
        <xdr:cNvSpPr txBox="1"/>
      </xdr:nvSpPr>
      <xdr:spPr>
        <a:xfrm>
          <a:off x="2705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200-000040010000}"/>
            </a:ext>
          </a:extLst>
        </xdr:cNvPr>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76852</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200-000041010000}"/>
            </a:ext>
          </a:extLst>
        </xdr:cNvPr>
        <xdr:cNvSpPr txBox="1"/>
      </xdr:nvSpPr>
      <xdr:spPr>
        <a:xfrm>
          <a:off x="927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163847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105427</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74930</xdr:rowOff>
    </xdr:from>
    <xdr:to>
      <xdr:col>50</xdr:col>
      <xdr:colOff>165100</xdr:colOff>
      <xdr:row>82</xdr:row>
      <xdr:rowOff>5080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125730</xdr:rowOff>
    </xdr:from>
    <xdr:to>
      <xdr:col>55</xdr:col>
      <xdr:colOff>0</xdr:colOff>
      <xdr:row>81</xdr:row>
      <xdr:rowOff>133350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9639300" y="14013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67311</xdr:rowOff>
    </xdr:from>
    <xdr:to>
      <xdr:col>46</xdr:col>
      <xdr:colOff>38100</xdr:colOff>
      <xdr:row>81</xdr:row>
      <xdr:rowOff>168911</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118111</xdr:rowOff>
    </xdr:from>
    <xdr:to>
      <xdr:col>50</xdr:col>
      <xdr:colOff>114300</xdr:colOff>
      <xdr:row>81</xdr:row>
      <xdr:rowOff>125730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8750300" y="14005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40639</xdr:rowOff>
    </xdr:from>
    <xdr:to>
      <xdr:col>41</xdr:col>
      <xdr:colOff>101600</xdr:colOff>
      <xdr:row>80</xdr:row>
      <xdr:rowOff>142239</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91439</xdr:rowOff>
    </xdr:from>
    <xdr:to>
      <xdr:col>45</xdr:col>
      <xdr:colOff>177800</xdr:colOff>
      <xdr:row>81</xdr:row>
      <xdr:rowOff>118111</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861300" y="138074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33020</xdr:rowOff>
    </xdr:from>
    <xdr:to>
      <xdr:col>36</xdr:col>
      <xdr:colOff>165100</xdr:colOff>
      <xdr:row>80</xdr:row>
      <xdr:rowOff>134620</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83820</xdr:rowOff>
    </xdr:from>
    <xdr:to>
      <xdr:col>41</xdr:col>
      <xdr:colOff>50800</xdr:colOff>
      <xdr:row>80</xdr:row>
      <xdr:rowOff>91439</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6972300" y="13799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76216</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106697</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102888</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21607</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13988</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158766</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35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151147</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2554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30315</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27032</xdr:rowOff>
    </xdr:from>
    <xdr:to>
      <xdr:col>24</xdr:col>
      <xdr:colOff>114300</xdr:colOff>
      <xdr:row>105</xdr:row>
      <xdr:rowOff>128632</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5459</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164193</xdr:rowOff>
    </xdr:from>
    <xdr:to>
      <xdr:col>20</xdr:col>
      <xdr:colOff>38100</xdr:colOff>
      <xdr:row>105</xdr:row>
      <xdr:rowOff>94343</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43543</xdr:rowOff>
    </xdr:from>
    <xdr:to>
      <xdr:col>24</xdr:col>
      <xdr:colOff>63500</xdr:colOff>
      <xdr:row>105</xdr:row>
      <xdr:rowOff>77832</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797300" y="1804579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129902</xdr:rowOff>
    </xdr:from>
    <xdr:to>
      <xdr:col>15</xdr:col>
      <xdr:colOff>101600</xdr:colOff>
      <xdr:row>105</xdr:row>
      <xdr:rowOff>60052</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9252</xdr:rowOff>
    </xdr:from>
    <xdr:to>
      <xdr:col>19</xdr:col>
      <xdr:colOff>177800</xdr:colOff>
      <xdr:row>105</xdr:row>
      <xdr:rowOff>43543</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908300" y="1801150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120287</xdr:rowOff>
    </xdr:from>
    <xdr:to>
      <xdr:col>15</xdr:col>
      <xdr:colOff>50800</xdr:colOff>
      <xdr:row>105</xdr:row>
      <xdr:rowOff>9252</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7951087"/>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40095</xdr:rowOff>
    </xdr:from>
    <xdr:to>
      <xdr:col>6</xdr:col>
      <xdr:colOff>38100</xdr:colOff>
      <xdr:row>104</xdr:row>
      <xdr:rowOff>141695</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90895</xdr:rowOff>
    </xdr:from>
    <xdr:to>
      <xdr:col>10</xdr:col>
      <xdr:colOff>114300</xdr:colOff>
      <xdr:row>104</xdr:row>
      <xdr:rowOff>120287</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130300" y="1792169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112503</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88009</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85470</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51179</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132822</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21607</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170180</xdr:rowOff>
    </xdr:from>
    <xdr:to>
      <xdr:col>50</xdr:col>
      <xdr:colOff>165100</xdr:colOff>
      <xdr:row>105</xdr:row>
      <xdr:rowOff>100330</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49530</xdr:rowOff>
    </xdr:from>
    <xdr:to>
      <xdr:col>55</xdr:col>
      <xdr:colOff>0</xdr:colOff>
      <xdr:row>105</xdr:row>
      <xdr:rowOff>49530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9639300" y="18051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6350</xdr:rowOff>
    </xdr:from>
    <xdr:to>
      <xdr:col>46</xdr:col>
      <xdr:colOff>38100</xdr:colOff>
      <xdr:row>105</xdr:row>
      <xdr:rowOff>107950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49530</xdr:rowOff>
    </xdr:from>
    <xdr:to>
      <xdr:col>50</xdr:col>
      <xdr:colOff>114300</xdr:colOff>
      <xdr:row>105</xdr:row>
      <xdr:rowOff>57150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8750300" y="18051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36830</xdr:rowOff>
    </xdr:from>
    <xdr:to>
      <xdr:col>41</xdr:col>
      <xdr:colOff>101600</xdr:colOff>
      <xdr:row>105</xdr:row>
      <xdr:rowOff>138430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57150</xdr:rowOff>
    </xdr:from>
    <xdr:to>
      <xdr:col>45</xdr:col>
      <xdr:colOff>177800</xdr:colOff>
      <xdr:row>105</xdr:row>
      <xdr:rowOff>87630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7861300" y="18059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40639</xdr:rowOff>
    </xdr:from>
    <xdr:to>
      <xdr:col>36</xdr:col>
      <xdr:colOff>165100</xdr:colOff>
      <xdr:row>105</xdr:row>
      <xdr:rowOff>142239</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87630</xdr:rowOff>
    </xdr:from>
    <xdr:to>
      <xdr:col>41</xdr:col>
      <xdr:colOff>50800</xdr:colOff>
      <xdr:row>105</xdr:row>
      <xdr:rowOff>91439</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6972300" y="18089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49547</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45738</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116857</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124477</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158766</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02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00000000-0008-0000-0200-000007020000}"/>
            </a:ext>
          </a:extLst>
        </xdr:cNvPr>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00000000-0008-0000-0200-000009020000}"/>
            </a:ext>
          </a:extLst>
        </xdr:cNvPr>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000000-0008-0000-0200-00000B020000}"/>
            </a:ext>
          </a:extLst>
        </xdr:cNvPr>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2763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114935</xdr:rowOff>
    </xdr:from>
    <xdr:to>
      <xdr:col>85</xdr:col>
      <xdr:colOff>177800</xdr:colOff>
      <xdr:row>38</xdr:row>
      <xdr:rowOff>45085</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6268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137812</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000000-0008-0000-0200-000017020000}"/>
            </a:ext>
          </a:extLst>
        </xdr:cNvPr>
        <xdr:cNvSpPr txBox="1"/>
      </xdr:nvSpPr>
      <xdr:spPr>
        <a:xfrm>
          <a:off x="16357600"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37</xdr:row>
      <xdr:rowOff>165735</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5481300" y="64655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23495</xdr:rowOff>
    </xdr:from>
    <xdr:to>
      <xdr:col>76</xdr:col>
      <xdr:colOff>165100</xdr:colOff>
      <xdr:row>37</xdr:row>
      <xdr:rowOff>125095</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4541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74295</xdr:rowOff>
    </xdr:from>
    <xdr:to>
      <xdr:col>81</xdr:col>
      <xdr:colOff>50800</xdr:colOff>
      <xdr:row>37</xdr:row>
      <xdr:rowOff>121920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4592300" y="64179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135890</xdr:rowOff>
    </xdr:from>
    <xdr:to>
      <xdr:col>72</xdr:col>
      <xdr:colOff>38100</xdr:colOff>
      <xdr:row>37</xdr:row>
      <xdr:rowOff>66040</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3652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15240</xdr:rowOff>
    </xdr:from>
    <xdr:to>
      <xdr:col>76</xdr:col>
      <xdr:colOff>114300</xdr:colOff>
      <xdr:row>37</xdr:row>
      <xdr:rowOff>74295</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3703300" y="635889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127652</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5266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97172</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4389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126382</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2611744" y="647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17797</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141622</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4389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82567</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3500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0000000-0008-0000-02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00000000-0008-0000-0200-00003F020000}"/>
            </a:ext>
          </a:extLst>
        </xdr:cNvPr>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00000000-0008-0000-0200-000041020000}"/>
            </a:ext>
          </a:extLst>
        </xdr:cNvPr>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149873</xdr:rowOff>
    </xdr:from>
    <xdr:ext cx="534377" cy="259045"/>
    <xdr:sp macro="" textlink="">
      <xdr:nvSpPr>
        <xdr:cNvPr id="579" name="【一般廃棄物処理施設】&#10;一人当たり有形固定資産（償却資産）額平均値テキスト">
          <a:extLst>
            <a:ext uri="{FF2B5EF4-FFF2-40B4-BE49-F238E27FC236}">
              <a16:creationId xmlns:a16="http://schemas.microsoft.com/office/drawing/2014/main" id="{00000000-0008-0000-0200-000043020000}"/>
            </a:ext>
          </a:extLst>
        </xdr:cNvPr>
        <xdr:cNvSpPr txBox="1"/>
      </xdr:nvSpPr>
      <xdr:spPr>
        <a:xfrm>
          <a:off x="22199600" y="649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8605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21220</xdr:rowOff>
    </xdr:from>
    <xdr:to>
      <xdr:col>116</xdr:col>
      <xdr:colOff>114300</xdr:colOff>
      <xdr:row>40</xdr:row>
      <xdr:rowOff>122820</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2110700" y="68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171097</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00000000-0008-0000-0200-00004F020000}"/>
            </a:ext>
          </a:extLst>
        </xdr:cNvPr>
        <xdr:cNvSpPr txBox="1"/>
      </xdr:nvSpPr>
      <xdr:spPr>
        <a:xfrm>
          <a:off x="22199600" y="685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35644</xdr:rowOff>
    </xdr:from>
    <xdr:to>
      <xdr:col>112</xdr:col>
      <xdr:colOff>38100</xdr:colOff>
      <xdr:row>40</xdr:row>
      <xdr:rowOff>137244</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1272500" y="68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72020</xdr:rowOff>
    </xdr:from>
    <xdr:to>
      <xdr:col>116</xdr:col>
      <xdr:colOff>63500</xdr:colOff>
      <xdr:row>40</xdr:row>
      <xdr:rowOff>86444</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21323300" y="6930020"/>
          <a:ext cx="8382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28687</xdr:rowOff>
    </xdr:from>
    <xdr:to>
      <xdr:col>107</xdr:col>
      <xdr:colOff>101600</xdr:colOff>
      <xdr:row>40</xdr:row>
      <xdr:rowOff>130287</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0383500" y="688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79487</xdr:rowOff>
    </xdr:from>
    <xdr:to>
      <xdr:col>111</xdr:col>
      <xdr:colOff>177800</xdr:colOff>
      <xdr:row>40</xdr:row>
      <xdr:rowOff>86444</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20434300" y="6937487"/>
          <a:ext cx="889000" cy="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50088</xdr:rowOff>
    </xdr:from>
    <xdr:to>
      <xdr:col>102</xdr:col>
      <xdr:colOff>165100</xdr:colOff>
      <xdr:row>40</xdr:row>
      <xdr:rowOff>151688</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9494500" y="690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79487</xdr:rowOff>
    </xdr:from>
    <xdr:to>
      <xdr:col>107</xdr:col>
      <xdr:colOff>50800</xdr:colOff>
      <xdr:row>40</xdr:row>
      <xdr:rowOff>100888</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9545300" y="6937487"/>
          <a:ext cx="889000" cy="2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108736</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21043411" y="64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113406</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20167111" y="64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50519</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192781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601" name="n_4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8356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128371</xdr:rowOff>
    </xdr:from>
    <xdr:ext cx="534377" cy="259045"/>
    <xdr:sp macro="" textlink="">
      <xdr:nvSpPr>
        <xdr:cNvPr id="602" name="n_1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43411" y="69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121414</xdr:rowOff>
    </xdr:from>
    <xdr:ext cx="534377" cy="259045"/>
    <xdr:sp macro="" textlink="">
      <xdr:nvSpPr>
        <xdr:cNvPr id="603" name="n_2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67111" y="697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142815</xdr:rowOff>
    </xdr:from>
    <xdr:ext cx="534377" cy="259045"/>
    <xdr:sp macro="" textlink="">
      <xdr:nvSpPr>
        <xdr:cNvPr id="604" name="n_3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78111" y="700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a:extLst>
            <a:ext uri="{FF2B5EF4-FFF2-40B4-BE49-F238E27FC236}">
              <a16:creationId xmlns:a16="http://schemas.microsoft.com/office/drawing/2014/main" id="{00000000-0008-0000-02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flipV="1">
          <a:off x="16318864" y="9626918"/>
          <a:ext cx="0" cy="134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34" name="【保健センター・保健所】&#10;有形固定資産減価償却率最小値テキスト">
          <a:extLst>
            <a:ext uri="{FF2B5EF4-FFF2-40B4-BE49-F238E27FC236}">
              <a16:creationId xmlns:a16="http://schemas.microsoft.com/office/drawing/2014/main" id="{00000000-0008-0000-0200-00007A020000}"/>
            </a:ext>
          </a:extLst>
        </xdr:cNvPr>
        <xdr:cNvSpPr txBox="1"/>
      </xdr:nvSpPr>
      <xdr:spPr>
        <a:xfrm>
          <a:off x="16357600"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6230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36" name="【保健センター・保健所】&#10;有形固定資産減価償却率最大値テキスト">
          <a:extLst>
            <a:ext uri="{FF2B5EF4-FFF2-40B4-BE49-F238E27FC236}">
              <a16:creationId xmlns:a16="http://schemas.microsoft.com/office/drawing/2014/main" id="{00000000-0008-0000-0200-00007C020000}"/>
            </a:ext>
          </a:extLst>
        </xdr:cNvPr>
        <xdr:cNvSpPr txBox="1"/>
      </xdr:nvSpPr>
      <xdr:spPr>
        <a:xfrm>
          <a:off x="16357600" y="940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230600" y="962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46372</xdr:rowOff>
    </xdr:from>
    <xdr:ext cx="405111" cy="259045"/>
    <xdr:sp macro="" textlink="">
      <xdr:nvSpPr>
        <xdr:cNvPr id="638" name="【保健センター・保健所】&#10;有形固定資産減価償却率平均値テキスト">
          <a:extLst>
            <a:ext uri="{FF2B5EF4-FFF2-40B4-BE49-F238E27FC236}">
              <a16:creationId xmlns:a16="http://schemas.microsoft.com/office/drawing/2014/main" id="{00000000-0008-0000-0200-00007E020000}"/>
            </a:ext>
          </a:extLst>
        </xdr:cNvPr>
        <xdr:cNvSpPr txBox="1"/>
      </xdr:nvSpPr>
      <xdr:spPr>
        <a:xfrm>
          <a:off x="16357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6268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5430500" y="1030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3652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2763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129222</xdr:rowOff>
    </xdr:from>
    <xdr:to>
      <xdr:col>85</xdr:col>
      <xdr:colOff>177800</xdr:colOff>
      <xdr:row>61</xdr:row>
      <xdr:rowOff>59372</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6268700" y="104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107649</xdr:rowOff>
    </xdr:from>
    <xdr:ext cx="405111" cy="259045"/>
    <xdr:sp macro="" textlink="">
      <xdr:nvSpPr>
        <xdr:cNvPr id="650" name="【保健センター・保健所】&#10;有形固定資産減価償却率該当値テキスト">
          <a:extLst>
            <a:ext uri="{FF2B5EF4-FFF2-40B4-BE49-F238E27FC236}">
              <a16:creationId xmlns:a16="http://schemas.microsoft.com/office/drawing/2014/main" id="{00000000-0008-0000-0200-00008A020000}"/>
            </a:ext>
          </a:extLst>
        </xdr:cNvPr>
        <xdr:cNvSpPr txBox="1"/>
      </xdr:nvSpPr>
      <xdr:spPr>
        <a:xfrm>
          <a:off x="16357600" y="1039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46355</xdr:rowOff>
    </xdr:from>
    <xdr:to>
      <xdr:col>81</xdr:col>
      <xdr:colOff>101600</xdr:colOff>
      <xdr:row>60</xdr:row>
      <xdr:rowOff>147955</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5430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97155</xdr:rowOff>
    </xdr:from>
    <xdr:to>
      <xdr:col>85</xdr:col>
      <xdr:colOff>127000</xdr:colOff>
      <xdr:row>61</xdr:row>
      <xdr:rowOff>8572</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5481300" y="10384155"/>
          <a:ext cx="8382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140653</xdr:rowOff>
    </xdr:from>
    <xdr:to>
      <xdr:col>76</xdr:col>
      <xdr:colOff>165100</xdr:colOff>
      <xdr:row>60</xdr:row>
      <xdr:rowOff>70803</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4541500" y="1025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20003</xdr:rowOff>
    </xdr:from>
    <xdr:to>
      <xdr:col>81</xdr:col>
      <xdr:colOff>50800</xdr:colOff>
      <xdr:row>60</xdr:row>
      <xdr:rowOff>97155</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4592300" y="10307003"/>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138765</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5266044" y="1008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3500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139082</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5266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61930</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4389744" y="10348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00000000-0008-0000-02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00000000-0008-0000-0200-0000AB020000}"/>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00000000-0008-0000-0200-0000AD020000}"/>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00000000-0008-0000-0200-0000AF020000}"/>
            </a:ext>
          </a:extLst>
        </xdr:cNvPr>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8605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2110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133367</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00000000-0008-0000-0200-0000BB020000}"/>
            </a:ext>
          </a:extLst>
        </xdr:cNvPr>
        <xdr:cNvSpPr txBox="1"/>
      </xdr:nvSpPr>
      <xdr:spPr>
        <a:xfrm>
          <a:off x="22199600"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34290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21323300" y="1049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132080</xdr:rowOff>
    </xdr:from>
    <xdr:to>
      <xdr:col>107</xdr:col>
      <xdr:colOff>101600</xdr:colOff>
      <xdr:row>61</xdr:row>
      <xdr:rowOff>62230</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20383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xdr:rowOff>
    </xdr:from>
    <xdr:to>
      <xdr:col>111</xdr:col>
      <xdr:colOff>177800</xdr:colOff>
      <xdr:row>61</xdr:row>
      <xdr:rowOff>34290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20434300" y="10469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200-0000C0020000}"/>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19310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76217</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200-0000C4020000}"/>
            </a:ext>
          </a:extLst>
        </xdr:cNvPr>
        <xdr:cNvSpPr txBox="1"/>
      </xdr:nvSpPr>
      <xdr:spPr>
        <a:xfrm>
          <a:off x="210757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53357</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20199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1" name="【消防施設】&#10;有形固定資産減価償却率グラフ枠">
          <a:extLst>
            <a:ext uri="{FF2B5EF4-FFF2-40B4-BE49-F238E27FC236}">
              <a16:creationId xmlns:a16="http://schemas.microsoft.com/office/drawing/2014/main" id="{00000000-0008-0000-0200-0000D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33" name="【消防施設】&#10;有形固定資産減価償却率最小値テキスト">
          <a:extLst>
            <a:ext uri="{FF2B5EF4-FFF2-40B4-BE49-F238E27FC236}">
              <a16:creationId xmlns:a16="http://schemas.microsoft.com/office/drawing/2014/main" id="{00000000-0008-0000-0200-0000DD020000}"/>
            </a:ext>
          </a:extLst>
        </xdr:cNvPr>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35" name="【消防施設】&#10;有形固定資産減価償却率最大値テキスト">
          <a:extLst>
            <a:ext uri="{FF2B5EF4-FFF2-40B4-BE49-F238E27FC236}">
              <a16:creationId xmlns:a16="http://schemas.microsoft.com/office/drawing/2014/main" id="{00000000-0008-0000-0200-0000DF020000}"/>
            </a:ext>
          </a:extLst>
        </xdr:cNvPr>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37" name="【消防施設】&#10;有形固定資産減価償却率平均値テキスト">
          <a:extLst>
            <a:ext uri="{FF2B5EF4-FFF2-40B4-BE49-F238E27FC236}">
              <a16:creationId xmlns:a16="http://schemas.microsoft.com/office/drawing/2014/main" id="{00000000-0008-0000-0200-0000E1020000}"/>
            </a:ext>
          </a:extLst>
        </xdr:cNvPr>
        <xdr:cNvSpPr txBox="1"/>
      </xdr:nvSpPr>
      <xdr:spPr>
        <a:xfrm>
          <a:off x="16357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40" name="フローチャート: 判断 739">
          <a:extLst>
            <a:ext uri="{FF2B5EF4-FFF2-40B4-BE49-F238E27FC236}">
              <a16:creationId xmlns:a16="http://schemas.microsoft.com/office/drawing/2014/main" id="{00000000-0008-0000-0200-0000E4020000}"/>
            </a:ext>
          </a:extLst>
        </xdr:cNvPr>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276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16268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68597</xdr:rowOff>
    </xdr:from>
    <xdr:ext cx="405111" cy="259045"/>
    <xdr:sp macro="" textlink="">
      <xdr:nvSpPr>
        <xdr:cNvPr id="749" name="【消防施設】&#10;有形固定資産減価償却率該当値テキスト">
          <a:extLst>
            <a:ext uri="{FF2B5EF4-FFF2-40B4-BE49-F238E27FC236}">
              <a16:creationId xmlns:a16="http://schemas.microsoft.com/office/drawing/2014/main" id="{00000000-0008-0000-0200-0000ED020000}"/>
            </a:ext>
          </a:extLst>
        </xdr:cNvPr>
        <xdr:cNvSpPr txBox="1"/>
      </xdr:nvSpPr>
      <xdr:spPr>
        <a:xfrm>
          <a:off x="16357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55880</xdr:rowOff>
    </xdr:from>
    <xdr:to>
      <xdr:col>81</xdr:col>
      <xdr:colOff>101600</xdr:colOff>
      <xdr:row>83</xdr:row>
      <xdr:rowOff>157480</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15430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106680</xdr:rowOff>
    </xdr:from>
    <xdr:to>
      <xdr:col>85</xdr:col>
      <xdr:colOff>127000</xdr:colOff>
      <xdr:row>83</xdr:row>
      <xdr:rowOff>140970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5481300" y="14337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7874</xdr:rowOff>
    </xdr:from>
    <xdr:to>
      <xdr:col>76</xdr:col>
      <xdr:colOff>165100</xdr:colOff>
      <xdr:row>83</xdr:row>
      <xdr:rowOff>109474</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4541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58674</xdr:rowOff>
    </xdr:from>
    <xdr:to>
      <xdr:col>81</xdr:col>
      <xdr:colOff>50800</xdr:colOff>
      <xdr:row>83</xdr:row>
      <xdr:rowOff>106680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4592300" y="1428902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140463</xdr:rowOff>
    </xdr:from>
    <xdr:to>
      <xdr:col>72</xdr:col>
      <xdr:colOff>38100</xdr:colOff>
      <xdr:row>83</xdr:row>
      <xdr:rowOff>70613</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36525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19813</xdr:rowOff>
    </xdr:from>
    <xdr:to>
      <xdr:col>76</xdr:col>
      <xdr:colOff>114300</xdr:colOff>
      <xdr:row>83</xdr:row>
      <xdr:rowOff>58674</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3703300" y="14250163"/>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92456</xdr:rowOff>
    </xdr:from>
    <xdr:to>
      <xdr:col>67</xdr:col>
      <xdr:colOff>101600</xdr:colOff>
      <xdr:row>83</xdr:row>
      <xdr:rowOff>22606</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2763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143256</xdr:rowOff>
    </xdr:from>
    <xdr:to>
      <xdr:col>71</xdr:col>
      <xdr:colOff>177800</xdr:colOff>
      <xdr:row>83</xdr:row>
      <xdr:rowOff>19813</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814300" y="1420215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66564</xdr:rowOff>
    </xdr:from>
    <xdr:ext cx="405111" cy="259045"/>
    <xdr:sp macro="" textlink="">
      <xdr:nvSpPr>
        <xdr:cNvPr id="758" name="n_1aveValue【消防施設】&#10;有形固定資産減価償却率">
          <a:extLst>
            <a:ext uri="{FF2B5EF4-FFF2-40B4-BE49-F238E27FC236}">
              <a16:creationId xmlns:a16="http://schemas.microsoft.com/office/drawing/2014/main" id="{00000000-0008-0000-0200-0000F6020000}"/>
            </a:ext>
          </a:extLst>
        </xdr:cNvPr>
        <xdr:cNvSpPr txBox="1"/>
      </xdr:nvSpPr>
      <xdr:spPr>
        <a:xfrm>
          <a:off x="152660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29990</xdr:rowOff>
    </xdr:from>
    <xdr:ext cx="405111" cy="259045"/>
    <xdr:sp macro="" textlink="">
      <xdr:nvSpPr>
        <xdr:cNvPr id="759" name="n_2aveValue【消防施設】&#10;有形固定資産減価償却率">
          <a:extLst>
            <a:ext uri="{FF2B5EF4-FFF2-40B4-BE49-F238E27FC236}">
              <a16:creationId xmlns:a16="http://schemas.microsoft.com/office/drawing/2014/main" id="{00000000-0008-0000-0200-0000F7020000}"/>
            </a:ext>
          </a:extLst>
        </xdr:cNvPr>
        <xdr:cNvSpPr txBox="1"/>
      </xdr:nvSpPr>
      <xdr:spPr>
        <a:xfrm>
          <a:off x="14389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91712</xdr:rowOff>
    </xdr:from>
    <xdr:ext cx="405111" cy="259045"/>
    <xdr:sp macro="" textlink="">
      <xdr:nvSpPr>
        <xdr:cNvPr id="760" name="n_3aveValue【消防施設】&#10;有形固定資産減価償却率">
          <a:extLst>
            <a:ext uri="{FF2B5EF4-FFF2-40B4-BE49-F238E27FC236}">
              <a16:creationId xmlns:a16="http://schemas.microsoft.com/office/drawing/2014/main" id="{00000000-0008-0000-0200-0000F8020000}"/>
            </a:ext>
          </a:extLst>
        </xdr:cNvPr>
        <xdr:cNvSpPr txBox="1"/>
      </xdr:nvSpPr>
      <xdr:spPr>
        <a:xfrm>
          <a:off x="13500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142003</xdr:rowOff>
    </xdr:from>
    <xdr:ext cx="405111" cy="259045"/>
    <xdr:sp macro="" textlink="">
      <xdr:nvSpPr>
        <xdr:cNvPr id="761" name="n_4aveValue【消防施設】&#10;有形固定資産減価償却率">
          <a:extLst>
            <a:ext uri="{FF2B5EF4-FFF2-40B4-BE49-F238E27FC236}">
              <a16:creationId xmlns:a16="http://schemas.microsoft.com/office/drawing/2014/main" id="{00000000-0008-0000-0200-0000F9020000}"/>
            </a:ext>
          </a:extLst>
        </xdr:cNvPr>
        <xdr:cNvSpPr txBox="1"/>
      </xdr:nvSpPr>
      <xdr:spPr>
        <a:xfrm>
          <a:off x="12611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148607</xdr:rowOff>
    </xdr:from>
    <xdr:ext cx="405111" cy="259045"/>
    <xdr:sp macro="" textlink="">
      <xdr:nvSpPr>
        <xdr:cNvPr id="762" name="n_1mainValue【消防施設】&#10;有形固定資産減価償却率">
          <a:extLst>
            <a:ext uri="{FF2B5EF4-FFF2-40B4-BE49-F238E27FC236}">
              <a16:creationId xmlns:a16="http://schemas.microsoft.com/office/drawing/2014/main" id="{00000000-0008-0000-0200-0000FA020000}"/>
            </a:ext>
          </a:extLst>
        </xdr:cNvPr>
        <xdr:cNvSpPr txBox="1"/>
      </xdr:nvSpPr>
      <xdr:spPr>
        <a:xfrm>
          <a:off x="15266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100601</xdr:rowOff>
    </xdr:from>
    <xdr:ext cx="405111" cy="259045"/>
    <xdr:sp macro="" textlink="">
      <xdr:nvSpPr>
        <xdr:cNvPr id="763" name="n_2mainValue【消防施設】&#10;有形固定資産減価償却率">
          <a:extLst>
            <a:ext uri="{FF2B5EF4-FFF2-40B4-BE49-F238E27FC236}">
              <a16:creationId xmlns:a16="http://schemas.microsoft.com/office/drawing/2014/main" id="{00000000-0008-0000-0200-0000FB020000}"/>
            </a:ext>
          </a:extLst>
        </xdr:cNvPr>
        <xdr:cNvSpPr txBox="1"/>
      </xdr:nvSpPr>
      <xdr:spPr>
        <a:xfrm>
          <a:off x="14389744" y="143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61740</xdr:rowOff>
    </xdr:from>
    <xdr:ext cx="405111" cy="259045"/>
    <xdr:sp macro="" textlink="">
      <xdr:nvSpPr>
        <xdr:cNvPr id="764" name="n_3mainValue【消防施設】&#10;有形固定資産減価償却率">
          <a:extLst>
            <a:ext uri="{FF2B5EF4-FFF2-40B4-BE49-F238E27FC236}">
              <a16:creationId xmlns:a16="http://schemas.microsoft.com/office/drawing/2014/main" id="{00000000-0008-0000-0200-0000FC020000}"/>
            </a:ext>
          </a:extLst>
        </xdr:cNvPr>
        <xdr:cNvSpPr txBox="1"/>
      </xdr:nvSpPr>
      <xdr:spPr>
        <a:xfrm>
          <a:off x="13500744" y="1429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13733</xdr:rowOff>
    </xdr:from>
    <xdr:ext cx="405111" cy="259045"/>
    <xdr:sp macro="" textlink="">
      <xdr:nvSpPr>
        <xdr:cNvPr id="765" name="n_4mainValue【消防施設】&#10;有形固定資産減価償却率">
          <a:extLst>
            <a:ext uri="{FF2B5EF4-FFF2-40B4-BE49-F238E27FC236}">
              <a16:creationId xmlns:a16="http://schemas.microsoft.com/office/drawing/2014/main" id="{00000000-0008-0000-0200-0000FD020000}"/>
            </a:ext>
          </a:extLst>
        </xdr:cNvPr>
        <xdr:cNvSpPr txBox="1"/>
      </xdr:nvSpPr>
      <xdr:spPr>
        <a:xfrm>
          <a:off x="12611744" y="1424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8" name="【消防施設】&#10;一人当たり面積グラフ枠">
          <a:extLst>
            <a:ext uri="{FF2B5EF4-FFF2-40B4-BE49-F238E27FC236}">
              <a16:creationId xmlns:a16="http://schemas.microsoft.com/office/drawing/2014/main" id="{00000000-0008-0000-0200-00001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0" name="【消防施設】&#10;一人当たり面積最小値テキスト">
          <a:extLst>
            <a:ext uri="{FF2B5EF4-FFF2-40B4-BE49-F238E27FC236}">
              <a16:creationId xmlns:a16="http://schemas.microsoft.com/office/drawing/2014/main" id="{00000000-0008-0000-0200-00001603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792" name="【消防施設】&#10;一人当たり面積最大値テキスト">
          <a:extLst>
            <a:ext uri="{FF2B5EF4-FFF2-40B4-BE49-F238E27FC236}">
              <a16:creationId xmlns:a16="http://schemas.microsoft.com/office/drawing/2014/main" id="{00000000-0008-0000-0200-000018030000}"/>
            </a:ext>
          </a:extLst>
        </xdr:cNvPr>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794" name="【消防施設】&#10;一人当たり面積平均値テキスト">
          <a:extLst>
            <a:ext uri="{FF2B5EF4-FFF2-40B4-BE49-F238E27FC236}">
              <a16:creationId xmlns:a16="http://schemas.microsoft.com/office/drawing/2014/main" id="{00000000-0008-0000-0200-00001A030000}"/>
            </a:ext>
          </a:extLst>
        </xdr:cNvPr>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795" name="フローチャート: 判断 794">
          <a:extLst>
            <a:ext uri="{FF2B5EF4-FFF2-40B4-BE49-F238E27FC236}">
              <a16:creationId xmlns:a16="http://schemas.microsoft.com/office/drawing/2014/main" id="{00000000-0008-0000-0200-00001B030000}"/>
            </a:ext>
          </a:extLst>
        </xdr:cNvPr>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96" name="フローチャート: 判断 795">
          <a:extLst>
            <a:ext uri="{FF2B5EF4-FFF2-40B4-BE49-F238E27FC236}">
              <a16:creationId xmlns:a16="http://schemas.microsoft.com/office/drawing/2014/main" id="{00000000-0008-0000-0200-00001C03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97" name="フローチャート: 判断 796">
          <a:extLst>
            <a:ext uri="{FF2B5EF4-FFF2-40B4-BE49-F238E27FC236}">
              <a16:creationId xmlns:a16="http://schemas.microsoft.com/office/drawing/2014/main" id="{00000000-0008-0000-0200-00001D03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798" name="フローチャート: 判断 797">
          <a:extLst>
            <a:ext uri="{FF2B5EF4-FFF2-40B4-BE49-F238E27FC236}">
              <a16:creationId xmlns:a16="http://schemas.microsoft.com/office/drawing/2014/main" id="{00000000-0008-0000-0200-00001E030000}"/>
            </a:ext>
          </a:extLst>
        </xdr:cNvPr>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805" name="楕円 804">
          <a:extLst>
            <a:ext uri="{FF2B5EF4-FFF2-40B4-BE49-F238E27FC236}">
              <a16:creationId xmlns:a16="http://schemas.microsoft.com/office/drawing/2014/main" id="{00000000-0008-0000-0200-000025030000}"/>
            </a:ext>
          </a:extLst>
        </xdr:cNvPr>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806" name="【消防施設】&#10;一人当たり面積該当値テキスト">
          <a:extLst>
            <a:ext uri="{FF2B5EF4-FFF2-40B4-BE49-F238E27FC236}">
              <a16:creationId xmlns:a16="http://schemas.microsoft.com/office/drawing/2014/main" id="{00000000-0008-0000-0200-000026030000}"/>
            </a:ext>
          </a:extLst>
        </xdr:cNvPr>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807" name="楕円 806">
          <a:extLst>
            <a:ext uri="{FF2B5EF4-FFF2-40B4-BE49-F238E27FC236}">
              <a16:creationId xmlns:a16="http://schemas.microsoft.com/office/drawing/2014/main" id="{00000000-0008-0000-0200-000027030000}"/>
            </a:ext>
          </a:extLst>
        </xdr:cNvPr>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809" name="楕円 808">
          <a:extLst>
            <a:ext uri="{FF2B5EF4-FFF2-40B4-BE49-F238E27FC236}">
              <a16:creationId xmlns:a16="http://schemas.microsoft.com/office/drawing/2014/main" id="{00000000-0008-0000-0200-000029030000}"/>
            </a:ext>
          </a:extLst>
        </xdr:cNvPr>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19494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34289</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flipV="1">
          <a:off x="19545300" y="14599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154939</xdr:rowOff>
    </xdr:from>
    <xdr:to>
      <xdr:col>98</xdr:col>
      <xdr:colOff>38100</xdr:colOff>
      <xdr:row>85</xdr:row>
      <xdr:rowOff>85089</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18605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34289</xdr:rowOff>
    </xdr:from>
    <xdr:to>
      <xdr:col>102</xdr:col>
      <xdr:colOff>114300</xdr:colOff>
      <xdr:row>85</xdr:row>
      <xdr:rowOff>34289</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8656300" y="1460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815" name="n_1aveValue【消防施設】&#10;一人当たり面積">
          <a:extLst>
            <a:ext uri="{FF2B5EF4-FFF2-40B4-BE49-F238E27FC236}">
              <a16:creationId xmlns:a16="http://schemas.microsoft.com/office/drawing/2014/main" id="{00000000-0008-0000-0200-00002F030000}"/>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16" name="n_2aveValue【消防施設】&#10;一人当たり面積">
          <a:extLst>
            <a:ext uri="{FF2B5EF4-FFF2-40B4-BE49-F238E27FC236}">
              <a16:creationId xmlns:a16="http://schemas.microsoft.com/office/drawing/2014/main" id="{00000000-0008-0000-0200-00003003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170197</xdr:rowOff>
    </xdr:from>
    <xdr:ext cx="469744" cy="259045"/>
    <xdr:sp macro="" textlink="">
      <xdr:nvSpPr>
        <xdr:cNvPr id="817" name="n_3aveValue【消防施設】&#10;一人当たり面積">
          <a:extLst>
            <a:ext uri="{FF2B5EF4-FFF2-40B4-BE49-F238E27FC236}">
              <a16:creationId xmlns:a16="http://schemas.microsoft.com/office/drawing/2014/main" id="{00000000-0008-0000-0200-000031030000}"/>
            </a:ext>
          </a:extLst>
        </xdr:cNvPr>
        <xdr:cNvSpPr txBox="1"/>
      </xdr:nvSpPr>
      <xdr:spPr>
        <a:xfrm>
          <a:off x="19310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18" name="n_4aveValue【消防施設】&#10;一人当たり面積">
          <a:extLst>
            <a:ext uri="{FF2B5EF4-FFF2-40B4-BE49-F238E27FC236}">
              <a16:creationId xmlns:a16="http://schemas.microsoft.com/office/drawing/2014/main" id="{00000000-0008-0000-0200-000032030000}"/>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819" name="n_1mainValue【消防施設】&#10;一人当たり面積">
          <a:extLst>
            <a:ext uri="{FF2B5EF4-FFF2-40B4-BE49-F238E27FC236}">
              <a16:creationId xmlns:a16="http://schemas.microsoft.com/office/drawing/2014/main" id="{00000000-0008-0000-0200-000033030000}"/>
            </a:ext>
          </a:extLst>
        </xdr:cNvPr>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820" name="n_2mainValue【消防施設】&#10;一人当たり面積">
          <a:extLst>
            <a:ext uri="{FF2B5EF4-FFF2-40B4-BE49-F238E27FC236}">
              <a16:creationId xmlns:a16="http://schemas.microsoft.com/office/drawing/2014/main" id="{00000000-0008-0000-0200-000034030000}"/>
            </a:ext>
          </a:extLst>
        </xdr:cNvPr>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76216</xdr:rowOff>
    </xdr:from>
    <xdr:ext cx="469744" cy="259045"/>
    <xdr:sp macro="" textlink="">
      <xdr:nvSpPr>
        <xdr:cNvPr id="821" name="n_3mainValue【消防施設】&#10;一人当たり面積">
          <a:extLst>
            <a:ext uri="{FF2B5EF4-FFF2-40B4-BE49-F238E27FC236}">
              <a16:creationId xmlns:a16="http://schemas.microsoft.com/office/drawing/2014/main" id="{00000000-0008-0000-0200-000035030000}"/>
            </a:ext>
          </a:extLst>
        </xdr:cNvPr>
        <xdr:cNvSpPr txBox="1"/>
      </xdr:nvSpPr>
      <xdr:spPr>
        <a:xfrm>
          <a:off x="19310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76216</xdr:rowOff>
    </xdr:from>
    <xdr:ext cx="469744" cy="259045"/>
    <xdr:sp macro="" textlink="">
      <xdr:nvSpPr>
        <xdr:cNvPr id="822" name="n_4mainValue【消防施設】&#10;一人当たり面積">
          <a:extLst>
            <a:ext uri="{FF2B5EF4-FFF2-40B4-BE49-F238E27FC236}">
              <a16:creationId xmlns:a16="http://schemas.microsoft.com/office/drawing/2014/main" id="{00000000-0008-0000-0200-000036030000}"/>
            </a:ext>
          </a:extLst>
        </xdr:cNvPr>
        <xdr:cNvSpPr txBox="1"/>
      </xdr:nvSpPr>
      <xdr:spPr>
        <a:xfrm>
          <a:off x="18421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a:extLst>
            <a:ext uri="{FF2B5EF4-FFF2-40B4-BE49-F238E27FC236}">
              <a16:creationId xmlns:a16="http://schemas.microsoft.com/office/drawing/2014/main" id="{00000000-0008-0000-0200-00003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a:extLst>
            <a:ext uri="{FF2B5EF4-FFF2-40B4-BE49-F238E27FC236}">
              <a16:creationId xmlns:a16="http://schemas.microsoft.com/office/drawing/2014/main" id="{00000000-0008-0000-0200-00003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a:extLst>
            <a:ext uri="{FF2B5EF4-FFF2-40B4-BE49-F238E27FC236}">
              <a16:creationId xmlns:a16="http://schemas.microsoft.com/office/drawing/2014/main" id="{00000000-0008-0000-0200-00003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庁舎】&#10;有形固定資産減価償却率グラフ枠">
          <a:extLst>
            <a:ext uri="{FF2B5EF4-FFF2-40B4-BE49-F238E27FC236}">
              <a16:creationId xmlns:a16="http://schemas.microsoft.com/office/drawing/2014/main" id="{00000000-0008-0000-0200-00004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49" name="【庁舎】&#10;有形固定資産減価償却率最小値テキスト">
          <a:extLst>
            <a:ext uri="{FF2B5EF4-FFF2-40B4-BE49-F238E27FC236}">
              <a16:creationId xmlns:a16="http://schemas.microsoft.com/office/drawing/2014/main" id="{00000000-0008-0000-0200-000051030000}"/>
            </a:ext>
          </a:extLst>
        </xdr:cNvPr>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51" name="【庁舎】&#10;有形固定資産減価償却率最大値テキスト">
          <a:extLst>
            <a:ext uri="{FF2B5EF4-FFF2-40B4-BE49-F238E27FC236}">
              <a16:creationId xmlns:a16="http://schemas.microsoft.com/office/drawing/2014/main" id="{00000000-0008-0000-0200-000053030000}"/>
            </a:ext>
          </a:extLst>
        </xdr:cNvPr>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53" name="【庁舎】&#10;有形固定資産減価償却率平均値テキスト">
          <a:extLst>
            <a:ext uri="{FF2B5EF4-FFF2-40B4-BE49-F238E27FC236}">
              <a16:creationId xmlns:a16="http://schemas.microsoft.com/office/drawing/2014/main" id="{00000000-0008-0000-0200-000055030000}"/>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54" name="フローチャート: 判断 853">
          <a:extLst>
            <a:ext uri="{FF2B5EF4-FFF2-40B4-BE49-F238E27FC236}">
              <a16:creationId xmlns:a16="http://schemas.microsoft.com/office/drawing/2014/main" id="{00000000-0008-0000-0200-00005603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55" name="フローチャート: 判断 854">
          <a:extLst>
            <a:ext uri="{FF2B5EF4-FFF2-40B4-BE49-F238E27FC236}">
              <a16:creationId xmlns:a16="http://schemas.microsoft.com/office/drawing/2014/main" id="{00000000-0008-0000-0200-000057030000}"/>
            </a:ext>
          </a:extLst>
        </xdr:cNvPr>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56" name="フローチャート: 判断 855">
          <a:extLst>
            <a:ext uri="{FF2B5EF4-FFF2-40B4-BE49-F238E27FC236}">
              <a16:creationId xmlns:a16="http://schemas.microsoft.com/office/drawing/2014/main" id="{00000000-0008-0000-0200-000058030000}"/>
            </a:ext>
          </a:extLst>
        </xdr:cNvPr>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57" name="フローチャート: 判断 856">
          <a:extLst>
            <a:ext uri="{FF2B5EF4-FFF2-40B4-BE49-F238E27FC236}">
              <a16:creationId xmlns:a16="http://schemas.microsoft.com/office/drawing/2014/main" id="{00000000-0008-0000-0200-000059030000}"/>
            </a:ext>
          </a:extLst>
        </xdr:cNvPr>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98879</xdr:rowOff>
    </xdr:from>
    <xdr:to>
      <xdr:col>85</xdr:col>
      <xdr:colOff>177800</xdr:colOff>
      <xdr:row>108</xdr:row>
      <xdr:rowOff>29029</xdr:rowOff>
    </xdr:to>
    <xdr:sp macro="" textlink="">
      <xdr:nvSpPr>
        <xdr:cNvPr id="864" name="楕円 863">
          <a:extLst>
            <a:ext uri="{FF2B5EF4-FFF2-40B4-BE49-F238E27FC236}">
              <a16:creationId xmlns:a16="http://schemas.microsoft.com/office/drawing/2014/main" id="{00000000-0008-0000-0200-000060030000}"/>
            </a:ext>
          </a:extLst>
        </xdr:cNvPr>
        <xdr:cNvSpPr/>
      </xdr:nvSpPr>
      <xdr:spPr>
        <a:xfrm>
          <a:off x="16268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77306</xdr:rowOff>
    </xdr:from>
    <xdr:ext cx="405111" cy="259045"/>
    <xdr:sp macro="" textlink="">
      <xdr:nvSpPr>
        <xdr:cNvPr id="865" name="【庁舎】&#10;有形固定資産減価償却率該当値テキスト">
          <a:extLst>
            <a:ext uri="{FF2B5EF4-FFF2-40B4-BE49-F238E27FC236}">
              <a16:creationId xmlns:a16="http://schemas.microsoft.com/office/drawing/2014/main" id="{00000000-0008-0000-0200-000061030000}"/>
            </a:ext>
          </a:extLst>
        </xdr:cNvPr>
        <xdr:cNvSpPr txBox="1"/>
      </xdr:nvSpPr>
      <xdr:spPr>
        <a:xfrm>
          <a:off x="16357600"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79284</xdr:rowOff>
    </xdr:from>
    <xdr:to>
      <xdr:col>81</xdr:col>
      <xdr:colOff>101600</xdr:colOff>
      <xdr:row>108</xdr:row>
      <xdr:rowOff>9434</xdr:rowOff>
    </xdr:to>
    <xdr:sp macro="" textlink="">
      <xdr:nvSpPr>
        <xdr:cNvPr id="866" name="楕円 865">
          <a:extLst>
            <a:ext uri="{FF2B5EF4-FFF2-40B4-BE49-F238E27FC236}">
              <a16:creationId xmlns:a16="http://schemas.microsoft.com/office/drawing/2014/main" id="{00000000-0008-0000-0200-000062030000}"/>
            </a:ext>
          </a:extLst>
        </xdr:cNvPr>
        <xdr:cNvSpPr/>
      </xdr:nvSpPr>
      <xdr:spPr>
        <a:xfrm>
          <a:off x="15430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130084</xdr:rowOff>
    </xdr:from>
    <xdr:to>
      <xdr:col>85</xdr:col>
      <xdr:colOff>127000</xdr:colOff>
      <xdr:row>107</xdr:row>
      <xdr:rowOff>149679</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5481300" y="1847523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58057</xdr:rowOff>
    </xdr:from>
    <xdr:to>
      <xdr:col>76</xdr:col>
      <xdr:colOff>165100</xdr:colOff>
      <xdr:row>107</xdr:row>
      <xdr:rowOff>159657</xdr:rowOff>
    </xdr:to>
    <xdr:sp macro="" textlink="">
      <xdr:nvSpPr>
        <xdr:cNvPr id="868" name="楕円 867">
          <a:extLst>
            <a:ext uri="{FF2B5EF4-FFF2-40B4-BE49-F238E27FC236}">
              <a16:creationId xmlns:a16="http://schemas.microsoft.com/office/drawing/2014/main" id="{00000000-0008-0000-0200-000064030000}"/>
            </a:ext>
          </a:extLst>
        </xdr:cNvPr>
        <xdr:cNvSpPr/>
      </xdr:nvSpPr>
      <xdr:spPr>
        <a:xfrm>
          <a:off x="14541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108857</xdr:rowOff>
    </xdr:from>
    <xdr:to>
      <xdr:col>81</xdr:col>
      <xdr:colOff>50800</xdr:colOff>
      <xdr:row>107</xdr:row>
      <xdr:rowOff>130084</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4592300" y="184540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35198</xdr:rowOff>
    </xdr:from>
    <xdr:to>
      <xdr:col>72</xdr:col>
      <xdr:colOff>38100</xdr:colOff>
      <xdr:row>107</xdr:row>
      <xdr:rowOff>136798</xdr:rowOff>
    </xdr:to>
    <xdr:sp macro="" textlink="">
      <xdr:nvSpPr>
        <xdr:cNvPr id="870" name="楕円 869">
          <a:extLst>
            <a:ext uri="{FF2B5EF4-FFF2-40B4-BE49-F238E27FC236}">
              <a16:creationId xmlns:a16="http://schemas.microsoft.com/office/drawing/2014/main" id="{00000000-0008-0000-0200-000066030000}"/>
            </a:ext>
          </a:extLst>
        </xdr:cNvPr>
        <xdr:cNvSpPr/>
      </xdr:nvSpPr>
      <xdr:spPr>
        <a:xfrm>
          <a:off x="13652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85998</xdr:rowOff>
    </xdr:from>
    <xdr:to>
      <xdr:col>76</xdr:col>
      <xdr:colOff>114300</xdr:colOff>
      <xdr:row>107</xdr:row>
      <xdr:rowOff>108857</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3703300" y="1843114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15602</xdr:rowOff>
    </xdr:from>
    <xdr:to>
      <xdr:col>67</xdr:col>
      <xdr:colOff>101600</xdr:colOff>
      <xdr:row>107</xdr:row>
      <xdr:rowOff>117202</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2763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66402</xdr:rowOff>
    </xdr:from>
    <xdr:to>
      <xdr:col>71</xdr:col>
      <xdr:colOff>177800</xdr:colOff>
      <xdr:row>107</xdr:row>
      <xdr:rowOff>85998</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12814300" y="1841155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169653</xdr:rowOff>
    </xdr:from>
    <xdr:ext cx="405111" cy="259045"/>
    <xdr:sp macro="" textlink="">
      <xdr:nvSpPr>
        <xdr:cNvPr id="874" name="n_1aveValue【庁舎】&#10;有形固定資産減価償却率">
          <a:extLst>
            <a:ext uri="{FF2B5EF4-FFF2-40B4-BE49-F238E27FC236}">
              <a16:creationId xmlns:a16="http://schemas.microsoft.com/office/drawing/2014/main" id="{00000000-0008-0000-0200-00006A030000}"/>
            </a:ext>
          </a:extLst>
        </xdr:cNvPr>
        <xdr:cNvSpPr txBox="1"/>
      </xdr:nvSpPr>
      <xdr:spPr>
        <a:xfrm>
          <a:off x="152660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35758</xdr:rowOff>
    </xdr:from>
    <xdr:ext cx="405111" cy="259045"/>
    <xdr:sp macro="" textlink="">
      <xdr:nvSpPr>
        <xdr:cNvPr id="875" name="n_2aveValue【庁舎】&#10;有形固定資産減価償却率">
          <a:extLst>
            <a:ext uri="{FF2B5EF4-FFF2-40B4-BE49-F238E27FC236}">
              <a16:creationId xmlns:a16="http://schemas.microsoft.com/office/drawing/2014/main" id="{00000000-0008-0000-0200-00006B030000}"/>
            </a:ext>
          </a:extLst>
        </xdr:cNvPr>
        <xdr:cNvSpPr txBox="1"/>
      </xdr:nvSpPr>
      <xdr:spPr>
        <a:xfrm>
          <a:off x="14389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76" name="n_3aveValue【庁舎】&#10;有形固定資産減価償却率">
          <a:extLst>
            <a:ext uri="{FF2B5EF4-FFF2-40B4-BE49-F238E27FC236}">
              <a16:creationId xmlns:a16="http://schemas.microsoft.com/office/drawing/2014/main" id="{00000000-0008-0000-0200-00006C030000}"/>
            </a:ext>
          </a:extLst>
        </xdr:cNvPr>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877" name="n_4aveValue【庁舎】&#10;有形固定資産減価償却率">
          <a:extLst>
            <a:ext uri="{FF2B5EF4-FFF2-40B4-BE49-F238E27FC236}">
              <a16:creationId xmlns:a16="http://schemas.microsoft.com/office/drawing/2014/main" id="{00000000-0008-0000-0200-00006D030000}"/>
            </a:ext>
          </a:extLst>
        </xdr:cNvPr>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561</xdr:rowOff>
    </xdr:from>
    <xdr:ext cx="405111" cy="259045"/>
    <xdr:sp macro="" textlink="">
      <xdr:nvSpPr>
        <xdr:cNvPr id="878" name="n_1mainValue【庁舎】&#10;有形固定資産減価償却率">
          <a:extLst>
            <a:ext uri="{FF2B5EF4-FFF2-40B4-BE49-F238E27FC236}">
              <a16:creationId xmlns:a16="http://schemas.microsoft.com/office/drawing/2014/main" id="{00000000-0008-0000-0200-00006E030000}"/>
            </a:ext>
          </a:extLst>
        </xdr:cNvPr>
        <xdr:cNvSpPr txBox="1"/>
      </xdr:nvSpPr>
      <xdr:spPr>
        <a:xfrm>
          <a:off x="152660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150784</xdr:rowOff>
    </xdr:from>
    <xdr:ext cx="405111" cy="259045"/>
    <xdr:sp macro="" textlink="">
      <xdr:nvSpPr>
        <xdr:cNvPr id="879" name="n_2mainValue【庁舎】&#10;有形固定資産減価償却率">
          <a:extLst>
            <a:ext uri="{FF2B5EF4-FFF2-40B4-BE49-F238E27FC236}">
              <a16:creationId xmlns:a16="http://schemas.microsoft.com/office/drawing/2014/main" id="{00000000-0008-0000-0200-00006F030000}"/>
            </a:ext>
          </a:extLst>
        </xdr:cNvPr>
        <xdr:cNvSpPr txBox="1"/>
      </xdr:nvSpPr>
      <xdr:spPr>
        <a:xfrm>
          <a:off x="14389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127925</xdr:rowOff>
    </xdr:from>
    <xdr:ext cx="405111" cy="259045"/>
    <xdr:sp macro="" textlink="">
      <xdr:nvSpPr>
        <xdr:cNvPr id="880" name="n_3mainValue【庁舎】&#10;有形固定資産減価償却率">
          <a:extLst>
            <a:ext uri="{FF2B5EF4-FFF2-40B4-BE49-F238E27FC236}">
              <a16:creationId xmlns:a16="http://schemas.microsoft.com/office/drawing/2014/main" id="{00000000-0008-0000-0200-000070030000}"/>
            </a:ext>
          </a:extLst>
        </xdr:cNvPr>
        <xdr:cNvSpPr txBox="1"/>
      </xdr:nvSpPr>
      <xdr:spPr>
        <a:xfrm>
          <a:off x="13500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108329</xdr:rowOff>
    </xdr:from>
    <xdr:ext cx="405111" cy="259045"/>
    <xdr:sp macro="" textlink="">
      <xdr:nvSpPr>
        <xdr:cNvPr id="881" name="n_4mainValue【庁舎】&#10;有形固定資産減価償却率">
          <a:extLst>
            <a:ext uri="{FF2B5EF4-FFF2-40B4-BE49-F238E27FC236}">
              <a16:creationId xmlns:a16="http://schemas.microsoft.com/office/drawing/2014/main" id="{00000000-0008-0000-0200-000071030000}"/>
            </a:ext>
          </a:extLst>
        </xdr:cNvPr>
        <xdr:cNvSpPr txBox="1"/>
      </xdr:nvSpPr>
      <xdr:spPr>
        <a:xfrm>
          <a:off x="12611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2" name="正方形/長方形 881">
          <a:extLst>
            <a:ext uri="{FF2B5EF4-FFF2-40B4-BE49-F238E27FC236}">
              <a16:creationId xmlns:a16="http://schemas.microsoft.com/office/drawing/2014/main" id="{00000000-0008-0000-0200-00007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3" name="正方形/長方形 882">
          <a:extLst>
            <a:ext uri="{FF2B5EF4-FFF2-40B4-BE49-F238E27FC236}">
              <a16:creationId xmlns:a16="http://schemas.microsoft.com/office/drawing/2014/main" id="{00000000-0008-0000-0200-00007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4" name="正方形/長方形 883">
          <a:extLst>
            <a:ext uri="{FF2B5EF4-FFF2-40B4-BE49-F238E27FC236}">
              <a16:creationId xmlns:a16="http://schemas.microsoft.com/office/drawing/2014/main" id="{00000000-0008-0000-0200-00007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5" name="正方形/長方形 884">
          <a:extLst>
            <a:ext uri="{FF2B5EF4-FFF2-40B4-BE49-F238E27FC236}">
              <a16:creationId xmlns:a16="http://schemas.microsoft.com/office/drawing/2014/main" id="{00000000-0008-0000-0200-00007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0" name="テキスト ボックス 889">
          <a:extLst>
            <a:ext uri="{FF2B5EF4-FFF2-40B4-BE49-F238E27FC236}">
              <a16:creationId xmlns:a16="http://schemas.microsoft.com/office/drawing/2014/main" id="{00000000-0008-0000-0200-00007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2" name="直線コネクタ 891">
          <a:extLst>
            <a:ext uri="{FF2B5EF4-FFF2-40B4-BE49-F238E27FC236}">
              <a16:creationId xmlns:a16="http://schemas.microsoft.com/office/drawing/2014/main" id="{00000000-0008-0000-0200-00007C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3" name="テキスト ボックス 892">
          <a:extLst>
            <a:ext uri="{FF2B5EF4-FFF2-40B4-BE49-F238E27FC236}">
              <a16:creationId xmlns:a16="http://schemas.microsoft.com/office/drawing/2014/main" id="{00000000-0008-0000-0200-00007D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4" name="直線コネクタ 893">
          <a:extLst>
            <a:ext uri="{FF2B5EF4-FFF2-40B4-BE49-F238E27FC236}">
              <a16:creationId xmlns:a16="http://schemas.microsoft.com/office/drawing/2014/main" id="{00000000-0008-0000-0200-00007E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2" name="【庁舎】&#10;一人当たり面積グラフ枠">
          <a:extLst>
            <a:ext uri="{FF2B5EF4-FFF2-40B4-BE49-F238E27FC236}">
              <a16:creationId xmlns:a16="http://schemas.microsoft.com/office/drawing/2014/main" id="{00000000-0008-0000-0200-00008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04" name="【庁舎】&#10;一人当たり面積最小値テキスト">
          <a:extLst>
            <a:ext uri="{FF2B5EF4-FFF2-40B4-BE49-F238E27FC236}">
              <a16:creationId xmlns:a16="http://schemas.microsoft.com/office/drawing/2014/main" id="{00000000-0008-0000-0200-000088030000}"/>
            </a:ext>
          </a:extLst>
        </xdr:cNvPr>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906" name="【庁舎】&#10;一人当たり面積最大値テキスト">
          <a:extLst>
            <a:ext uri="{FF2B5EF4-FFF2-40B4-BE49-F238E27FC236}">
              <a16:creationId xmlns:a16="http://schemas.microsoft.com/office/drawing/2014/main" id="{00000000-0008-0000-0200-00008A030000}"/>
            </a:ext>
          </a:extLst>
        </xdr:cNvPr>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908" name="【庁舎】&#10;一人当たり面積平均値テキスト">
          <a:extLst>
            <a:ext uri="{FF2B5EF4-FFF2-40B4-BE49-F238E27FC236}">
              <a16:creationId xmlns:a16="http://schemas.microsoft.com/office/drawing/2014/main" id="{00000000-0008-0000-0200-00008C030000}"/>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09" name="フローチャート: 判断 908">
          <a:extLst>
            <a:ext uri="{FF2B5EF4-FFF2-40B4-BE49-F238E27FC236}">
              <a16:creationId xmlns:a16="http://schemas.microsoft.com/office/drawing/2014/main" id="{00000000-0008-0000-0200-00008D03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910" name="フローチャート: 判断 909">
          <a:extLst>
            <a:ext uri="{FF2B5EF4-FFF2-40B4-BE49-F238E27FC236}">
              <a16:creationId xmlns:a16="http://schemas.microsoft.com/office/drawing/2014/main" id="{00000000-0008-0000-0200-00008E030000}"/>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11" name="フローチャート: 判断 910">
          <a:extLst>
            <a:ext uri="{FF2B5EF4-FFF2-40B4-BE49-F238E27FC236}">
              <a16:creationId xmlns:a16="http://schemas.microsoft.com/office/drawing/2014/main" id="{00000000-0008-0000-0200-00008F030000}"/>
            </a:ext>
          </a:extLst>
        </xdr:cNvPr>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912" name="フローチャート: 判断 911">
          <a:extLst>
            <a:ext uri="{FF2B5EF4-FFF2-40B4-BE49-F238E27FC236}">
              <a16:creationId xmlns:a16="http://schemas.microsoft.com/office/drawing/2014/main" id="{00000000-0008-0000-0200-000090030000}"/>
            </a:ext>
          </a:extLst>
        </xdr:cNvPr>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913" name="フローチャート: 判断 912">
          <a:extLst>
            <a:ext uri="{FF2B5EF4-FFF2-40B4-BE49-F238E27FC236}">
              <a16:creationId xmlns:a16="http://schemas.microsoft.com/office/drawing/2014/main" id="{00000000-0008-0000-0200-000091030000}"/>
            </a:ext>
          </a:extLst>
        </xdr:cNvPr>
        <xdr:cNvSpPr/>
      </xdr:nvSpPr>
      <xdr:spPr>
        <a:xfrm>
          <a:off x="18605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18542</xdr:rowOff>
    </xdr:from>
    <xdr:to>
      <xdr:col>116</xdr:col>
      <xdr:colOff>114300</xdr:colOff>
      <xdr:row>107</xdr:row>
      <xdr:rowOff>120142</xdr:rowOff>
    </xdr:to>
    <xdr:sp macro="" textlink="">
      <xdr:nvSpPr>
        <xdr:cNvPr id="919" name="楕円 918">
          <a:extLst>
            <a:ext uri="{FF2B5EF4-FFF2-40B4-BE49-F238E27FC236}">
              <a16:creationId xmlns:a16="http://schemas.microsoft.com/office/drawing/2014/main" id="{00000000-0008-0000-0200-000097030000}"/>
            </a:ext>
          </a:extLst>
        </xdr:cNvPr>
        <xdr:cNvSpPr/>
      </xdr:nvSpPr>
      <xdr:spPr>
        <a:xfrm>
          <a:off x="221107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104919</xdr:rowOff>
    </xdr:from>
    <xdr:ext cx="469744" cy="259045"/>
    <xdr:sp macro="" textlink="">
      <xdr:nvSpPr>
        <xdr:cNvPr id="920" name="【庁舎】&#10;一人当たり面積該当値テキスト">
          <a:extLst>
            <a:ext uri="{FF2B5EF4-FFF2-40B4-BE49-F238E27FC236}">
              <a16:creationId xmlns:a16="http://schemas.microsoft.com/office/drawing/2014/main" id="{00000000-0008-0000-0200-000098030000}"/>
            </a:ext>
          </a:extLst>
        </xdr:cNvPr>
        <xdr:cNvSpPr txBox="1"/>
      </xdr:nvSpPr>
      <xdr:spPr>
        <a:xfrm>
          <a:off x="22199600" y="1827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20828</xdr:rowOff>
    </xdr:from>
    <xdr:to>
      <xdr:col>112</xdr:col>
      <xdr:colOff>38100</xdr:colOff>
      <xdr:row>107</xdr:row>
      <xdr:rowOff>122428</xdr:rowOff>
    </xdr:to>
    <xdr:sp macro="" textlink="">
      <xdr:nvSpPr>
        <xdr:cNvPr id="921" name="楕円 920">
          <a:extLst>
            <a:ext uri="{FF2B5EF4-FFF2-40B4-BE49-F238E27FC236}">
              <a16:creationId xmlns:a16="http://schemas.microsoft.com/office/drawing/2014/main" id="{00000000-0008-0000-0200-000099030000}"/>
            </a:ext>
          </a:extLst>
        </xdr:cNvPr>
        <xdr:cNvSpPr/>
      </xdr:nvSpPr>
      <xdr:spPr>
        <a:xfrm>
          <a:off x="212725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69342</xdr:rowOff>
    </xdr:from>
    <xdr:to>
      <xdr:col>116</xdr:col>
      <xdr:colOff>63500</xdr:colOff>
      <xdr:row>107</xdr:row>
      <xdr:rowOff>71628</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flipV="1">
          <a:off x="21323300" y="184144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20828</xdr:rowOff>
    </xdr:from>
    <xdr:to>
      <xdr:col>107</xdr:col>
      <xdr:colOff>101600</xdr:colOff>
      <xdr:row>107</xdr:row>
      <xdr:rowOff>122428</xdr:rowOff>
    </xdr:to>
    <xdr:sp macro="" textlink="">
      <xdr:nvSpPr>
        <xdr:cNvPr id="923" name="楕円 922">
          <a:extLst>
            <a:ext uri="{FF2B5EF4-FFF2-40B4-BE49-F238E27FC236}">
              <a16:creationId xmlns:a16="http://schemas.microsoft.com/office/drawing/2014/main" id="{00000000-0008-0000-0200-00009B030000}"/>
            </a:ext>
          </a:extLst>
        </xdr:cNvPr>
        <xdr:cNvSpPr/>
      </xdr:nvSpPr>
      <xdr:spPr>
        <a:xfrm>
          <a:off x="203835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71628</xdr:rowOff>
    </xdr:from>
    <xdr:to>
      <xdr:col>111</xdr:col>
      <xdr:colOff>177800</xdr:colOff>
      <xdr:row>107</xdr:row>
      <xdr:rowOff>71628</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a:off x="20434300" y="18416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18542</xdr:rowOff>
    </xdr:from>
    <xdr:to>
      <xdr:col>102</xdr:col>
      <xdr:colOff>165100</xdr:colOff>
      <xdr:row>107</xdr:row>
      <xdr:rowOff>120142</xdr:rowOff>
    </xdr:to>
    <xdr:sp macro="" textlink="">
      <xdr:nvSpPr>
        <xdr:cNvPr id="925" name="楕円 924">
          <a:extLst>
            <a:ext uri="{FF2B5EF4-FFF2-40B4-BE49-F238E27FC236}">
              <a16:creationId xmlns:a16="http://schemas.microsoft.com/office/drawing/2014/main" id="{00000000-0008-0000-0200-00009D030000}"/>
            </a:ext>
          </a:extLst>
        </xdr:cNvPr>
        <xdr:cNvSpPr/>
      </xdr:nvSpPr>
      <xdr:spPr>
        <a:xfrm>
          <a:off x="19494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69342</xdr:rowOff>
    </xdr:from>
    <xdr:to>
      <xdr:col>107</xdr:col>
      <xdr:colOff>50800</xdr:colOff>
      <xdr:row>107</xdr:row>
      <xdr:rowOff>71628</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a:off x="19545300" y="1841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18542</xdr:rowOff>
    </xdr:from>
    <xdr:to>
      <xdr:col>98</xdr:col>
      <xdr:colOff>38100</xdr:colOff>
      <xdr:row>107</xdr:row>
      <xdr:rowOff>120142</xdr:rowOff>
    </xdr:to>
    <xdr:sp macro="" textlink="">
      <xdr:nvSpPr>
        <xdr:cNvPr id="927" name="楕円 926">
          <a:extLst>
            <a:ext uri="{FF2B5EF4-FFF2-40B4-BE49-F238E27FC236}">
              <a16:creationId xmlns:a16="http://schemas.microsoft.com/office/drawing/2014/main" id="{00000000-0008-0000-0200-00009F030000}"/>
            </a:ext>
          </a:extLst>
        </xdr:cNvPr>
        <xdr:cNvSpPr/>
      </xdr:nvSpPr>
      <xdr:spPr>
        <a:xfrm>
          <a:off x="18605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69342</xdr:rowOff>
    </xdr:from>
    <xdr:to>
      <xdr:col>102</xdr:col>
      <xdr:colOff>114300</xdr:colOff>
      <xdr:row>107</xdr:row>
      <xdr:rowOff>69342</xdr:rowOff>
    </xdr:to>
    <xdr:cxnSp macro="">
      <xdr:nvCxnSpPr>
        <xdr:cNvPr id="928" name="直線コネクタ 927">
          <a:extLst>
            <a:ext uri="{FF2B5EF4-FFF2-40B4-BE49-F238E27FC236}">
              <a16:creationId xmlns:a16="http://schemas.microsoft.com/office/drawing/2014/main" id="{00000000-0008-0000-0200-0000A0030000}"/>
            </a:ext>
          </a:extLst>
        </xdr:cNvPr>
        <xdr:cNvCxnSpPr/>
      </xdr:nvCxnSpPr>
      <xdr:spPr>
        <a:xfrm>
          <a:off x="18656300" y="1841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929" name="n_1aveValue【庁舎】&#10;一人当たり面積">
          <a:extLst>
            <a:ext uri="{FF2B5EF4-FFF2-40B4-BE49-F238E27FC236}">
              <a16:creationId xmlns:a16="http://schemas.microsoft.com/office/drawing/2014/main" id="{00000000-0008-0000-0200-0000A1030000}"/>
            </a:ext>
          </a:extLst>
        </xdr:cNvPr>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930" name="n_2aveValue【庁舎】&#10;一人当たり面積">
          <a:extLst>
            <a:ext uri="{FF2B5EF4-FFF2-40B4-BE49-F238E27FC236}">
              <a16:creationId xmlns:a16="http://schemas.microsoft.com/office/drawing/2014/main" id="{00000000-0008-0000-0200-0000A2030000}"/>
            </a:ext>
          </a:extLst>
        </xdr:cNvPr>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31" name="n_3aveValue【庁舎】&#10;一人当たり面積">
          <a:extLst>
            <a:ext uri="{FF2B5EF4-FFF2-40B4-BE49-F238E27FC236}">
              <a16:creationId xmlns:a16="http://schemas.microsoft.com/office/drawing/2014/main" id="{00000000-0008-0000-0200-0000A3030000}"/>
            </a:ext>
          </a:extLst>
        </xdr:cNvPr>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932" name="n_4aveValue【庁舎】&#10;一人当たり面積">
          <a:extLst>
            <a:ext uri="{FF2B5EF4-FFF2-40B4-BE49-F238E27FC236}">
              <a16:creationId xmlns:a16="http://schemas.microsoft.com/office/drawing/2014/main" id="{00000000-0008-0000-0200-0000A4030000}"/>
            </a:ext>
          </a:extLst>
        </xdr:cNvPr>
        <xdr:cNvSpPr txBox="1"/>
      </xdr:nvSpPr>
      <xdr:spPr>
        <a:xfrm>
          <a:off x="18421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113555</xdr:rowOff>
    </xdr:from>
    <xdr:ext cx="469744" cy="259045"/>
    <xdr:sp macro="" textlink="">
      <xdr:nvSpPr>
        <xdr:cNvPr id="933" name="n_1mainValue【庁舎】&#10;一人当たり面積">
          <a:extLst>
            <a:ext uri="{FF2B5EF4-FFF2-40B4-BE49-F238E27FC236}">
              <a16:creationId xmlns:a16="http://schemas.microsoft.com/office/drawing/2014/main" id="{00000000-0008-0000-0200-0000A5030000}"/>
            </a:ext>
          </a:extLst>
        </xdr:cNvPr>
        <xdr:cNvSpPr txBox="1"/>
      </xdr:nvSpPr>
      <xdr:spPr>
        <a:xfrm>
          <a:off x="21075727" y="184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113555</xdr:rowOff>
    </xdr:from>
    <xdr:ext cx="469744" cy="259045"/>
    <xdr:sp macro="" textlink="">
      <xdr:nvSpPr>
        <xdr:cNvPr id="934" name="n_2mainValue【庁舎】&#10;一人当たり面積">
          <a:extLst>
            <a:ext uri="{FF2B5EF4-FFF2-40B4-BE49-F238E27FC236}">
              <a16:creationId xmlns:a16="http://schemas.microsoft.com/office/drawing/2014/main" id="{00000000-0008-0000-0200-0000A6030000}"/>
            </a:ext>
          </a:extLst>
        </xdr:cNvPr>
        <xdr:cNvSpPr txBox="1"/>
      </xdr:nvSpPr>
      <xdr:spPr>
        <a:xfrm>
          <a:off x="20199427" y="184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111269</xdr:rowOff>
    </xdr:from>
    <xdr:ext cx="469744" cy="259045"/>
    <xdr:sp macro="" textlink="">
      <xdr:nvSpPr>
        <xdr:cNvPr id="935" name="n_3mainValue【庁舎】&#10;一人当たり面積">
          <a:extLst>
            <a:ext uri="{FF2B5EF4-FFF2-40B4-BE49-F238E27FC236}">
              <a16:creationId xmlns:a16="http://schemas.microsoft.com/office/drawing/2014/main" id="{00000000-0008-0000-0200-0000A7030000}"/>
            </a:ext>
          </a:extLst>
        </xdr:cNvPr>
        <xdr:cNvSpPr txBox="1"/>
      </xdr:nvSpPr>
      <xdr:spPr>
        <a:xfrm>
          <a:off x="19310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111269</xdr:rowOff>
    </xdr:from>
    <xdr:ext cx="469744" cy="259045"/>
    <xdr:sp macro="" textlink="">
      <xdr:nvSpPr>
        <xdr:cNvPr id="936" name="n_4mainValue【庁舎】&#10;一人当たり面積">
          <a:extLst>
            <a:ext uri="{FF2B5EF4-FFF2-40B4-BE49-F238E27FC236}">
              <a16:creationId xmlns:a16="http://schemas.microsoft.com/office/drawing/2014/main" id="{00000000-0008-0000-0200-0000A8030000}"/>
            </a:ext>
          </a:extLst>
        </xdr:cNvPr>
        <xdr:cNvSpPr txBox="1"/>
      </xdr:nvSpPr>
      <xdr:spPr>
        <a:xfrm>
          <a:off x="18421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7" name="正方形/長方形 936">
          <a:extLst>
            <a:ext uri="{FF2B5EF4-FFF2-40B4-BE49-F238E27FC236}">
              <a16:creationId xmlns:a16="http://schemas.microsoft.com/office/drawing/2014/main" id="{00000000-0008-0000-0200-0000A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8" name="正方形/長方形 937">
          <a:extLst>
            <a:ext uri="{FF2B5EF4-FFF2-40B4-BE49-F238E27FC236}">
              <a16:creationId xmlns:a16="http://schemas.microsoft.com/office/drawing/2014/main" id="{00000000-0008-0000-0200-0000A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体育館・プール、一般廃棄物処理施設を除く施設類型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おいては有形固定資産減価償却率が類似団体内平均値と同水準あるいは高い水準にある。福祉施設については、学校施設跡地から福祉施設への転用などにより、平成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年度にかけて計画的に大規模な修繕等を実施していることから、一人当たり面積は比較的高くなっており、有形固定資産減価償却率も類似団体内平均値とほぼ同水準にある。一方、庁舎については、建設から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年余りが経過し老朽化が進んでいるため有形固定資産減価償却率は類似団体の中では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番目に高く、全国平均や大阪府平均と比べても非常に高い水準のまま推移している。今後は、令和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年度機構改革により立ち上げた行政サービス向上室を中心に、現庁舎の課題を踏まえた将来のまちのあり方・市庁舎の機能について総合的・長期的視点から検討を行い、費用対効果を勘案しながら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庁舎整備事業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を進めていく。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120,285
117,390
18.27
47,278,894
46,531,052
573,814
24,200,029
34,330,116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　市税収入が低水準で推移していることに加え、社会保障経費が増加し続けていることから、平成</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21</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年度以降は低下</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又は</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横ばいで推移している。</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固定資産</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税</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（家屋・償却資産）</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により分子である基準財政収入額が増加したが、社会福祉費や高齢者保健福祉費の増加により分母である基準財政需要額も増加したため、財政力指数は前年度</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より下がり</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0.75</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となった。</a:t>
          </a:r>
          <a:endParaRPr lang="ja-JP" altLang="ja-JP" sz="105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　今後も、少子高齢化に伴い納税義務者数が減少することで、市税収入の大幅な増加は見込めないが、平成</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27</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年度に制定した行政経営改革指針に沿って、人口流入や企業誘致に取り組み、自主財源の確保に努めるとともに、事業の選択と集中を基本とした財政運営を推進することで、財政基盤の強化を図っていく。</a:t>
          </a:r>
          <a:endParaRPr lang="ja-JP" altLang="ja-JP" sz="105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42635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[103.1%]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　類似団体内平均値と比較して高い値で推移しているが、これは扶助費の比率が高いことが主な要因となっている。</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年度では、分子となる経常経費充当一般財源等は、増加</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傾向にある</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扶助費（保育関連、障害福祉分野）</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に加え、公債費が</a:t>
          </a:r>
          <a:r>
            <a:rPr kumimoji="1" lang="en-US" altLang="ja-JP" sz="9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年後利率見直しの際、借換えを行わなかったため増加、また投資及び出資金・貸付金においても、公債費と同様の理由により下水道事業への出資金が増加した。</a:t>
          </a:r>
          <a:endParaRPr kumimoji="1" lang="en-US" altLang="ja-JP" sz="9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　分母となる経常一般財源等は、市税（個人市民税・固定資産税）、地方交付税、地方特例交付金などの増により増加したものの経常一般財源等（臨財債含む）の増加額より、経常経費充当一般財源等の増加額が上回ったため、</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経常収支比率は前年度比で</a:t>
          </a:r>
          <a:r>
            <a:rPr kumimoji="1" lang="en-US" altLang="ja-JP" sz="900">
              <a:solidFill>
                <a:srgbClr val="000000"/>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悪化</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した。</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その内、公債費及び投資及び出資金の増加が比率を約</a:t>
          </a:r>
          <a:r>
            <a:rPr kumimoji="1" lang="en-US" altLang="ja-JP" sz="900">
              <a:solidFill>
                <a:srgbClr val="000000"/>
              </a:solidFill>
              <a:effectLst/>
              <a:latin typeface="ＭＳ ゴシック" panose="020B0609070205080204" pitchFamily="49" charset="-128"/>
              <a:ea typeface="ＭＳ ゴシック" panose="020B0609070205080204" pitchFamily="49" charset="-128"/>
              <a:cs typeface="+mn-cs"/>
            </a:rPr>
            <a:t>4.1</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ポイント押し上げる要因となっている。</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　</a:t>
          </a:r>
          <a:endParaRPr lang="ja-JP" altLang="ja-JP" sz="9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　なお、臨時財政対策債については平成</a:t>
          </a:r>
          <a:r>
            <a:rPr kumimoji="1" lang="en-US" altLang="ja-JP" sz="900">
              <a:solidFill>
                <a:srgbClr val="000000"/>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年度より発行抑制を行ってい</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たが、令和元年度においては</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発行</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抑制は</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行っ</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ていない。</a:t>
          </a:r>
          <a:endParaRPr lang="ja-JP" altLang="ja-JP" sz="9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143256</xdr:rowOff>
    </xdr:from>
    <xdr:to>
      <xdr:col>23</xdr:col>
      <xdr:colOff>133350</xdr:colOff>
      <xdr:row>65</xdr:row>
      <xdr:rowOff>41656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4460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114063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0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143256</xdr:rowOff>
    </xdr:from>
    <xdr:to>
      <xdr:col>19</xdr:col>
      <xdr:colOff>133350</xdr:colOff>
      <xdr:row>64</xdr:row>
      <xdr:rowOff>5588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4460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5588</xdr:rowOff>
    </xdr:from>
    <xdr:to>
      <xdr:col>15</xdr:col>
      <xdr:colOff>82550</xdr:colOff>
      <xdr:row>64</xdr:row>
      <xdr:rowOff>164846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7838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64</xdr:row>
      <xdr:rowOff>164846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85348"/>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162306</xdr:rowOff>
    </xdr:from>
    <xdr:to>
      <xdr:col>23</xdr:col>
      <xdr:colOff>184150</xdr:colOff>
      <xdr:row>65</xdr:row>
      <xdr:rowOff>92456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58183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3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126238</xdr:rowOff>
    </xdr:from>
    <xdr:to>
      <xdr:col>15</xdr:col>
      <xdr:colOff>133350</xdr:colOff>
      <xdr:row>64</xdr:row>
      <xdr:rowOff>56388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41165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19575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[106,554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人口が減少傾向にある中、類似団体内平均値や大阪府平均を下回る水準で推移しているのは、これまで行ってきた指定管理者制度の導入、事務事業の民間委託等の行財政改革や消防広域化などによって職員数を削減してきたことによる人件費の大幅な減少が主な要因である。</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では、ふるさと納税</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寄付金</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の増加に伴</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う</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事務費</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増加により、人口１人あたりの決算額は増加した。</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今後も委託料などの物件費や、公共施設の老朽化等に対応するための維持補修費の増加が見込まれるが、事務の優先順位の確立、</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ICT</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RPA</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AI</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の活用による事務の効率化や施策の重点化・平準化を図るほか、事務事業のアウトソーシングを推進することで、より効率的な行財政運営に努めていく。</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26650</xdr:rowOff>
    </xdr:from>
    <xdr:to>
      <xdr:col>23</xdr:col>
      <xdr:colOff>133350</xdr:colOff>
      <xdr:row>82</xdr:row>
      <xdr:rowOff>141991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85550"/>
          <a:ext cx="838200" cy="1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76188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0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148530</xdr:rowOff>
    </xdr:from>
    <xdr:to>
      <xdr:col>19</xdr:col>
      <xdr:colOff>133350</xdr:colOff>
      <xdr:row>82</xdr:row>
      <xdr:rowOff>26650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35980"/>
          <a:ext cx="889000" cy="4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120046</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5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115920</xdr:rowOff>
    </xdr:from>
    <xdr:to>
      <xdr:col>15</xdr:col>
      <xdr:colOff>82550</xdr:colOff>
      <xdr:row>81</xdr:row>
      <xdr:rowOff>148530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03370"/>
          <a:ext cx="889000" cy="3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102466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76536</xdr:rowOff>
    </xdr:from>
    <xdr:to>
      <xdr:col>11</xdr:col>
      <xdr:colOff>31750</xdr:colOff>
      <xdr:row>81</xdr:row>
      <xdr:rowOff>115920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63986"/>
          <a:ext cx="8890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108895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48519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91191</xdr:rowOff>
    </xdr:from>
    <xdr:to>
      <xdr:col>23</xdr:col>
      <xdr:colOff>184150</xdr:colOff>
      <xdr:row>83</xdr:row>
      <xdr:rowOff>21341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5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107718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9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147300</xdr:rowOff>
    </xdr:from>
    <xdr:to>
      <xdr:col>19</xdr:col>
      <xdr:colOff>184150</xdr:colOff>
      <xdr:row>82</xdr:row>
      <xdr:rowOff>77450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3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87627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03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97730</xdr:rowOff>
    </xdr:from>
    <xdr:to>
      <xdr:col>15</xdr:col>
      <xdr:colOff>133350</xdr:colOff>
      <xdr:row>82</xdr:row>
      <xdr:rowOff>27880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38057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65120</xdr:rowOff>
    </xdr:from>
    <xdr:to>
      <xdr:col>11</xdr:col>
      <xdr:colOff>82550</xdr:colOff>
      <xdr:row>81</xdr:row>
      <xdr:rowOff>166720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5447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2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25736</xdr:rowOff>
    </xdr:from>
    <xdr:to>
      <xdr:col>7</xdr:col>
      <xdr:colOff>31750</xdr:colOff>
      <xdr:row>81</xdr:row>
      <xdr:rowOff>127336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137513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年度より経験年数階層の分布変動のため、全国平均や大阪府平均を下回る水準となっており、今後も各種手当の見直しなどの給与抑制措置により、給与の適正化に努めていく。</a:t>
          </a:r>
          <a:endParaRPr lang="ja-JP" altLang="ja-JP">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111761</xdr:rowOff>
    </xdr:from>
    <xdr:to>
      <xdr:col>81</xdr:col>
      <xdr:colOff>44450</xdr:colOff>
      <xdr:row>83</xdr:row>
      <xdr:rowOff>60961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17066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135889</xdr:rowOff>
    </xdr:from>
    <xdr:to>
      <xdr:col>77</xdr:col>
      <xdr:colOff>44450</xdr:colOff>
      <xdr:row>83</xdr:row>
      <xdr:rowOff>60961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1947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135889</xdr:rowOff>
    </xdr:from>
    <xdr:to>
      <xdr:col>72</xdr:col>
      <xdr:colOff>203200</xdr:colOff>
      <xdr:row>82</xdr:row>
      <xdr:rowOff>135889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194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15239</xdr:rowOff>
    </xdr:from>
    <xdr:to>
      <xdr:col>68</xdr:col>
      <xdr:colOff>152400</xdr:colOff>
      <xdr:row>82</xdr:row>
      <xdr:rowOff>135889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0741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64788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60961</xdr:rowOff>
    </xdr:from>
    <xdr:to>
      <xdr:col>81</xdr:col>
      <xdr:colOff>95250</xdr:colOff>
      <xdr:row>82</xdr:row>
      <xdr:rowOff>162561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77488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10161</xdr:rowOff>
    </xdr:from>
    <xdr:to>
      <xdr:col>77</xdr:col>
      <xdr:colOff>95250</xdr:colOff>
      <xdr:row>83</xdr:row>
      <xdr:rowOff>111761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121938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09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85089</xdr:rowOff>
    </xdr:from>
    <xdr:to>
      <xdr:col>73</xdr:col>
      <xdr:colOff>44450</xdr:colOff>
      <xdr:row>83</xdr:row>
      <xdr:rowOff>15239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25416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85089</xdr:rowOff>
    </xdr:from>
    <xdr:to>
      <xdr:col>68</xdr:col>
      <xdr:colOff>203200</xdr:colOff>
      <xdr:row>83</xdr:row>
      <xdr:rowOff>15239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25416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135889</xdr:rowOff>
    </xdr:from>
    <xdr:to>
      <xdr:col>64</xdr:col>
      <xdr:colOff>152400</xdr:colOff>
      <xdr:row>82</xdr:row>
      <xdr:rowOff>66039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76216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[4.53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全国平均や大阪府平均を大きく下回っており、類似団体内平均値と比較しても少なくなっている。行財政改革プラン</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（計画期間：平成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年度）の目標値を上回るペースで職員の削減が進んできた</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結果であり、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今後も引き続き、定員管理の適正化に努めていく。</a:t>
          </a:r>
          <a:endParaRPr lang="ja-JP" altLang="ja-JP">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endParaRPr lang="ja-JP" altLang="ja-JP">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52070</xdr:rowOff>
    </xdr:from>
    <xdr:to>
      <xdr:col>81</xdr:col>
      <xdr:colOff>44450</xdr:colOff>
      <xdr:row>59</xdr:row>
      <xdr:rowOff>83439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167620"/>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52070</xdr:rowOff>
    </xdr:from>
    <xdr:to>
      <xdr:col>77</xdr:col>
      <xdr:colOff>44450</xdr:colOff>
      <xdr:row>59</xdr:row>
      <xdr:rowOff>71374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1676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82440</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1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52070</xdr:rowOff>
    </xdr:from>
    <xdr:to>
      <xdr:col>72</xdr:col>
      <xdr:colOff>203200</xdr:colOff>
      <xdr:row>59</xdr:row>
      <xdr:rowOff>71374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1676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84853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37592</xdr:rowOff>
    </xdr:from>
    <xdr:to>
      <xdr:col>68</xdr:col>
      <xdr:colOff>152400</xdr:colOff>
      <xdr:row>59</xdr:row>
      <xdr:rowOff>52070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15314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32639</xdr:rowOff>
    </xdr:from>
    <xdr:to>
      <xdr:col>81</xdr:col>
      <xdr:colOff>95250</xdr:colOff>
      <xdr:row>59</xdr:row>
      <xdr:rowOff>134239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4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125366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6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1270</xdr:rowOff>
    </xdr:from>
    <xdr:to>
      <xdr:col>77</xdr:col>
      <xdr:colOff>95250</xdr:colOff>
      <xdr:row>59</xdr:row>
      <xdr:rowOff>102870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113047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20574</xdr:rowOff>
    </xdr:from>
    <xdr:to>
      <xdr:col>73</xdr:col>
      <xdr:colOff>44450</xdr:colOff>
      <xdr:row>59</xdr:row>
      <xdr:rowOff>122174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132351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113047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158242</xdr:rowOff>
    </xdr:from>
    <xdr:to>
      <xdr:col>64</xdr:col>
      <xdr:colOff>152400</xdr:colOff>
      <xdr:row>59</xdr:row>
      <xdr:rowOff>88392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98569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7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　類似団体内平均値より低い水準で推移して</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きた</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ものの、近年は上昇傾向にある。</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分子については</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元利償還金の額が</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年後利率見直しの際、借換えを行わ</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ず一括償還したため大きく</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した。分母についても標準税収入、普通交付税の増加により分母全体は増加したが、分子の増加額が分母の増加額を上回ったため</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、単年度実質公債費比率は</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4.58</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ポイント悪化し、実質公債費比率（</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カ年平均）は前年度より</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1.6</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ポイント悪化した。</a:t>
          </a:r>
          <a:endParaRPr lang="ja-JP" altLang="ja-JP" sz="105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今後、野崎駅・四条畷駅周辺整備事業、北条まちづくり推進事業などの大型事業や、インフラ施設を含めた公共施設等の老朽化対策費用等により、比率の上昇が見込まれるが、</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「市債を財源とする事業の必要性」や「市債発行以外の財源調達の可能性」を十分に検討し、</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適切な市債の発行に努めていく</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lang="ja-JP" altLang="ja-JP" sz="105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41</xdr:row>
      <xdr:rowOff>52070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95282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100771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94827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9126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54610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8965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38523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8723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155804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令和元年</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度では、分母について控除対象である算入公債費等</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が減少したことに加え</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、標準財政規模が</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増加し</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たため分母全体では増加となった。</a:t>
          </a:r>
          <a:endPar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分子については、将来負担額の</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地方債現在高や</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公営企業債等繰入見込額（下水道事業会計）</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の減少額よりも、</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控除対象である充当可能財源等（都市計画税）の減少</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額が上回ったため、分子全体とし</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ては</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となった。</a:t>
          </a:r>
          <a:endParaRPr lang="ja-JP" altLang="ja-JP" sz="105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　なお、将来負担比率の分子である</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将来負担額－充当可能財源等</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については、平成</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25</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年度末の土地開発公社解散に伴う将来負担額の大幅減及び充当可能財源等の大幅増により、平成</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25</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年度決算以降、充当可能財源等が将来負担額を上回るようになり、</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年度においても同様に推移している。</a:t>
          </a:r>
          <a:endParaRPr lang="ja-JP" altLang="ja-JP" sz="105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　今後も事業実施の適正化を図り、将来負担の抑制に努めていく。</a:t>
          </a:r>
          <a:endParaRPr lang="ja-JP" altLang="ja-JP" sz="105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11387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40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100209</xdr:rowOff>
    </xdr:from>
    <xdr:to>
      <xdr:col>73</xdr:col>
      <xdr:colOff>44450</xdr:colOff>
      <xdr:row>14</xdr:row>
      <xdr:rowOff>30359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120,285
117,390
18.27
47,278,894
46,531,052
573,814
24,200,029
34,330,116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　これまで行ってきた指定管理者制度の導入、事務事業の民間委託等の行財政改革や消防の広域化などによって職員数を削減してきたことによって類似団体内平均値よりも低い水準での推移が続いている。</a:t>
          </a:r>
          <a:endPar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　令和元年度</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では、</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職員給、地方公務員共済組合等負担金</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の減少</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などにより、</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0.3</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05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　今後も、引き続き職員数の適正化を図りながら、民間活力の導入と</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ICT</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RPA</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AI</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の活用による事務の効率化を進めることで人件費総額の抑制に努めていく。</a:t>
          </a:r>
          <a:endParaRPr lang="ja-JP" altLang="ja-JP" sz="105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154214</xdr:rowOff>
    </xdr:from>
    <xdr:to>
      <xdr:col>24</xdr:col>
      <xdr:colOff>25400</xdr:colOff>
      <xdr:row>33</xdr:row>
      <xdr:rowOff>15422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6406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15422</xdr:rowOff>
    </xdr:from>
    <xdr:to>
      <xdr:col>19</xdr:col>
      <xdr:colOff>187325</xdr:colOff>
      <xdr:row>33</xdr:row>
      <xdr:rowOff>135164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673272"/>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135164</xdr:rowOff>
    </xdr:from>
    <xdr:to>
      <xdr:col>15</xdr:col>
      <xdr:colOff>98425</xdr:colOff>
      <xdr:row>33</xdr:row>
      <xdr:rowOff>135164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93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37193</xdr:rowOff>
    </xdr:from>
    <xdr:to>
      <xdr:col>11</xdr:col>
      <xdr:colOff>9525</xdr:colOff>
      <xdr:row>33</xdr:row>
      <xdr:rowOff>135164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6950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99984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103414</xdr:rowOff>
    </xdr:from>
    <xdr:to>
      <xdr:col>24</xdr:col>
      <xdr:colOff>76200</xdr:colOff>
      <xdr:row>33</xdr:row>
      <xdr:rowOff>33564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11991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49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136072</xdr:rowOff>
    </xdr:from>
    <xdr:to>
      <xdr:col>20</xdr:col>
      <xdr:colOff>38100</xdr:colOff>
      <xdr:row>33</xdr:row>
      <xdr:rowOff>66222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76399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39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84364</xdr:rowOff>
    </xdr:from>
    <xdr:to>
      <xdr:col>15</xdr:col>
      <xdr:colOff>149225</xdr:colOff>
      <xdr:row>34</xdr:row>
      <xdr:rowOff>14514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24691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84364</xdr:rowOff>
    </xdr:from>
    <xdr:to>
      <xdr:col>11</xdr:col>
      <xdr:colOff>60325</xdr:colOff>
      <xdr:row>34</xdr:row>
      <xdr:rowOff>14514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24691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157843</xdr:rowOff>
    </xdr:from>
    <xdr:to>
      <xdr:col>6</xdr:col>
      <xdr:colOff>171450</xdr:colOff>
      <xdr:row>33</xdr:row>
      <xdr:rowOff>87993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98170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　物件費が高い要因としては、職員数の削減により人件費を抑制している一方で、新規施設への指定管理者制度追加導入や窓口業務等の委託化が進んでいることが挙げられる。</a:t>
          </a:r>
          <a:endPar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　令和元年度</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では、</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ごみ処理経費</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妊産婦健康診査事業</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の増加</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があったが比率自体は</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前年度</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と変わらず同水準であった。</a:t>
          </a:r>
          <a:endPar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　しかし依然として</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、類似団体内平均値と比較して高い水準で推移して</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おり、</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今後も事務事業のアウトソーシングを推進する上で委託料の増加が見込まれるが、内容の精査を行い適正な執行に努めていく。</a:t>
          </a:r>
          <a:endParaRPr lang="ja-JP" altLang="ja-JP" sz="105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62992</xdr:rowOff>
    </xdr:from>
    <xdr:to>
      <xdr:col>82</xdr:col>
      <xdr:colOff>107950</xdr:colOff>
      <xdr:row>18</xdr:row>
      <xdr:rowOff>62992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490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170451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2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62992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216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90424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216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97282</xdr:rowOff>
    </xdr:from>
    <xdr:to>
      <xdr:col>69</xdr:col>
      <xdr:colOff>92075</xdr:colOff>
      <xdr:row>18</xdr:row>
      <xdr:rowOff>90424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1193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xdr:rowOff>
    </xdr:from>
    <xdr:to>
      <xdr:col>82</xdr:col>
      <xdr:colOff>158750</xdr:colOff>
      <xdr:row>18</xdr:row>
      <xdr:rowOff>113792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155719</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xdr:rowOff>
    </xdr:from>
    <xdr:to>
      <xdr:col>78</xdr:col>
      <xdr:colOff>120650</xdr:colOff>
      <xdr:row>18</xdr:row>
      <xdr:rowOff>113792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98569</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8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39624</xdr:rowOff>
    </xdr:from>
    <xdr:to>
      <xdr:col>69</xdr:col>
      <xdr:colOff>142875</xdr:colOff>
      <xdr:row>18</xdr:row>
      <xdr:rowOff>141224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126001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令和元年度では、</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児童福祉総務経費</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、障害者自立支援給付費の増加</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により</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前年度</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から</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0.1</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ポイント悪化し、類似団体内平均値よりも高い水準での推移が続いている。</a:t>
          </a:r>
          <a:endParaRPr lang="ja-JP" altLang="ja-JP" sz="105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　今後も保育関連や障害福祉の分野での経費の増加が見込まれることから、他団体の動向も鑑みながら適切に施策を実施し、扶助費の増加傾向に歯止めをかけるよう努めていく。</a:t>
          </a:r>
          <a:endParaRPr lang="ja-JP" altLang="ja-JP" sz="105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107950</xdr:rowOff>
    </xdr:from>
    <xdr:to>
      <xdr:col>24</xdr:col>
      <xdr:colOff>25400</xdr:colOff>
      <xdr:row>60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394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31750</xdr:rowOff>
    </xdr:from>
    <xdr:to>
      <xdr:col>15</xdr:col>
      <xdr:colOff>98425</xdr:colOff>
      <xdr:row>60</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318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60</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47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156227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57150</xdr:rowOff>
    </xdr:from>
    <xdr:to>
      <xdr:col>20</xdr:col>
      <xdr:colOff>38100</xdr:colOff>
      <xdr:row>60</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143527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下水道事業の公営企業法適用に伴う繰出金の性質変更により比率が大幅に下降し、類似団体内平均値を下回った。その後同水準で推移していたが、介護、後期の各特別会計への繰出金が、給付費負担部分の増加に比例して増加し続けているため、平成</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年度では類似団体内平均値を上回った。 　</a:t>
          </a:r>
          <a:endPar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令和元年度では国保、介護、後期の各特別会計への繰出金の額が増加したことに加え、下水道事業会計への投資及び出資金が公債費と同じく</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年後利率見直しの際、借換えを行わず一括償還したことにより増加したため、前年度から</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ポイント悪化し、類似団体内平均値より高くなっている。 </a:t>
          </a:r>
          <a:endParaRPr lang="ja-JP" altLang="ja-JP" sz="1400">
            <a:solidFill>
              <a:srgbClr val="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57</xdr:row>
      <xdr:rowOff>37193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465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34472</xdr:rowOff>
    </xdr:from>
    <xdr:to>
      <xdr:col>78</xdr:col>
      <xdr:colOff>69850</xdr:colOff>
      <xdr:row>56</xdr:row>
      <xdr:rowOff>45357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97065</xdr:rowOff>
    </xdr:from>
    <xdr:to>
      <xdr:col>73</xdr:col>
      <xdr:colOff>180975</xdr:colOff>
      <xdr:row>56</xdr:row>
      <xdr:rowOff>34472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268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97065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61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4734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129920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80934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70049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46265</xdr:rowOff>
    </xdr:from>
    <xdr:to>
      <xdr:col>69</xdr:col>
      <xdr:colOff>142875</xdr:colOff>
      <xdr:row>55</xdr:row>
      <xdr:rowOff>147865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158042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i="0" u="none" strike="noStrike">
              <a:solidFill>
                <a:srgbClr val="000000"/>
              </a:solidFill>
              <a:effectLst/>
              <a:latin typeface="ＭＳ ゴシック" panose="020B0609070205080204" pitchFamily="49" charset="-128"/>
              <a:ea typeface="ＭＳ ゴシック" panose="020B0609070205080204" pitchFamily="49" charset="-128"/>
            </a:rPr>
            <a:t>　令和元年度では、東大阪都市清掃施設組合や大東四條畷消防組合などの一部事務組合の運営経費が増加したため、前年度から</a:t>
          </a:r>
          <a:r>
            <a:rPr lang="en-US" altLang="ja-JP" sz="1050" b="0" i="0" u="none" strike="noStrike">
              <a:solidFill>
                <a:srgbClr val="000000"/>
              </a:solidFill>
              <a:effectLst/>
              <a:latin typeface="ＭＳ ゴシック" panose="020B0609070205080204" pitchFamily="49" charset="-128"/>
              <a:ea typeface="ＭＳ ゴシック" panose="020B0609070205080204" pitchFamily="49" charset="-128"/>
            </a:rPr>
            <a:t>0.6</a:t>
          </a:r>
          <a:r>
            <a:rPr lang="ja-JP" altLang="en-US" sz="1050" b="0" i="0" u="none" strike="noStrike">
              <a:solidFill>
                <a:srgbClr val="000000"/>
              </a:solidFill>
              <a:effectLst/>
              <a:latin typeface="ＭＳ ゴシック" panose="020B0609070205080204" pitchFamily="49" charset="-128"/>
              <a:ea typeface="ＭＳ ゴシック" panose="020B0609070205080204" pitchFamily="49" charset="-128"/>
            </a:rPr>
            <a:t>ポイント悪化した。</a:t>
          </a:r>
          <a:r>
            <a:rPr lang="ja-JP" altLang="en-US" sz="1050">
              <a:solidFill>
                <a:srgbClr val="000000"/>
              </a:solidFill>
            </a:rPr>
            <a:t> </a:t>
          </a:r>
          <a:r>
            <a:rPr lang="ja-JP" altLang="en-US" sz="1050" b="0" i="0" u="none" strike="noStrike">
              <a:solidFill>
                <a:srgbClr val="000000"/>
              </a:solidFill>
              <a:effectLst/>
              <a:latin typeface="ＭＳ ゴシック" panose="020B0609070205080204" pitchFamily="49" charset="-128"/>
              <a:ea typeface="ＭＳ ゴシック" panose="020B0609070205080204" pitchFamily="49" charset="-128"/>
            </a:rPr>
            <a:t>　</a:t>
          </a:r>
          <a:endParaRPr lang="en-US" altLang="ja-JP" sz="1050" b="0" i="0" u="none" strike="noStrike">
            <a:solidFill>
              <a:srgbClr val="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i="0" u="none" strike="noStrike">
              <a:solidFill>
                <a:srgbClr val="000000"/>
              </a:solidFill>
              <a:effectLst/>
              <a:latin typeface="ＭＳ ゴシック" panose="020B0609070205080204" pitchFamily="49" charset="-128"/>
              <a:ea typeface="ＭＳ ゴシック" panose="020B0609070205080204" pitchFamily="49" charset="-128"/>
            </a:rPr>
            <a:t>　類似団体内平均値と比較して高い水準で推移していることから、今後、補助金等の適正化や公営企業会計の健全化に努め、補助費等の抑制を図っていく。</a:t>
          </a:r>
          <a:r>
            <a:rPr lang="ja-JP" altLang="en-US" sz="1050">
              <a:solidFill>
                <a:srgbClr val="000000"/>
              </a:solidFill>
            </a:rPr>
            <a:t> </a:t>
          </a:r>
          <a:endParaRPr lang="ja-JP" altLang="ja-JP" sz="1050">
            <a:solidFill>
              <a:srgbClr val="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123190</xdr:rowOff>
    </xdr:from>
    <xdr:to>
      <xdr:col>82</xdr:col>
      <xdr:colOff>107950</xdr:colOff>
      <xdr:row>39</xdr:row>
      <xdr:rowOff>168910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809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96537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6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123190</xdr:rowOff>
    </xdr:from>
    <xdr:to>
      <xdr:col>78</xdr:col>
      <xdr:colOff>69850</xdr:colOff>
      <xdr:row>40</xdr:row>
      <xdr:rowOff>58420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809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58420</xdr:rowOff>
    </xdr:from>
    <xdr:to>
      <xdr:col>73</xdr:col>
      <xdr:colOff>180975</xdr:colOff>
      <xdr:row>41</xdr:row>
      <xdr:rowOff>16510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916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138447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58420</xdr:rowOff>
    </xdr:from>
    <xdr:to>
      <xdr:col>69</xdr:col>
      <xdr:colOff>92075</xdr:colOff>
      <xdr:row>41</xdr:row>
      <xdr:rowOff>16510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916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153687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69867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118110</xdr:rowOff>
    </xdr:from>
    <xdr:to>
      <xdr:col>82</xdr:col>
      <xdr:colOff>158750</xdr:colOff>
      <xdr:row>40</xdr:row>
      <xdr:rowOff>48260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90187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72390</xdr:rowOff>
    </xdr:from>
    <xdr:to>
      <xdr:col>78</xdr:col>
      <xdr:colOff>120650</xdr:colOff>
      <xdr:row>40</xdr:row>
      <xdr:rowOff>2540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158767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7620</xdr:rowOff>
    </xdr:from>
    <xdr:to>
      <xdr:col>74</xdr:col>
      <xdr:colOff>31750</xdr:colOff>
      <xdr:row>40</xdr:row>
      <xdr:rowOff>109220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93997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137160</xdr:rowOff>
    </xdr:from>
    <xdr:to>
      <xdr:col>69</xdr:col>
      <xdr:colOff>142875</xdr:colOff>
      <xdr:row>41</xdr:row>
      <xdr:rowOff>67310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52087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70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xdr:rowOff>
    </xdr:from>
    <xdr:to>
      <xdr:col>65</xdr:col>
      <xdr:colOff>53975</xdr:colOff>
      <xdr:row>40</xdr:row>
      <xdr:rowOff>109220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93997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　類似団体内平均値と同水準での推移が続いているが、令和元年度では、</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元利償還金の額</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年後利率見直しの際、借換えを行わず一括償還したため大きく増加し、前年度から</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3.1</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ポイント悪化した。</a:t>
          </a:r>
          <a:endParaRPr lang="ja-JP" altLang="ja-JP" sz="105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今後は</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野崎駅・四条畷駅周辺整備事業、北条まちづくり推進事業などの大型事業や、インフラ施設を含めた公共施設等の老朽化対策費用等により、比率の上昇が見込まれるが、</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「市債を財源とする事業の必要性」や「市債発行以外の財源調達の可能性」を十分に検討し、</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適切な市債の発行に努めていく</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05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78</xdr:row>
      <xdr:rowOff>53848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285215"/>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83565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2349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129287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349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129287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2669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164864</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公債費以外の経常収支比率が類似団体内平均値と比較して高い要因は、主として扶助費・物件費・補助費等が高いことにある。</a:t>
          </a:r>
          <a:endParaRPr kumimoji="0"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行政経営改革指針に沿って、人口流入や企業誘致に取り組むことで、安定的な財源を確保するとともに、ビルドアンドスクラップの徹底による歳出の抑制に努めることにより、改善を図っていく。</a:t>
          </a:r>
          <a:endParaRPr kumimoji="0"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83565</xdr:rowOff>
    </xdr:from>
    <xdr:to>
      <xdr:col>82</xdr:col>
      <xdr:colOff>107950</xdr:colOff>
      <xdr:row>79</xdr:row>
      <xdr:rowOff>170435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628115"/>
          <a:ext cx="8382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85869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83565</xdr:rowOff>
    </xdr:from>
    <xdr:to>
      <xdr:col>78</xdr:col>
      <xdr:colOff>69850</xdr:colOff>
      <xdr:row>79</xdr:row>
      <xdr:rowOff>165863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6281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165863</xdr:rowOff>
    </xdr:from>
    <xdr:to>
      <xdr:col>73</xdr:col>
      <xdr:colOff>180975</xdr:colOff>
      <xdr:row>80</xdr:row>
      <xdr:rowOff>49276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7104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122428</xdr:rowOff>
    </xdr:from>
    <xdr:to>
      <xdr:col>69</xdr:col>
      <xdr:colOff>92075</xdr:colOff>
      <xdr:row>80</xdr:row>
      <xdr:rowOff>49276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495528"/>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119635</xdr:rowOff>
    </xdr:from>
    <xdr:to>
      <xdr:col>82</xdr:col>
      <xdr:colOff>158750</xdr:colOff>
      <xdr:row>80</xdr:row>
      <xdr:rowOff>49785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28212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32765</xdr:rowOff>
    </xdr:from>
    <xdr:to>
      <xdr:col>78</xdr:col>
      <xdr:colOff>120650</xdr:colOff>
      <xdr:row>79</xdr:row>
      <xdr:rowOff>134365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119142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115063</xdr:rowOff>
    </xdr:from>
    <xdr:to>
      <xdr:col>74</xdr:col>
      <xdr:colOff>31750</xdr:colOff>
      <xdr:row>80</xdr:row>
      <xdr:rowOff>45213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29990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169926</xdr:rowOff>
    </xdr:from>
    <xdr:to>
      <xdr:col>69</xdr:col>
      <xdr:colOff>142875</xdr:colOff>
      <xdr:row>80</xdr:row>
      <xdr:rowOff>100076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84853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71628</xdr:rowOff>
    </xdr:from>
    <xdr:to>
      <xdr:col>65</xdr:col>
      <xdr:colOff>53975</xdr:colOff>
      <xdr:row>79</xdr:row>
      <xdr:rowOff>1778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158005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100806</xdr:rowOff>
    </xdr:from>
    <xdr:to>
      <xdr:col>29</xdr:col>
      <xdr:colOff>127000</xdr:colOff>
      <xdr:row>18</xdr:row>
      <xdr:rowOff>107855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34531"/>
          <a:ext cx="647700" cy="7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107855</xdr:rowOff>
    </xdr:from>
    <xdr:to>
      <xdr:col>26</xdr:col>
      <xdr:colOff>50800</xdr:colOff>
      <xdr:row>18</xdr:row>
      <xdr:rowOff>120656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41580"/>
          <a:ext cx="698500" cy="12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120656</xdr:rowOff>
    </xdr:from>
    <xdr:to>
      <xdr:col>22</xdr:col>
      <xdr:colOff>114300</xdr:colOff>
      <xdr:row>18</xdr:row>
      <xdr:rowOff>133877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54381"/>
          <a:ext cx="698500" cy="13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167765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133877</xdr:rowOff>
    </xdr:from>
    <xdr:to>
      <xdr:col>18</xdr:col>
      <xdr:colOff>177800</xdr:colOff>
      <xdr:row>18</xdr:row>
      <xdr:rowOff>161023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67602"/>
          <a:ext cx="698500" cy="27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4830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50006</xdr:rowOff>
    </xdr:from>
    <xdr:to>
      <xdr:col>29</xdr:col>
      <xdr:colOff>177800</xdr:colOff>
      <xdr:row>18</xdr:row>
      <xdr:rowOff>151606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8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130033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57055</xdr:rowOff>
    </xdr:from>
    <xdr:to>
      <xdr:col>26</xdr:col>
      <xdr:colOff>101600</xdr:colOff>
      <xdr:row>18</xdr:row>
      <xdr:rowOff>158655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90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143432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69856</xdr:rowOff>
    </xdr:from>
    <xdr:to>
      <xdr:col>22</xdr:col>
      <xdr:colOff>165100</xdr:colOff>
      <xdr:row>19</xdr:row>
      <xdr:rowOff>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0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156233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8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83077</xdr:rowOff>
    </xdr:from>
    <xdr:to>
      <xdr:col>19</xdr:col>
      <xdr:colOff>38100</xdr:colOff>
      <xdr:row>19</xdr:row>
      <xdr:rowOff>13227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16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169454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110223</xdr:rowOff>
    </xdr:from>
    <xdr:to>
      <xdr:col>15</xdr:col>
      <xdr:colOff>101600</xdr:colOff>
      <xdr:row>19</xdr:row>
      <xdr:rowOff>40374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4394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25150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3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275399</xdr:rowOff>
    </xdr:from>
    <xdr:to>
      <xdr:col>29</xdr:col>
      <xdr:colOff>127000</xdr:colOff>
      <xdr:row>35</xdr:row>
      <xdr:rowOff>239205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42849"/>
          <a:ext cx="647700" cy="30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112857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23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239205</xdr:rowOff>
    </xdr:from>
    <xdr:to>
      <xdr:col>26</xdr:col>
      <xdr:colOff>50800</xdr:colOff>
      <xdr:row>35</xdr:row>
      <xdr:rowOff>300050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49555"/>
          <a:ext cx="698500" cy="6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283380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50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256654</xdr:rowOff>
    </xdr:from>
    <xdr:to>
      <xdr:col>22</xdr:col>
      <xdr:colOff>114300</xdr:colOff>
      <xdr:row>35</xdr:row>
      <xdr:rowOff>300050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67004"/>
          <a:ext cx="698500" cy="4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256671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256654</xdr:rowOff>
    </xdr:from>
    <xdr:to>
      <xdr:col>18</xdr:col>
      <xdr:colOff>177800</xdr:colOff>
      <xdr:row>35</xdr:row>
      <xdr:rowOff>332969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67004"/>
          <a:ext cx="698500" cy="7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230611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200550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224599</xdr:rowOff>
    </xdr:from>
    <xdr:to>
      <xdr:col>29</xdr:col>
      <xdr:colOff>177800</xdr:colOff>
      <xdr:row>34</xdr:row>
      <xdr:rowOff>326199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9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69676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3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188405</xdr:rowOff>
    </xdr:from>
    <xdr:to>
      <xdr:col>26</xdr:col>
      <xdr:colOff>101600</xdr:colOff>
      <xdr:row>35</xdr:row>
      <xdr:rowOff>290005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98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274782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8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249250</xdr:rowOff>
    </xdr:from>
    <xdr:to>
      <xdr:col>22</xdr:col>
      <xdr:colOff>165100</xdr:colOff>
      <xdr:row>36</xdr:row>
      <xdr:rowOff>7950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5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335627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205854</xdr:rowOff>
    </xdr:from>
    <xdr:to>
      <xdr:col>19</xdr:col>
      <xdr:colOff>38100</xdr:colOff>
      <xdr:row>35</xdr:row>
      <xdr:rowOff>307454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1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292231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0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282169</xdr:rowOff>
    </xdr:from>
    <xdr:to>
      <xdr:col>15</xdr:col>
      <xdr:colOff>101600</xdr:colOff>
      <xdr:row>36</xdr:row>
      <xdr:rowOff>40869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9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25646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7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120,285
117,390
18.27
47,278,894
46,531,052
573,814
24,200,029
34,330,116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97486</xdr:rowOff>
    </xdr:from>
    <xdr:to>
      <xdr:col>24</xdr:col>
      <xdr:colOff>63500</xdr:colOff>
      <xdr:row>38</xdr:row>
      <xdr:rowOff>113906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12586"/>
          <a:ext cx="838200" cy="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67086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43535</xdr:rowOff>
    </xdr:from>
    <xdr:to>
      <xdr:col>19</xdr:col>
      <xdr:colOff>177800</xdr:colOff>
      <xdr:row>38</xdr:row>
      <xdr:rowOff>113906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58635"/>
          <a:ext cx="8890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15041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43535</xdr:rowOff>
    </xdr:from>
    <xdr:to>
      <xdr:col>15</xdr:col>
      <xdr:colOff>50800</xdr:colOff>
      <xdr:row>38</xdr:row>
      <xdr:rowOff>93904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58635"/>
          <a:ext cx="8890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93904</xdr:rowOff>
    </xdr:from>
    <xdr:to>
      <xdr:col>10</xdr:col>
      <xdr:colOff>114300</xdr:colOff>
      <xdr:row>38</xdr:row>
      <xdr:rowOff>138061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09004"/>
          <a:ext cx="8890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168127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46686</xdr:rowOff>
    </xdr:from>
    <xdr:to>
      <xdr:col>24</xdr:col>
      <xdr:colOff>114300</xdr:colOff>
      <xdr:row>38</xdr:row>
      <xdr:rowOff>148286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133063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7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63106</xdr:rowOff>
    </xdr:from>
    <xdr:to>
      <xdr:col>20</xdr:col>
      <xdr:colOff>38100</xdr:colOff>
      <xdr:row>38</xdr:row>
      <xdr:rowOff>164706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155833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7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164185</xdr:rowOff>
    </xdr:from>
    <xdr:to>
      <xdr:col>15</xdr:col>
      <xdr:colOff>101600</xdr:colOff>
      <xdr:row>38</xdr:row>
      <xdr:rowOff>94335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85462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43104</xdr:rowOff>
    </xdr:from>
    <xdr:to>
      <xdr:col>10</xdr:col>
      <xdr:colOff>165100</xdr:colOff>
      <xdr:row>38</xdr:row>
      <xdr:rowOff>144704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135831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87261</xdr:rowOff>
    </xdr:from>
    <xdr:to>
      <xdr:col>6</xdr:col>
      <xdr:colOff>38100</xdr:colOff>
      <xdr:row>39</xdr:row>
      <xdr:rowOff>17411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8538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9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166446</xdr:rowOff>
    </xdr:from>
    <xdr:to>
      <xdr:col>24</xdr:col>
      <xdr:colOff>63500</xdr:colOff>
      <xdr:row>56</xdr:row>
      <xdr:rowOff>44798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24746"/>
          <a:ext cx="838200" cy="22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90187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1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44798</xdr:rowOff>
    </xdr:from>
    <xdr:to>
      <xdr:col>19</xdr:col>
      <xdr:colOff>177800</xdr:colOff>
      <xdr:row>56</xdr:row>
      <xdr:rowOff>122359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45998"/>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129180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122359</xdr:rowOff>
    </xdr:from>
    <xdr:to>
      <xdr:col>15</xdr:col>
      <xdr:colOff>50800</xdr:colOff>
      <xdr:row>56</xdr:row>
      <xdr:rowOff>154069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23559"/>
          <a:ext cx="8890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10399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154069</xdr:rowOff>
    </xdr:from>
    <xdr:to>
      <xdr:col>10</xdr:col>
      <xdr:colOff>114300</xdr:colOff>
      <xdr:row>57</xdr:row>
      <xdr:rowOff>28927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55269"/>
          <a:ext cx="8890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171072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73761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115646</xdr:rowOff>
    </xdr:from>
    <xdr:to>
      <xdr:col>24</xdr:col>
      <xdr:colOff>114300</xdr:colOff>
      <xdr:row>55</xdr:row>
      <xdr:rowOff>45796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138523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165448</xdr:rowOff>
    </xdr:from>
    <xdr:to>
      <xdr:col>20</xdr:col>
      <xdr:colOff>38100</xdr:colOff>
      <xdr:row>56</xdr:row>
      <xdr:rowOff>95598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112125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7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71559</xdr:rowOff>
    </xdr:from>
    <xdr:to>
      <xdr:col>15</xdr:col>
      <xdr:colOff>101600</xdr:colOff>
      <xdr:row>57</xdr:row>
      <xdr:rowOff>1709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164286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103269</xdr:rowOff>
    </xdr:from>
    <xdr:to>
      <xdr:col>10</xdr:col>
      <xdr:colOff>165100</xdr:colOff>
      <xdr:row>57</xdr:row>
      <xdr:rowOff>33419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24546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9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149577</xdr:rowOff>
    </xdr:from>
    <xdr:to>
      <xdr:col>6</xdr:col>
      <xdr:colOff>38100</xdr:colOff>
      <xdr:row>57</xdr:row>
      <xdr:rowOff>79727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5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96254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2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3683</xdr:rowOff>
    </xdr:from>
    <xdr:to>
      <xdr:col>24</xdr:col>
      <xdr:colOff>63500</xdr:colOff>
      <xdr:row>78</xdr:row>
      <xdr:rowOff>13644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76783"/>
          <a:ext cx="8382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84345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77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13644</xdr:rowOff>
    </xdr:from>
    <xdr:to>
      <xdr:col>19</xdr:col>
      <xdr:colOff>177800</xdr:colOff>
      <xdr:row>78</xdr:row>
      <xdr:rowOff>85979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86744"/>
          <a:ext cx="889000" cy="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158042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32748</xdr:rowOff>
    </xdr:from>
    <xdr:to>
      <xdr:col>15</xdr:col>
      <xdr:colOff>50800</xdr:colOff>
      <xdr:row>78</xdr:row>
      <xdr:rowOff>85979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05848"/>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2103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32748</xdr:rowOff>
    </xdr:from>
    <xdr:to>
      <xdr:col>10</xdr:col>
      <xdr:colOff>114300</xdr:colOff>
      <xdr:row>78</xdr:row>
      <xdr:rowOff>108676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05848"/>
          <a:ext cx="889000" cy="7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159838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42272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124333</xdr:rowOff>
    </xdr:from>
    <xdr:to>
      <xdr:col>24</xdr:col>
      <xdr:colOff>114300</xdr:colOff>
      <xdr:row>78</xdr:row>
      <xdr:rowOff>54483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102760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0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134294</xdr:rowOff>
    </xdr:from>
    <xdr:to>
      <xdr:col>20</xdr:col>
      <xdr:colOff>38100</xdr:colOff>
      <xdr:row>78</xdr:row>
      <xdr:rowOff>64444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3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55571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2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35179</xdr:rowOff>
    </xdr:from>
    <xdr:to>
      <xdr:col>15</xdr:col>
      <xdr:colOff>101600</xdr:colOff>
      <xdr:row>78</xdr:row>
      <xdr:rowOff>136779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127906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153398</xdr:rowOff>
    </xdr:from>
    <xdr:to>
      <xdr:col>10</xdr:col>
      <xdr:colOff>165100</xdr:colOff>
      <xdr:row>78</xdr:row>
      <xdr:rowOff>83548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5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74675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4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57876</xdr:rowOff>
    </xdr:from>
    <xdr:to>
      <xdr:col>6</xdr:col>
      <xdr:colOff>38100</xdr:colOff>
      <xdr:row>78</xdr:row>
      <xdr:rowOff>159476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150603</xdr:rowOff>
    </xdr:from>
    <xdr:ext cx="378565"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941017" y="13523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137833</xdr:rowOff>
    </xdr:from>
    <xdr:to>
      <xdr:col>24</xdr:col>
      <xdr:colOff>63500</xdr:colOff>
      <xdr:row>93</xdr:row>
      <xdr:rowOff>1893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739783"/>
          <a:ext cx="838200" cy="20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78872</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146483</xdr:rowOff>
    </xdr:from>
    <xdr:to>
      <xdr:col>19</xdr:col>
      <xdr:colOff>177800</xdr:colOff>
      <xdr:row>93</xdr:row>
      <xdr:rowOff>1893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5919883"/>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56545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146483</xdr:rowOff>
    </xdr:from>
    <xdr:to>
      <xdr:col>15</xdr:col>
      <xdr:colOff>50800</xdr:colOff>
      <xdr:row>93</xdr:row>
      <xdr:rowOff>64376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5919883"/>
          <a:ext cx="889000" cy="8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52964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64376</xdr:rowOff>
    </xdr:from>
    <xdr:to>
      <xdr:col>10</xdr:col>
      <xdr:colOff>114300</xdr:colOff>
      <xdr:row>94</xdr:row>
      <xdr:rowOff>108192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009226"/>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72965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149889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87033</xdr:rowOff>
    </xdr:from>
    <xdr:to>
      <xdr:col>24</xdr:col>
      <xdr:colOff>114300</xdr:colOff>
      <xdr:row>92</xdr:row>
      <xdr:rowOff>17183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6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40060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64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122543</xdr:rowOff>
    </xdr:from>
    <xdr:to>
      <xdr:col>20</xdr:col>
      <xdr:colOff>38100</xdr:colOff>
      <xdr:row>93</xdr:row>
      <xdr:rowOff>52693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8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69220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567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95683</xdr:rowOff>
    </xdr:from>
    <xdr:to>
      <xdr:col>15</xdr:col>
      <xdr:colOff>101600</xdr:colOff>
      <xdr:row>93</xdr:row>
      <xdr:rowOff>25833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586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42360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564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13576</xdr:rowOff>
    </xdr:from>
    <xdr:to>
      <xdr:col>10</xdr:col>
      <xdr:colOff>165100</xdr:colOff>
      <xdr:row>93</xdr:row>
      <xdr:rowOff>115176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59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131703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57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57392</xdr:rowOff>
    </xdr:from>
    <xdr:to>
      <xdr:col>6</xdr:col>
      <xdr:colOff>38100</xdr:colOff>
      <xdr:row>94</xdr:row>
      <xdr:rowOff>158992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1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4069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59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142182</xdr:rowOff>
    </xdr:from>
    <xdr:to>
      <xdr:col>55</xdr:col>
      <xdr:colOff>0</xdr:colOff>
      <xdr:row>35</xdr:row>
      <xdr:rowOff>156192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42932"/>
          <a:ext cx="8382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155522</xdr:rowOff>
    </xdr:from>
    <xdr:to>
      <xdr:col>50</xdr:col>
      <xdr:colOff>114300</xdr:colOff>
      <xdr:row>35</xdr:row>
      <xdr:rowOff>156192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156272"/>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39324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84640</xdr:rowOff>
    </xdr:from>
    <xdr:to>
      <xdr:col>45</xdr:col>
      <xdr:colOff>177800</xdr:colOff>
      <xdr:row>35</xdr:row>
      <xdr:rowOff>155522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085390"/>
          <a:ext cx="889000" cy="7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69139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84640</xdr:rowOff>
    </xdr:from>
    <xdr:to>
      <xdr:col>41</xdr:col>
      <xdr:colOff>50800</xdr:colOff>
      <xdr:row>35</xdr:row>
      <xdr:rowOff>126441</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085390"/>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67980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128461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91382</xdr:rowOff>
    </xdr:from>
    <xdr:to>
      <xdr:col>55</xdr:col>
      <xdr:colOff>50800</xdr:colOff>
      <xdr:row>36</xdr:row>
      <xdr:rowOff>21532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69809</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7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105392</xdr:rowOff>
    </xdr:from>
    <xdr:to>
      <xdr:col>50</xdr:col>
      <xdr:colOff>165100</xdr:colOff>
      <xdr:row>36</xdr:row>
      <xdr:rowOff>35542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10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52069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8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104722</xdr:rowOff>
    </xdr:from>
    <xdr:to>
      <xdr:col>46</xdr:col>
      <xdr:colOff>38100</xdr:colOff>
      <xdr:row>36</xdr:row>
      <xdr:rowOff>34872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1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51399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88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33840</xdr:rowOff>
    </xdr:from>
    <xdr:to>
      <xdr:col>41</xdr:col>
      <xdr:colOff>101600</xdr:colOff>
      <xdr:row>35</xdr:row>
      <xdr:rowOff>135440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03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151967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80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75641</xdr:rowOff>
    </xdr:from>
    <xdr:to>
      <xdr:col>36</xdr:col>
      <xdr:colOff>165100</xdr:colOff>
      <xdr:row>36</xdr:row>
      <xdr:rowOff>5791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0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22318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85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305,214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146046</xdr:rowOff>
    </xdr:from>
    <xdr:to>
      <xdr:col>55</xdr:col>
      <xdr:colOff>0</xdr:colOff>
      <xdr:row>58</xdr:row>
      <xdr:rowOff>30841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918696"/>
          <a:ext cx="838200" cy="5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29542</xdr:rowOff>
    </xdr:from>
    <xdr:to>
      <xdr:col>50</xdr:col>
      <xdr:colOff>114300</xdr:colOff>
      <xdr:row>58</xdr:row>
      <xdr:rowOff>30841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973642"/>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166327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9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29542</xdr:rowOff>
    </xdr:from>
    <xdr:to>
      <xdr:col>45</xdr:col>
      <xdr:colOff>177800</xdr:colOff>
      <xdr:row>58</xdr:row>
      <xdr:rowOff>63160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973642"/>
          <a:ext cx="889000" cy="3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32660</xdr:rowOff>
    </xdr:from>
    <xdr:to>
      <xdr:col>41</xdr:col>
      <xdr:colOff>50800</xdr:colOff>
      <xdr:row>58</xdr:row>
      <xdr:rowOff>63160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976760"/>
          <a:ext cx="889000" cy="3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95246</xdr:rowOff>
    </xdr:from>
    <xdr:to>
      <xdr:col>55</xdr:col>
      <xdr:colOff>50800</xdr:colOff>
      <xdr:row>58</xdr:row>
      <xdr:rowOff>25396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6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10173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151491</xdr:rowOff>
    </xdr:from>
    <xdr:to>
      <xdr:col>50</xdr:col>
      <xdr:colOff>165100</xdr:colOff>
      <xdr:row>58</xdr:row>
      <xdr:rowOff>81641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72768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1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150192</xdr:rowOff>
    </xdr:from>
    <xdr:to>
      <xdr:col>46</xdr:col>
      <xdr:colOff>38100</xdr:colOff>
      <xdr:row>58</xdr:row>
      <xdr:rowOff>80342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2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71469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12360</xdr:rowOff>
    </xdr:from>
    <xdr:to>
      <xdr:col>41</xdr:col>
      <xdr:colOff>101600</xdr:colOff>
      <xdr:row>58</xdr:row>
      <xdr:rowOff>113960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105087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4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153310</xdr:rowOff>
    </xdr:from>
    <xdr:to>
      <xdr:col>36</xdr:col>
      <xdr:colOff>165100</xdr:colOff>
      <xdr:row>58</xdr:row>
      <xdr:rowOff>83460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2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74587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140551</xdr:rowOff>
    </xdr:from>
    <xdr:to>
      <xdr:col>55</xdr:col>
      <xdr:colOff>0</xdr:colOff>
      <xdr:row>77</xdr:row>
      <xdr:rowOff>157714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42201"/>
          <a:ext cx="838200" cy="1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157714</xdr:rowOff>
    </xdr:from>
    <xdr:to>
      <xdr:col>50</xdr:col>
      <xdr:colOff>114300</xdr:colOff>
      <xdr:row>78</xdr:row>
      <xdr:rowOff>15605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59364"/>
          <a:ext cx="889000" cy="2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19518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165784</xdr:rowOff>
    </xdr:from>
    <xdr:to>
      <xdr:col>45</xdr:col>
      <xdr:colOff>177800</xdr:colOff>
      <xdr:row>78</xdr:row>
      <xdr:rowOff>15605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367434"/>
          <a:ext cx="889000" cy="2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34251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165784</xdr:rowOff>
    </xdr:from>
    <xdr:to>
      <xdr:col>41</xdr:col>
      <xdr:colOff>50800</xdr:colOff>
      <xdr:row>78</xdr:row>
      <xdr:rowOff>13891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367434"/>
          <a:ext cx="889000" cy="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89751</xdr:rowOff>
    </xdr:from>
    <xdr:to>
      <xdr:col>55</xdr:col>
      <xdr:colOff>50800</xdr:colOff>
      <xdr:row>78</xdr:row>
      <xdr:rowOff>19901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4678</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0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106914</xdr:rowOff>
    </xdr:from>
    <xdr:to>
      <xdr:col>50</xdr:col>
      <xdr:colOff>165100</xdr:colOff>
      <xdr:row>78</xdr:row>
      <xdr:rowOff>37064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0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28191</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4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136255</xdr:rowOff>
    </xdr:from>
    <xdr:to>
      <xdr:col>46</xdr:col>
      <xdr:colOff>38100</xdr:colOff>
      <xdr:row>78</xdr:row>
      <xdr:rowOff>66405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3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57532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43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114984</xdr:rowOff>
    </xdr:from>
    <xdr:to>
      <xdr:col>41</xdr:col>
      <xdr:colOff>101600</xdr:colOff>
      <xdr:row>78</xdr:row>
      <xdr:rowOff>45134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1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36261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40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134541</xdr:rowOff>
    </xdr:from>
    <xdr:to>
      <xdr:col>36</xdr:col>
      <xdr:colOff>165100</xdr:colOff>
      <xdr:row>78</xdr:row>
      <xdr:rowOff>64691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3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55818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42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168904</xdr:rowOff>
    </xdr:from>
    <xdr:to>
      <xdr:col>55</xdr:col>
      <xdr:colOff>0</xdr:colOff>
      <xdr:row>97</xdr:row>
      <xdr:rowOff>131014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28104"/>
          <a:ext cx="838200" cy="13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8278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9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56756</xdr:rowOff>
    </xdr:from>
    <xdr:to>
      <xdr:col>50</xdr:col>
      <xdr:colOff>114300</xdr:colOff>
      <xdr:row>97</xdr:row>
      <xdr:rowOff>131014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87406"/>
          <a:ext cx="889000" cy="7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22756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56756</xdr:rowOff>
    </xdr:from>
    <xdr:to>
      <xdr:col>45</xdr:col>
      <xdr:colOff>177800</xdr:colOff>
      <xdr:row>98</xdr:row>
      <xdr:rowOff>132462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87406"/>
          <a:ext cx="889000" cy="24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70720</xdr:rowOff>
    </xdr:from>
    <xdr:to>
      <xdr:col>41</xdr:col>
      <xdr:colOff>50800</xdr:colOff>
      <xdr:row>98</xdr:row>
      <xdr:rowOff>132462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701370"/>
          <a:ext cx="889000" cy="2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128236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2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60286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118104</xdr:rowOff>
    </xdr:from>
    <xdr:to>
      <xdr:col>55</xdr:col>
      <xdr:colOff>50800</xdr:colOff>
      <xdr:row>97</xdr:row>
      <xdr:rowOff>48254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96531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80214</xdr:rowOff>
    </xdr:from>
    <xdr:to>
      <xdr:col>50</xdr:col>
      <xdr:colOff>165100</xdr:colOff>
      <xdr:row>98</xdr:row>
      <xdr:rowOff>10364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5956</xdr:rowOff>
    </xdr:from>
    <xdr:to>
      <xdr:col>46</xdr:col>
      <xdr:colOff>38100</xdr:colOff>
      <xdr:row>97</xdr:row>
      <xdr:rowOff>107556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98683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2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81662</xdr:rowOff>
    </xdr:from>
    <xdr:to>
      <xdr:col>41</xdr:col>
      <xdr:colOff>101600</xdr:colOff>
      <xdr:row>99</xdr:row>
      <xdr:rowOff>11812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8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2939</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7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19920</xdr:rowOff>
    </xdr:from>
    <xdr:to>
      <xdr:col>36</xdr:col>
      <xdr:colOff>165100</xdr:colOff>
      <xdr:row>97</xdr:row>
      <xdr:rowOff>121520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112647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89778</xdr:rowOff>
    </xdr:from>
    <xdr:to>
      <xdr:col>85</xdr:col>
      <xdr:colOff>127000</xdr:colOff>
      <xdr:row>39</xdr:row>
      <xdr:rowOff>98563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76328"/>
          <a:ext cx="8382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89778</xdr:rowOff>
    </xdr:from>
    <xdr:to>
      <xdr:col>81</xdr:col>
      <xdr:colOff>50800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76328"/>
          <a:ext cx="8890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47763</xdr:rowOff>
    </xdr:from>
    <xdr:to>
      <xdr:col>85</xdr:col>
      <xdr:colOff>177800</xdr:colOff>
      <xdr:row>39</xdr:row>
      <xdr:rowOff>149363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7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134140</xdr:rowOff>
    </xdr:from>
    <xdr:ext cx="313932"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492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38978</xdr:rowOff>
    </xdr:from>
    <xdr:to>
      <xdr:col>81</xdr:col>
      <xdr:colOff>101600</xdr:colOff>
      <xdr:row>39</xdr:row>
      <xdr:rowOff>140578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7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131705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818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120132</xdr:rowOff>
    </xdr:from>
    <xdr:to>
      <xdr:col>85</xdr:col>
      <xdr:colOff>127000</xdr:colOff>
      <xdr:row>74</xdr:row>
      <xdr:rowOff>109182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635982"/>
          <a:ext cx="838200" cy="16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105709</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621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109182</xdr:rowOff>
    </xdr:from>
    <xdr:to>
      <xdr:col>81</xdr:col>
      <xdr:colOff>50800</xdr:colOff>
      <xdr:row>74</xdr:row>
      <xdr:rowOff>168526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796482"/>
          <a:ext cx="889000" cy="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97939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103239</xdr:rowOff>
    </xdr:from>
    <xdr:to>
      <xdr:col>76</xdr:col>
      <xdr:colOff>114300</xdr:colOff>
      <xdr:row>74</xdr:row>
      <xdr:rowOff>168526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790539"/>
          <a:ext cx="889000" cy="6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103239</xdr:rowOff>
    </xdr:from>
    <xdr:to>
      <xdr:col>71</xdr:col>
      <xdr:colOff>177800</xdr:colOff>
      <xdr:row>74</xdr:row>
      <xdr:rowOff>142901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790539"/>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70690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69332</xdr:rowOff>
    </xdr:from>
    <xdr:to>
      <xdr:col>85</xdr:col>
      <xdr:colOff>177800</xdr:colOff>
      <xdr:row>73</xdr:row>
      <xdr:rowOff>170932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58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92209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4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58382</xdr:rowOff>
    </xdr:from>
    <xdr:to>
      <xdr:col>81</xdr:col>
      <xdr:colOff>101600</xdr:colOff>
      <xdr:row>74</xdr:row>
      <xdr:rowOff>159982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7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151109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8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117726</xdr:rowOff>
    </xdr:from>
    <xdr:to>
      <xdr:col>76</xdr:col>
      <xdr:colOff>165100</xdr:colOff>
      <xdr:row>75</xdr:row>
      <xdr:rowOff>47876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80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39003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89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52439</xdr:rowOff>
    </xdr:from>
    <xdr:to>
      <xdr:col>72</xdr:col>
      <xdr:colOff>38100</xdr:colOff>
      <xdr:row>74</xdr:row>
      <xdr:rowOff>154039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7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145166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83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92101</xdr:rowOff>
    </xdr:from>
    <xdr:to>
      <xdr:col>67</xdr:col>
      <xdr:colOff>101600</xdr:colOff>
      <xdr:row>75</xdr:row>
      <xdr:rowOff>22251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7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13378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7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164872</xdr:rowOff>
    </xdr:from>
    <xdr:to>
      <xdr:col>85</xdr:col>
      <xdr:colOff>127000</xdr:colOff>
      <xdr:row>99</xdr:row>
      <xdr:rowOff>21639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66972"/>
          <a:ext cx="838200" cy="2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79811</xdr:rowOff>
    </xdr:from>
    <xdr:to>
      <xdr:col>81</xdr:col>
      <xdr:colOff>50800</xdr:colOff>
      <xdr:row>99</xdr:row>
      <xdr:rowOff>21639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881911"/>
          <a:ext cx="889000" cy="1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71662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70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79811</xdr:rowOff>
    </xdr:from>
    <xdr:to>
      <xdr:col>76</xdr:col>
      <xdr:colOff>114300</xdr:colOff>
      <xdr:row>99</xdr:row>
      <xdr:rowOff>25575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81911"/>
          <a:ext cx="889000" cy="1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41522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16005</xdr:rowOff>
    </xdr:from>
    <xdr:to>
      <xdr:col>71</xdr:col>
      <xdr:colOff>177800</xdr:colOff>
      <xdr:row>99</xdr:row>
      <xdr:rowOff>25575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89555"/>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67654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114072</xdr:rowOff>
    </xdr:from>
    <xdr:to>
      <xdr:col>85</xdr:col>
      <xdr:colOff>177800</xdr:colOff>
      <xdr:row>99</xdr:row>
      <xdr:rowOff>44222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56464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142289</xdr:rowOff>
    </xdr:from>
    <xdr:to>
      <xdr:col>81</xdr:col>
      <xdr:colOff>101600</xdr:colOff>
      <xdr:row>99</xdr:row>
      <xdr:rowOff>72439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4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63566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29011</xdr:rowOff>
    </xdr:from>
    <xdr:to>
      <xdr:col>76</xdr:col>
      <xdr:colOff>165100</xdr:colOff>
      <xdr:row>98</xdr:row>
      <xdr:rowOff>130611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3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147138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60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146225</xdr:rowOff>
    </xdr:from>
    <xdr:to>
      <xdr:col>72</xdr:col>
      <xdr:colOff>38100</xdr:colOff>
      <xdr:row>99</xdr:row>
      <xdr:rowOff>76375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67502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4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136655</xdr:rowOff>
    </xdr:from>
    <xdr:to>
      <xdr:col>67</xdr:col>
      <xdr:colOff>101600</xdr:colOff>
      <xdr:row>99</xdr:row>
      <xdr:rowOff>66805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3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57932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3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125984</xdr:rowOff>
    </xdr:from>
    <xdr:to>
      <xdr:col>116</xdr:col>
      <xdr:colOff>63500</xdr:colOff>
      <xdr:row>35</xdr:row>
      <xdr:rowOff>146812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5612384"/>
          <a:ext cx="838200" cy="53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14368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8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58674</xdr:rowOff>
    </xdr:from>
    <xdr:to>
      <xdr:col>111</xdr:col>
      <xdr:colOff>177800</xdr:colOff>
      <xdr:row>35</xdr:row>
      <xdr:rowOff>146812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059424"/>
          <a:ext cx="889000" cy="8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162704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58674</xdr:rowOff>
    </xdr:from>
    <xdr:to>
      <xdr:col>107</xdr:col>
      <xdr:colOff>50800</xdr:colOff>
      <xdr:row>37</xdr:row>
      <xdr:rowOff>103632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059424"/>
          <a:ext cx="889000" cy="3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110507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82677</xdr:rowOff>
    </xdr:from>
    <xdr:to>
      <xdr:col>102</xdr:col>
      <xdr:colOff>114300</xdr:colOff>
      <xdr:row>37</xdr:row>
      <xdr:rowOff>103632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426327"/>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20845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64660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75184</xdr:rowOff>
    </xdr:from>
    <xdr:to>
      <xdr:col>116</xdr:col>
      <xdr:colOff>114300</xdr:colOff>
      <xdr:row>33</xdr:row>
      <xdr:rowOff>5334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55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98061</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41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96012</xdr:rowOff>
    </xdr:from>
    <xdr:to>
      <xdr:col>112</xdr:col>
      <xdr:colOff>38100</xdr:colOff>
      <xdr:row>36</xdr:row>
      <xdr:rowOff>26162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0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42689</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587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7874</xdr:rowOff>
    </xdr:from>
    <xdr:to>
      <xdr:col>107</xdr:col>
      <xdr:colOff>101600</xdr:colOff>
      <xdr:row>35</xdr:row>
      <xdr:rowOff>109474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0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126001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57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52832</xdr:rowOff>
    </xdr:from>
    <xdr:to>
      <xdr:col>102</xdr:col>
      <xdr:colOff>165100</xdr:colOff>
      <xdr:row>37</xdr:row>
      <xdr:rowOff>154432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170959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1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31877</xdr:rowOff>
    </xdr:from>
    <xdr:to>
      <xdr:col>98</xdr:col>
      <xdr:colOff>38100</xdr:colOff>
      <xdr:row>37</xdr:row>
      <xdr:rowOff>133477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3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150004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15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118216</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104900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146734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135942</xdr:rowOff>
    </xdr:from>
    <xdr:to>
      <xdr:col>116</xdr:col>
      <xdr:colOff>63500</xdr:colOff>
      <xdr:row>77</xdr:row>
      <xdr:rowOff>156319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337592"/>
          <a:ext cx="8382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146737</xdr:rowOff>
    </xdr:from>
    <xdr:to>
      <xdr:col>111</xdr:col>
      <xdr:colOff>177800</xdr:colOff>
      <xdr:row>77</xdr:row>
      <xdr:rowOff>156319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3348387"/>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31055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139773</xdr:rowOff>
    </xdr:from>
    <xdr:to>
      <xdr:col>107</xdr:col>
      <xdr:colOff>50800</xdr:colOff>
      <xdr:row>77</xdr:row>
      <xdr:rowOff>146737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341423"/>
          <a:ext cx="8890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26438</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139773</xdr:rowOff>
    </xdr:from>
    <xdr:to>
      <xdr:col>102</xdr:col>
      <xdr:colOff>114300</xdr:colOff>
      <xdr:row>77</xdr:row>
      <xdr:rowOff>143723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341423"/>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85142</xdr:rowOff>
    </xdr:from>
    <xdr:to>
      <xdr:col>116</xdr:col>
      <xdr:colOff>114300</xdr:colOff>
      <xdr:row>78</xdr:row>
      <xdr:rowOff>15292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2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24890</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2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105519</xdr:rowOff>
    </xdr:from>
    <xdr:to>
      <xdr:col>112</xdr:col>
      <xdr:colOff>38100</xdr:colOff>
      <xdr:row>78</xdr:row>
      <xdr:rowOff>35669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3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26796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3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95937</xdr:rowOff>
    </xdr:from>
    <xdr:to>
      <xdr:col>107</xdr:col>
      <xdr:colOff>101600</xdr:colOff>
      <xdr:row>78</xdr:row>
      <xdr:rowOff>26087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2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17214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39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88973</xdr:rowOff>
    </xdr:from>
    <xdr:to>
      <xdr:col>102</xdr:col>
      <xdr:colOff>165100</xdr:colOff>
      <xdr:row>78</xdr:row>
      <xdr:rowOff>19123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2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10250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38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92923</xdr:rowOff>
    </xdr:from>
    <xdr:to>
      <xdr:col>98</xdr:col>
      <xdr:colOff>38100</xdr:colOff>
      <xdr:row>78</xdr:row>
      <xdr:rowOff>23073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14200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8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mn-lt"/>
              <a:ea typeface="+mn-ea"/>
              <a:cs typeface="+mn-cs"/>
            </a:rPr>
            <a:t>　</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386,840</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円となっている。主な構成項目である扶助費は、住民一人当たり</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103,549</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円となっており、全国平均や大阪府平均と比較すると低くなっているものの、類似団体内では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住民</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人当たりコストが最も高い状況となっている。保育関連や障害福祉の分野で経費が年々膨らんでおり、今後も扶助費の増加傾向は続くものと見込まれる。そのため、他団体の動向も鑑みながら適切に施策を実施し、扶助費の増加を抑制する必要がある。物件費については、類似団体内平均値</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と同水準で推移していたが、令和元年度</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では住民一人当たり</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64,181</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円となり</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増加が続いている</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。これは、行財政改革による職員数の削減等の結果、指定管理者制度の導入や窓口業務など各種業務の委託化を進めてきたこと</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や、近年のふるさと納税寄付金の増加に伴う事務費の増加も要因として挙げられる</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。今後も事務事業のアウトソーシングを</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推進する上で</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、これまでより高い水準で推移することが見込まれる。</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人件費については、行財政改革による職員数の削減等の結果、類似団体内平均値を下回る水準で推移してきて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いる</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。普通建設事業費については、類似団体内平均値を大きく下回る状況で推移している</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ものの、野崎駅・四条畷駅周辺整備事業、北条まちづくり推進事業などの大型事業が進んだことで前年と比較して</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一人当たりコスト</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は膨らんだ。今後も、事業の進捗や、インフラ施設を含めた公共施設等の老朽化対策費用等により増加が見込まれる。積立金において</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令和元年度</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において前年度より大幅に</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してい</a:t>
          </a:r>
          <a:r>
            <a:rPr kumimoji="0"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るのは、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ふるさと納税寄付金の増加に伴うふるさと振興基金への積立金の増加によるものである。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120,285
117,390
18.27
47,278,894
46,531,052
573,814
24,200,029
34,330,116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3,160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21046</xdr:rowOff>
    </xdr:from>
    <xdr:to>
      <xdr:col>24</xdr:col>
      <xdr:colOff>63500</xdr:colOff>
      <xdr:row>34</xdr:row>
      <xdr:rowOff>41728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5034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135907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21046</xdr:rowOff>
    </xdr:from>
    <xdr:to>
      <xdr:col>19</xdr:col>
      <xdr:colOff>177800</xdr:colOff>
      <xdr:row>34</xdr:row>
      <xdr:rowOff>25400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5034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129920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25400</xdr:rowOff>
    </xdr:from>
    <xdr:to>
      <xdr:col>15</xdr:col>
      <xdr:colOff>50800</xdr:colOff>
      <xdr:row>35</xdr:row>
      <xdr:rowOff>907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547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103794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72208</xdr:rowOff>
    </xdr:from>
    <xdr:to>
      <xdr:col>10</xdr:col>
      <xdr:colOff>114300</xdr:colOff>
      <xdr:row>35</xdr:row>
      <xdr:rowOff>907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01508"/>
          <a:ext cx="8890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62428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21970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162378</xdr:rowOff>
    </xdr:from>
    <xdr:to>
      <xdr:col>24</xdr:col>
      <xdr:colOff>114300</xdr:colOff>
      <xdr:row>34</xdr:row>
      <xdr:rowOff>92528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13805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7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141696</xdr:rowOff>
    </xdr:from>
    <xdr:to>
      <xdr:col>20</xdr:col>
      <xdr:colOff>38100</xdr:colOff>
      <xdr:row>34</xdr:row>
      <xdr:rowOff>71846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9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88373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7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146050</xdr:rowOff>
    </xdr:from>
    <xdr:to>
      <xdr:col>15</xdr:col>
      <xdr:colOff>101600</xdr:colOff>
      <xdr:row>34</xdr:row>
      <xdr:rowOff>76200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92727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121557</xdr:rowOff>
    </xdr:from>
    <xdr:to>
      <xdr:col>10</xdr:col>
      <xdr:colOff>165100</xdr:colOff>
      <xdr:row>35</xdr:row>
      <xdr:rowOff>51707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68234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2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21408</xdr:rowOff>
    </xdr:from>
    <xdr:to>
      <xdr:col>6</xdr:col>
      <xdr:colOff>38100</xdr:colOff>
      <xdr:row>34</xdr:row>
      <xdr:rowOff>123008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114135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379,313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4034</xdr:rowOff>
    </xdr:from>
    <xdr:to>
      <xdr:col>24</xdr:col>
      <xdr:colOff>63500</xdr:colOff>
      <xdr:row>58</xdr:row>
      <xdr:rowOff>70663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48134"/>
          <a:ext cx="838200" cy="6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70663</xdr:rowOff>
    </xdr:from>
    <xdr:to>
      <xdr:col>19</xdr:col>
      <xdr:colOff>177800</xdr:colOff>
      <xdr:row>58</xdr:row>
      <xdr:rowOff>74972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14763"/>
          <a:ext cx="889000" cy="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74972</xdr:rowOff>
    </xdr:from>
    <xdr:to>
      <xdr:col>15</xdr:col>
      <xdr:colOff>50800</xdr:colOff>
      <xdr:row>58</xdr:row>
      <xdr:rowOff>86371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9072"/>
          <a:ext cx="8890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106565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85765</xdr:rowOff>
    </xdr:from>
    <xdr:to>
      <xdr:col>10</xdr:col>
      <xdr:colOff>114300</xdr:colOff>
      <xdr:row>58</xdr:row>
      <xdr:rowOff>86371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29865"/>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124684</xdr:rowOff>
    </xdr:from>
    <xdr:to>
      <xdr:col>24</xdr:col>
      <xdr:colOff>114300</xdr:colOff>
      <xdr:row>58</xdr:row>
      <xdr:rowOff>54834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89574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6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19863</xdr:rowOff>
    </xdr:from>
    <xdr:to>
      <xdr:col>20</xdr:col>
      <xdr:colOff>38100</xdr:colOff>
      <xdr:row>58</xdr:row>
      <xdr:rowOff>121463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112590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5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24172</xdr:rowOff>
    </xdr:from>
    <xdr:to>
      <xdr:col>15</xdr:col>
      <xdr:colOff>101600</xdr:colOff>
      <xdr:row>58</xdr:row>
      <xdr:rowOff>125772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116899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35571</xdr:rowOff>
    </xdr:from>
    <xdr:to>
      <xdr:col>10</xdr:col>
      <xdr:colOff>165100</xdr:colOff>
      <xdr:row>58</xdr:row>
      <xdr:rowOff>137171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128298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7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34965</xdr:rowOff>
    </xdr:from>
    <xdr:to>
      <xdr:col>6</xdr:col>
      <xdr:colOff>38100</xdr:colOff>
      <xdr:row>58</xdr:row>
      <xdr:rowOff>136565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127692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7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184,797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31362</xdr:rowOff>
    </xdr:from>
    <xdr:to>
      <xdr:col>24</xdr:col>
      <xdr:colOff>63500</xdr:colOff>
      <xdr:row>73</xdr:row>
      <xdr:rowOff>2864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375762"/>
          <a:ext cx="838200" cy="1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56087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85274</xdr:rowOff>
    </xdr:from>
    <xdr:to>
      <xdr:col>19</xdr:col>
      <xdr:colOff>177800</xdr:colOff>
      <xdr:row>73</xdr:row>
      <xdr:rowOff>2864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429674"/>
          <a:ext cx="889000" cy="8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152271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56109</xdr:rowOff>
    </xdr:from>
    <xdr:to>
      <xdr:col>15</xdr:col>
      <xdr:colOff>50800</xdr:colOff>
      <xdr:row>72</xdr:row>
      <xdr:rowOff>85274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400509"/>
          <a:ext cx="889000" cy="2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148480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56109</xdr:rowOff>
    </xdr:from>
    <xdr:to>
      <xdr:col>10</xdr:col>
      <xdr:colOff>114300</xdr:colOff>
      <xdr:row>72</xdr:row>
      <xdr:rowOff>91446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400509"/>
          <a:ext cx="889000" cy="3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125486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31018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152012</xdr:rowOff>
    </xdr:from>
    <xdr:to>
      <xdr:col>24</xdr:col>
      <xdr:colOff>114300</xdr:colOff>
      <xdr:row>72</xdr:row>
      <xdr:rowOff>82162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3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3439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17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123514</xdr:rowOff>
    </xdr:from>
    <xdr:to>
      <xdr:col>20</xdr:col>
      <xdr:colOff>38100</xdr:colOff>
      <xdr:row>73</xdr:row>
      <xdr:rowOff>53664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70191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4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34474</xdr:rowOff>
    </xdr:from>
    <xdr:to>
      <xdr:col>15</xdr:col>
      <xdr:colOff>101600</xdr:colOff>
      <xdr:row>72</xdr:row>
      <xdr:rowOff>136074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3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152601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1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5309</xdr:rowOff>
    </xdr:from>
    <xdr:to>
      <xdr:col>10</xdr:col>
      <xdr:colOff>165100</xdr:colOff>
      <xdr:row>72</xdr:row>
      <xdr:rowOff>106909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3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123436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12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40646</xdr:rowOff>
    </xdr:from>
    <xdr:to>
      <xdr:col>6</xdr:col>
      <xdr:colOff>38100</xdr:colOff>
      <xdr:row>72</xdr:row>
      <xdr:rowOff>142246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38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158773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16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63,536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156519</xdr:rowOff>
    </xdr:from>
    <xdr:to>
      <xdr:col>24</xdr:col>
      <xdr:colOff>63500</xdr:colOff>
      <xdr:row>99</xdr:row>
      <xdr:rowOff>4859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958619"/>
          <a:ext cx="8382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93456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38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4859</xdr:rowOff>
    </xdr:from>
    <xdr:to>
      <xdr:col>19</xdr:col>
      <xdr:colOff>177800</xdr:colOff>
      <xdr:row>99</xdr:row>
      <xdr:rowOff>12108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978409"/>
          <a:ext cx="8890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89931</xdr:rowOff>
    </xdr:from>
    <xdr:to>
      <xdr:col>15</xdr:col>
      <xdr:colOff>50800</xdr:colOff>
      <xdr:row>99</xdr:row>
      <xdr:rowOff>12108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892031"/>
          <a:ext cx="889000" cy="9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89931</xdr:rowOff>
    </xdr:from>
    <xdr:to>
      <xdr:col>10</xdr:col>
      <xdr:colOff>114300</xdr:colOff>
      <xdr:row>98</xdr:row>
      <xdr:rowOff>142312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892031"/>
          <a:ext cx="889000" cy="5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27739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122282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105719</xdr:rowOff>
    </xdr:from>
    <xdr:to>
      <xdr:col>24</xdr:col>
      <xdr:colOff>114300</xdr:colOff>
      <xdr:row>99</xdr:row>
      <xdr:rowOff>35869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9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20646</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82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125509</xdr:rowOff>
    </xdr:from>
    <xdr:to>
      <xdr:col>20</xdr:col>
      <xdr:colOff>38100</xdr:colOff>
      <xdr:row>99</xdr:row>
      <xdr:rowOff>55659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46786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132758</xdr:rowOff>
    </xdr:from>
    <xdr:to>
      <xdr:col>15</xdr:col>
      <xdr:colOff>101600</xdr:colOff>
      <xdr:row>99</xdr:row>
      <xdr:rowOff>62908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3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54035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2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39131</xdr:rowOff>
    </xdr:from>
    <xdr:to>
      <xdr:col>10</xdr:col>
      <xdr:colOff>165100</xdr:colOff>
      <xdr:row>98</xdr:row>
      <xdr:rowOff>140731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4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131858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3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91512</xdr:rowOff>
    </xdr:from>
    <xdr:to>
      <xdr:col>6</xdr:col>
      <xdr:colOff>38100</xdr:colOff>
      <xdr:row>99</xdr:row>
      <xdr:rowOff>21662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12789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16,830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39192</xdr:rowOff>
    </xdr:from>
    <xdr:to>
      <xdr:col>55</xdr:col>
      <xdr:colOff>0</xdr:colOff>
      <xdr:row>39</xdr:row>
      <xdr:rowOff>39268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25742"/>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34849</xdr:rowOff>
    </xdr:from>
    <xdr:to>
      <xdr:col>50</xdr:col>
      <xdr:colOff>114300</xdr:colOff>
      <xdr:row>39</xdr:row>
      <xdr:rowOff>39268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21399"/>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34544</xdr:rowOff>
    </xdr:from>
    <xdr:to>
      <xdr:col>45</xdr:col>
      <xdr:colOff>177800</xdr:colOff>
      <xdr:row>39</xdr:row>
      <xdr:rowOff>34849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21094"/>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34544</xdr:rowOff>
    </xdr:from>
    <xdr:to>
      <xdr:col>41</xdr:col>
      <xdr:colOff>50800</xdr:colOff>
      <xdr:row>39</xdr:row>
      <xdr:rowOff>34772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72109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159842</xdr:rowOff>
    </xdr:from>
    <xdr:to>
      <xdr:col>55</xdr:col>
      <xdr:colOff>50800</xdr:colOff>
      <xdr:row>39</xdr:row>
      <xdr:rowOff>89992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74769</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159918</xdr:rowOff>
    </xdr:from>
    <xdr:to>
      <xdr:col>50</xdr:col>
      <xdr:colOff>165100</xdr:colOff>
      <xdr:row>39</xdr:row>
      <xdr:rowOff>90068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81195</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7677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155499</xdr:rowOff>
    </xdr:from>
    <xdr:to>
      <xdr:col>46</xdr:col>
      <xdr:colOff>38100</xdr:colOff>
      <xdr:row>39</xdr:row>
      <xdr:rowOff>85649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76776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155194</xdr:rowOff>
    </xdr:from>
    <xdr:to>
      <xdr:col>41</xdr:col>
      <xdr:colOff>101600</xdr:colOff>
      <xdr:row>39</xdr:row>
      <xdr:rowOff>85344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76471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63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155422</xdr:rowOff>
    </xdr:from>
    <xdr:to>
      <xdr:col>36</xdr:col>
      <xdr:colOff>165100</xdr:colOff>
      <xdr:row>39</xdr:row>
      <xdr:rowOff>85572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76699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6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45,632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88591</xdr:rowOff>
    </xdr:from>
    <xdr:to>
      <xdr:col>55</xdr:col>
      <xdr:colOff>0</xdr:colOff>
      <xdr:row>59</xdr:row>
      <xdr:rowOff>90290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204141"/>
          <a:ext cx="8382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89865</xdr:rowOff>
    </xdr:from>
    <xdr:to>
      <xdr:col>50</xdr:col>
      <xdr:colOff>114300</xdr:colOff>
      <xdr:row>59</xdr:row>
      <xdr:rowOff>90290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205415"/>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93511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6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88330</xdr:rowOff>
    </xdr:from>
    <xdr:to>
      <xdr:col>45</xdr:col>
      <xdr:colOff>177800</xdr:colOff>
      <xdr:row>59</xdr:row>
      <xdr:rowOff>89865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203880"/>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83159</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15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87710</xdr:rowOff>
    </xdr:from>
    <xdr:to>
      <xdr:col>41</xdr:col>
      <xdr:colOff>50800</xdr:colOff>
      <xdr:row>59</xdr:row>
      <xdr:rowOff>88330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203260"/>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109545</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37791</xdr:rowOff>
    </xdr:from>
    <xdr:to>
      <xdr:col>55</xdr:col>
      <xdr:colOff>50800</xdr:colOff>
      <xdr:row>59</xdr:row>
      <xdr:rowOff>139391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5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124168</xdr:rowOff>
    </xdr:from>
    <xdr:ext cx="378565"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68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39490</xdr:rowOff>
    </xdr:from>
    <xdr:to>
      <xdr:col>50</xdr:col>
      <xdr:colOff>165100</xdr:colOff>
      <xdr:row>59</xdr:row>
      <xdr:rowOff>141090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132217</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50017" y="1024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39065</xdr:rowOff>
    </xdr:from>
    <xdr:to>
      <xdr:col>46</xdr:col>
      <xdr:colOff>38100</xdr:colOff>
      <xdr:row>59</xdr:row>
      <xdr:rowOff>140665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131792</xdr:rowOff>
    </xdr:from>
    <xdr:ext cx="378565"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61017" y="10247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37530</xdr:rowOff>
    </xdr:from>
    <xdr:to>
      <xdr:col>41</xdr:col>
      <xdr:colOff>101600</xdr:colOff>
      <xdr:row>59</xdr:row>
      <xdr:rowOff>139130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5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130257</xdr:rowOff>
    </xdr:from>
    <xdr:ext cx="378565"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72017" y="10245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36910</xdr:rowOff>
    </xdr:from>
    <xdr:to>
      <xdr:col>36</xdr:col>
      <xdr:colOff>165100</xdr:colOff>
      <xdr:row>59</xdr:row>
      <xdr:rowOff>138510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5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129637</xdr:rowOff>
    </xdr:from>
    <xdr:ext cx="378565"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83017" y="10245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32,703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59964</xdr:rowOff>
    </xdr:from>
    <xdr:to>
      <xdr:col>55</xdr:col>
      <xdr:colOff>0</xdr:colOff>
      <xdr:row>78</xdr:row>
      <xdr:rowOff>100473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433064"/>
          <a:ext cx="838200" cy="4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133814</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82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83784</xdr:rowOff>
    </xdr:from>
    <xdr:to>
      <xdr:col>50</xdr:col>
      <xdr:colOff>114300</xdr:colOff>
      <xdr:row>78</xdr:row>
      <xdr:rowOff>100473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456884"/>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82852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83784</xdr:rowOff>
    </xdr:from>
    <xdr:to>
      <xdr:col>45</xdr:col>
      <xdr:colOff>177800</xdr:colOff>
      <xdr:row>78</xdr:row>
      <xdr:rowOff>109891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56884"/>
          <a:ext cx="88900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66758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58455</xdr:rowOff>
    </xdr:from>
    <xdr:to>
      <xdr:col>41</xdr:col>
      <xdr:colOff>50800</xdr:colOff>
      <xdr:row>78</xdr:row>
      <xdr:rowOff>109891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3155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110969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9164</xdr:rowOff>
    </xdr:from>
    <xdr:to>
      <xdr:col>55</xdr:col>
      <xdr:colOff>50800</xdr:colOff>
      <xdr:row>78</xdr:row>
      <xdr:rowOff>110764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95541</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9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49673</xdr:rowOff>
    </xdr:from>
    <xdr:to>
      <xdr:col>50</xdr:col>
      <xdr:colOff>165100</xdr:colOff>
      <xdr:row>78</xdr:row>
      <xdr:rowOff>151273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142400</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50017" y="13515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32984</xdr:rowOff>
    </xdr:from>
    <xdr:to>
      <xdr:col>46</xdr:col>
      <xdr:colOff>38100</xdr:colOff>
      <xdr:row>78</xdr:row>
      <xdr:rowOff>134584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125711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9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59091</xdr:rowOff>
    </xdr:from>
    <xdr:to>
      <xdr:col>41</xdr:col>
      <xdr:colOff>101600</xdr:colOff>
      <xdr:row>78</xdr:row>
      <xdr:rowOff>160691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3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151818</xdr:rowOff>
    </xdr:from>
    <xdr:ext cx="378565"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2017" y="13524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7655</xdr:rowOff>
    </xdr:from>
    <xdr:to>
      <xdr:col>36</xdr:col>
      <xdr:colOff>165100</xdr:colOff>
      <xdr:row>78</xdr:row>
      <xdr:rowOff>109255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8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100382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7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480,715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89489</xdr:rowOff>
    </xdr:from>
    <xdr:to>
      <xdr:col>55</xdr:col>
      <xdr:colOff>0</xdr:colOff>
      <xdr:row>98</xdr:row>
      <xdr:rowOff>133671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891589"/>
          <a:ext cx="838200" cy="4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95955</xdr:rowOff>
    </xdr:from>
    <xdr:to>
      <xdr:col>50</xdr:col>
      <xdr:colOff>114300</xdr:colOff>
      <xdr:row>98</xdr:row>
      <xdr:rowOff>133671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898055"/>
          <a:ext cx="889000" cy="3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23376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95955</xdr:rowOff>
    </xdr:from>
    <xdr:to>
      <xdr:col>45</xdr:col>
      <xdr:colOff>177800</xdr:colOff>
      <xdr:row>98</xdr:row>
      <xdr:rowOff>168470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898055"/>
          <a:ext cx="889000" cy="7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170049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168470</xdr:rowOff>
    </xdr:from>
    <xdr:to>
      <xdr:col>41</xdr:col>
      <xdr:colOff>50800</xdr:colOff>
      <xdr:row>99</xdr:row>
      <xdr:rowOff>4708</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970570"/>
          <a:ext cx="889000" cy="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34966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38689</xdr:rowOff>
    </xdr:from>
    <xdr:to>
      <xdr:col>55</xdr:col>
      <xdr:colOff>50800</xdr:colOff>
      <xdr:row>98</xdr:row>
      <xdr:rowOff>140289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8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2933</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8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82871</xdr:rowOff>
    </xdr:from>
    <xdr:to>
      <xdr:col>50</xdr:col>
      <xdr:colOff>165100</xdr:colOff>
      <xdr:row>99</xdr:row>
      <xdr:rowOff>13021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88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4148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97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45155</xdr:rowOff>
    </xdr:from>
    <xdr:to>
      <xdr:col>46</xdr:col>
      <xdr:colOff>38100</xdr:colOff>
      <xdr:row>98</xdr:row>
      <xdr:rowOff>146755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8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163282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62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117670</xdr:rowOff>
    </xdr:from>
    <xdr:to>
      <xdr:col>41</xdr:col>
      <xdr:colOff>101600</xdr:colOff>
      <xdr:row>99</xdr:row>
      <xdr:rowOff>47820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9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38947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701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125358</xdr:rowOff>
    </xdr:from>
    <xdr:to>
      <xdr:col>36</xdr:col>
      <xdr:colOff>165100</xdr:colOff>
      <xdr:row>99</xdr:row>
      <xdr:rowOff>55508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92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46635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702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49,149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169837</xdr:rowOff>
    </xdr:from>
    <xdr:to>
      <xdr:col>85</xdr:col>
      <xdr:colOff>127000</xdr:colOff>
      <xdr:row>39</xdr:row>
      <xdr:rowOff>10046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684937"/>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10046</xdr:rowOff>
    </xdr:from>
    <xdr:to>
      <xdr:col>81</xdr:col>
      <xdr:colOff>50800</xdr:colOff>
      <xdr:row>39</xdr:row>
      <xdr:rowOff>22237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696596"/>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167666</xdr:rowOff>
    </xdr:from>
    <xdr:to>
      <xdr:col>76</xdr:col>
      <xdr:colOff>114300</xdr:colOff>
      <xdr:row>39</xdr:row>
      <xdr:rowOff>22237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682766"/>
          <a:ext cx="889000" cy="2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167666</xdr:rowOff>
    </xdr:from>
    <xdr:to>
      <xdr:col>71</xdr:col>
      <xdr:colOff>177800</xdr:colOff>
      <xdr:row>39</xdr:row>
      <xdr:rowOff>29287</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682766"/>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119037</xdr:rowOff>
    </xdr:from>
    <xdr:to>
      <xdr:col>85</xdr:col>
      <xdr:colOff>177800</xdr:colOff>
      <xdr:row>39</xdr:row>
      <xdr:rowOff>49187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6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33964</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5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130696</xdr:rowOff>
    </xdr:from>
    <xdr:to>
      <xdr:col>81</xdr:col>
      <xdr:colOff>101600</xdr:colOff>
      <xdr:row>39</xdr:row>
      <xdr:rowOff>60846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6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51973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7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142887</xdr:rowOff>
    </xdr:from>
    <xdr:to>
      <xdr:col>76</xdr:col>
      <xdr:colOff>165100</xdr:colOff>
      <xdr:row>39</xdr:row>
      <xdr:rowOff>73037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65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64164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75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116866</xdr:rowOff>
    </xdr:from>
    <xdr:to>
      <xdr:col>72</xdr:col>
      <xdr:colOff>38100</xdr:colOff>
      <xdr:row>39</xdr:row>
      <xdr:rowOff>47016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6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38143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7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149937</xdr:rowOff>
    </xdr:from>
    <xdr:to>
      <xdr:col>67</xdr:col>
      <xdr:colOff>101600</xdr:colOff>
      <xdr:row>39</xdr:row>
      <xdr:rowOff>80087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6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71214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7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85,672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155177</xdr:rowOff>
    </xdr:from>
    <xdr:to>
      <xdr:col>85</xdr:col>
      <xdr:colOff>127000</xdr:colOff>
      <xdr:row>57</xdr:row>
      <xdr:rowOff>19937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756377"/>
          <a:ext cx="8382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49827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13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131950</xdr:rowOff>
    </xdr:from>
    <xdr:to>
      <xdr:col>81</xdr:col>
      <xdr:colOff>50800</xdr:colOff>
      <xdr:row>57</xdr:row>
      <xdr:rowOff>19937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390250"/>
          <a:ext cx="889000" cy="40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150311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131950</xdr:rowOff>
    </xdr:from>
    <xdr:to>
      <xdr:col>76</xdr:col>
      <xdr:colOff>114300</xdr:colOff>
      <xdr:row>57</xdr:row>
      <xdr:rowOff>48489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390250"/>
          <a:ext cx="889000" cy="43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122991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162377</xdr:rowOff>
    </xdr:from>
    <xdr:to>
      <xdr:col>71</xdr:col>
      <xdr:colOff>177800</xdr:colOff>
      <xdr:row>57</xdr:row>
      <xdr:rowOff>48489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763577"/>
          <a:ext cx="889000" cy="5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36560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104377</xdr:rowOff>
    </xdr:from>
    <xdr:to>
      <xdr:col>85</xdr:col>
      <xdr:colOff>177800</xdr:colOff>
      <xdr:row>57</xdr:row>
      <xdr:rowOff>34527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7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19304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62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140587</xdr:rowOff>
    </xdr:from>
    <xdr:to>
      <xdr:col>81</xdr:col>
      <xdr:colOff>101600</xdr:colOff>
      <xdr:row>57</xdr:row>
      <xdr:rowOff>70737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61864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3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81150</xdr:rowOff>
    </xdr:from>
    <xdr:to>
      <xdr:col>76</xdr:col>
      <xdr:colOff>165100</xdr:colOff>
      <xdr:row>55</xdr:row>
      <xdr:rowOff>11300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3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27827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11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169139</xdr:rowOff>
    </xdr:from>
    <xdr:to>
      <xdr:col>72</xdr:col>
      <xdr:colOff>38100</xdr:colOff>
      <xdr:row>57</xdr:row>
      <xdr:rowOff>99289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7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90416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86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111577</xdr:rowOff>
    </xdr:from>
    <xdr:to>
      <xdr:col>67</xdr:col>
      <xdr:colOff>101600</xdr:colOff>
      <xdr:row>57</xdr:row>
      <xdr:rowOff>41727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1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32854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80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139,564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89777</xdr:rowOff>
    </xdr:from>
    <xdr:to>
      <xdr:col>85</xdr:col>
      <xdr:colOff>127000</xdr:colOff>
      <xdr:row>79</xdr:row>
      <xdr:rowOff>98563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634327"/>
          <a:ext cx="8382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89777</xdr:rowOff>
    </xdr:from>
    <xdr:to>
      <xdr:col>81</xdr:col>
      <xdr:colOff>50800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634327"/>
          <a:ext cx="889000" cy="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47763</xdr:rowOff>
    </xdr:from>
    <xdr:to>
      <xdr:col>85</xdr:col>
      <xdr:colOff>177800</xdr:colOff>
      <xdr:row>79</xdr:row>
      <xdr:rowOff>149363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9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134140</xdr:rowOff>
    </xdr:from>
    <xdr:ext cx="313932"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072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38977</xdr:rowOff>
    </xdr:from>
    <xdr:to>
      <xdr:col>81</xdr:col>
      <xdr:colOff>101600</xdr:colOff>
      <xdr:row>79</xdr:row>
      <xdr:rowOff>140577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8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131704</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2017" y="13676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64,991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120132</xdr:rowOff>
    </xdr:from>
    <xdr:to>
      <xdr:col>85</xdr:col>
      <xdr:colOff>127000</xdr:colOff>
      <xdr:row>94</xdr:row>
      <xdr:rowOff>109182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064982"/>
          <a:ext cx="838200" cy="16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105571</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050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109182</xdr:rowOff>
    </xdr:from>
    <xdr:to>
      <xdr:col>81</xdr:col>
      <xdr:colOff>50800</xdr:colOff>
      <xdr:row>94</xdr:row>
      <xdr:rowOff>168526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225482"/>
          <a:ext cx="889000" cy="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97688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103239</xdr:rowOff>
    </xdr:from>
    <xdr:to>
      <xdr:col>76</xdr:col>
      <xdr:colOff>114300</xdr:colOff>
      <xdr:row>94</xdr:row>
      <xdr:rowOff>168526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219539"/>
          <a:ext cx="889000" cy="6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103239</xdr:rowOff>
    </xdr:from>
    <xdr:to>
      <xdr:col>71</xdr:col>
      <xdr:colOff>177800</xdr:colOff>
      <xdr:row>94</xdr:row>
      <xdr:rowOff>142900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219539"/>
          <a:ext cx="889000" cy="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70666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69332</xdr:rowOff>
    </xdr:from>
    <xdr:to>
      <xdr:col>85</xdr:col>
      <xdr:colOff>177800</xdr:colOff>
      <xdr:row>93</xdr:row>
      <xdr:rowOff>170932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01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92209</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86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58382</xdr:rowOff>
    </xdr:from>
    <xdr:to>
      <xdr:col>81</xdr:col>
      <xdr:colOff>101600</xdr:colOff>
      <xdr:row>94</xdr:row>
      <xdr:rowOff>159982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1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151109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26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117726</xdr:rowOff>
    </xdr:from>
    <xdr:to>
      <xdr:col>76</xdr:col>
      <xdr:colOff>165100</xdr:colOff>
      <xdr:row>95</xdr:row>
      <xdr:rowOff>47876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23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39003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32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52439</xdr:rowOff>
    </xdr:from>
    <xdr:to>
      <xdr:col>72</xdr:col>
      <xdr:colOff>38100</xdr:colOff>
      <xdr:row>94</xdr:row>
      <xdr:rowOff>154039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1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145166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2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92100</xdr:rowOff>
    </xdr:from>
    <xdr:to>
      <xdr:col>67</xdr:col>
      <xdr:colOff>101600</xdr:colOff>
      <xdr:row>95</xdr:row>
      <xdr:rowOff>22250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2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13377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3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7,605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mn-lt"/>
              <a:ea typeface="+mn-ea"/>
              <a:cs typeface="+mn-cs"/>
            </a:rPr>
            <a:t>　</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類似団体内平均値と比較して、民生費が突出して高い傾向にあり、歳出決算総額の</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42%</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を構成し、住民一人当たり</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163,687</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円となっている。</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民生費、</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議会費を除くその他の目的別歳出決算については類似団体内平均値より低い水準で推移して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いるが、</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土木費</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教育費については平成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年度のみ</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、財政調整基金から他の特定目的金へ振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替えた（公共施設等整備保全基金に</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百万円、市営住宅整備基金に</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57</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百万円、学校教育施設整備基金に</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百万円）ことにより類似団体内平均値を上回ることとなった</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。また、公債費については、</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令和元年度で元利償還金の額が</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年後利率見直しの際、借換えを行わず一括償還したため大きく増加</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し、住民</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一人当たりコスト</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も増加している。</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衛生費については、類似団体内平均値を大きく下回る水準で推移しているが、主な要因としては、市立病院の廃止により、平成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年度以降、病院事業会計への繰出金が必要なくなったことが挙げられる。商工費についても、類似団体内平均値を大きく下回</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って</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いる。これまでも住工調和事業で企業誘致を図るなどの取組みを行ってきたが、平成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年度には、相談支援などにより市内企業の売上向上や創業促進を図るため「</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D-biz</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」を立ち上げており、今後さらに市内産業の活性化に向けた取組みを進めていく。土木費について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月末に土地開発公社が解散したことに伴い、それまで公社の利子負担軽減のために行っていた公社への貸付が不要となったため</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以降は</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類似団体内平均値より低い水準で推移している</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が、令和元年度においては野崎駅・四条畷駅周辺整備事業が進んだことで住民</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一人当たりコスト</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も増加している。</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元年度は、歳入決算（市税、普通交付税、国庫支出金）が増加したものの、歳出決算（普通建設事業費、扶助費、公債費、繰出金）も増加したことにより、財政調整基金の繰入れを行った上で、実質収支の黒字を確保している。</a:t>
          </a:r>
          <a:endPar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財政調整基金残高においては、平成</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年度に特定目的基金（公共施設等整備保全基金、市営住宅整備基金、学校教育施設整備基金）へ振り替えたことにより減少し、令和元年度においても繰入れを行ったため、標準財政規模比は前年度と比較して</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1.61</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ポイント減少の</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18.28%</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となっている。引き続き、財政運営基本方針に掲げている標準財政規模の</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に相当する額を維持するよう努めていく。</a:t>
          </a:r>
          <a:endPar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実質単年度収支については、令和元年度は</a:t>
          </a: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公民連携総合調整事業</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での出資金の増加などにより単年度収支が赤字となったことで</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年ぶりの赤字となった。</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年度は国民健康保険特別会計に対する赤字補填、</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年度は特定目的基金への振替えのため財政調整基金を取り崩していた影響による赤字である。 </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mn-lt"/>
              <a:ea typeface="+mn-ea"/>
              <a:cs typeface="+mn-cs"/>
            </a:rPr>
            <a:t>　</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国民健康保険特別会計については、毎年赤字となっていたため、平成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年度より一般会計から赤字補てんの繰入</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れ</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を行っていたが、給付に見合った適正な賦課をすべく平成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年度に保険税改定を行ったほか、滞納者への戸別訪問やコールセンター設置などにより保険税収納率の向上に努めたこともあり、平成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年度は一般会計から赤字補てんのための繰入</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れ</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を実施することなく黒字に転じた。</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水道事業会計は引き続き多額の黒字（資金剰余）で推移しており、</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令和元年度</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において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も前年に引き続き</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全会計で黒字となった。</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lang="ja-JP" altLang="ja-JP" sz="1400">
            <a:solidFill>
              <a:srgbClr val="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19daito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64.7</v>
          </cell>
          <cell r="BX53">
            <v>66.2</v>
          </cell>
          <cell r="CF53">
            <v>66.7</v>
          </cell>
          <cell r="CN53">
            <v>66.7</v>
          </cell>
          <cell r="CV53">
            <v>67.3</v>
          </cell>
        </row>
        <row r="55">
          <cell r="AN55" t="str">
            <v>類似団体内平均値</v>
          </cell>
          <cell r="BP55">
            <v>15.8</v>
          </cell>
          <cell r="BX55">
            <v>6.5</v>
          </cell>
          <cell r="CF55">
            <v>5.8</v>
          </cell>
          <cell r="CN55">
            <v>2.7</v>
          </cell>
          <cell r="CV55">
            <v>0.5</v>
          </cell>
        </row>
        <row r="57">
          <cell r="BP57">
            <v>54.5</v>
          </cell>
          <cell r="BX57">
            <v>57.2</v>
          </cell>
          <cell r="CF57">
            <v>58.6</v>
          </cell>
          <cell r="CN57">
            <v>60.2</v>
          </cell>
          <cell r="CV57">
            <v>60.2</v>
          </cell>
        </row>
        <row r="72">
          <cell r="BP72" t="str">
            <v>H27</v>
          </cell>
          <cell r="BX72" t="str">
            <v>H28</v>
          </cell>
          <cell r="CF72" t="str">
            <v>H29</v>
          </cell>
          <cell r="CN72" t="str">
            <v>H30</v>
          </cell>
          <cell r="CV72" t="str">
            <v>R01</v>
          </cell>
        </row>
        <row r="73">
          <cell r="AN73" t="str">
            <v>当該団体値</v>
          </cell>
        </row>
        <row r="75">
          <cell r="BP75">
            <v>3.6</v>
          </cell>
          <cell r="BX75">
            <v>3.9</v>
          </cell>
          <cell r="CF75">
            <v>4.0999999999999996</v>
          </cell>
          <cell r="CN75">
            <v>4.5999999999999996</v>
          </cell>
          <cell r="CV75">
            <v>6.2</v>
          </cell>
        </row>
        <row r="77">
          <cell r="AN77" t="str">
            <v>類似団体内平均値</v>
          </cell>
          <cell r="BP77">
            <v>15.8</v>
          </cell>
          <cell r="BX77">
            <v>6.5</v>
          </cell>
          <cell r="CF77">
            <v>5.8</v>
          </cell>
          <cell r="CN77">
            <v>2.7</v>
          </cell>
          <cell r="CV77">
            <v>0.5</v>
          </cell>
        </row>
        <row r="79">
          <cell r="BP79">
            <v>6.2</v>
          </cell>
          <cell r="BX79">
            <v>5.9</v>
          </cell>
          <cell r="CF79">
            <v>5.3</v>
          </cell>
          <cell r="CN79">
            <v>5</v>
          </cell>
          <cell r="CV79">
            <v>5.0999999999999996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47278894</v>
      </c>
      <c r="BO4" s="393"/>
      <c r="BP4" s="393"/>
      <c r="BQ4" s="393"/>
      <c r="BR4" s="393"/>
      <c r="BS4" s="393"/>
      <c r="BT4" s="393"/>
      <c r="BU4" s="394"/>
      <c r="BV4" s="392">
        <v>41805416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2.4</v>
      </c>
      <c r="CU4" s="399"/>
      <c r="CV4" s="399"/>
      <c r="CW4" s="399"/>
      <c r="CX4" s="399"/>
      <c r="CY4" s="399"/>
      <c r="CZ4" s="399"/>
      <c r="DA4" s="400"/>
      <c r="DB4" s="398">
        <v>3.3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46531052</v>
      </c>
      <c r="BO5" s="430"/>
      <c r="BP5" s="430"/>
      <c r="BQ5" s="430"/>
      <c r="BR5" s="430"/>
      <c r="BS5" s="430"/>
      <c r="BT5" s="430"/>
      <c r="BU5" s="431"/>
      <c r="BV5" s="429">
        <v>40899788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103.1</v>
      </c>
      <c r="CU5" s="427"/>
      <c r="CV5" s="427"/>
      <c r="CW5" s="427"/>
      <c r="CX5" s="427"/>
      <c r="CY5" s="427"/>
      <c r="CZ5" s="427"/>
      <c r="DA5" s="428"/>
      <c r="DB5" s="426">
        <v>98.1</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747842</v>
      </c>
      <c r="BO6" s="430"/>
      <c r="BP6" s="430"/>
      <c r="BQ6" s="430"/>
      <c r="BR6" s="430"/>
      <c r="BS6" s="430"/>
      <c r="BT6" s="430"/>
      <c r="BU6" s="431"/>
      <c r="BV6" s="429">
        <v>905628</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110</v>
      </c>
      <c r="CU6" s="467"/>
      <c r="CV6" s="467"/>
      <c r="CW6" s="467"/>
      <c r="CX6" s="467"/>
      <c r="CY6" s="467"/>
      <c r="CZ6" s="467"/>
      <c r="DA6" s="468"/>
      <c r="DB6" s="466">
        <v>104.9</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174028</v>
      </c>
      <c r="BO7" s="430"/>
      <c r="BP7" s="430"/>
      <c r="BQ7" s="430"/>
      <c r="BR7" s="430"/>
      <c r="BS7" s="430"/>
      <c r="BT7" s="430"/>
      <c r="BU7" s="431"/>
      <c r="BV7" s="429">
        <v>109909</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24200029</v>
      </c>
      <c r="CU7" s="430"/>
      <c r="CV7" s="430"/>
      <c r="CW7" s="430"/>
      <c r="CX7" s="430"/>
      <c r="CY7" s="430"/>
      <c r="CZ7" s="430"/>
      <c r="DA7" s="431"/>
      <c r="DB7" s="429">
        <v>24038033</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573814</v>
      </c>
      <c r="BO8" s="430"/>
      <c r="BP8" s="430"/>
      <c r="BQ8" s="430"/>
      <c r="BR8" s="430"/>
      <c r="BS8" s="430"/>
      <c r="BT8" s="430"/>
      <c r="BU8" s="431"/>
      <c r="BV8" s="429">
        <v>795719</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0.75</v>
      </c>
      <c r="CU8" s="470"/>
      <c r="CV8" s="470"/>
      <c r="CW8" s="470"/>
      <c r="CX8" s="470"/>
      <c r="CY8" s="470"/>
      <c r="CZ8" s="470"/>
      <c r="DA8" s="471"/>
      <c r="DB8" s="469">
        <v>0.76</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123217</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-221906</v>
      </c>
      <c r="BO9" s="430"/>
      <c r="BP9" s="430"/>
      <c r="BQ9" s="430"/>
      <c r="BR9" s="430"/>
      <c r="BS9" s="430"/>
      <c r="BT9" s="430"/>
      <c r="BU9" s="431"/>
      <c r="BV9" s="429">
        <v>131346</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14.4</v>
      </c>
      <c r="CU9" s="427"/>
      <c r="CV9" s="427"/>
      <c r="CW9" s="427"/>
      <c r="CX9" s="427"/>
      <c r="CY9" s="427"/>
      <c r="CZ9" s="427"/>
      <c r="DA9" s="428"/>
      <c r="DB9" s="426">
        <v>13.4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127534</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44015</v>
      </c>
      <c r="BO10" s="430"/>
      <c r="BP10" s="430"/>
      <c r="BQ10" s="430"/>
      <c r="BR10" s="430"/>
      <c r="BS10" s="430"/>
      <c r="BT10" s="430"/>
      <c r="BU10" s="431"/>
      <c r="BV10" s="429">
        <v>27386</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94</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120285</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94</v>
      </c>
      <c r="AV12" s="462"/>
      <c r="AW12" s="462"/>
      <c r="AX12" s="462"/>
      <c r="AY12" s="463" t="s">
        <v>136</v>
      </c>
      <c r="AZ12" s="464"/>
      <c r="BA12" s="464"/>
      <c r="BB12" s="464"/>
      <c r="BC12" s="464"/>
      <c r="BD12" s="464"/>
      <c r="BE12" s="464"/>
      <c r="BF12" s="464"/>
      <c r="BG12" s="464"/>
      <c r="BH12" s="464"/>
      <c r="BI12" s="464"/>
      <c r="BJ12" s="464"/>
      <c r="BK12" s="464"/>
      <c r="BL12" s="464"/>
      <c r="BM12" s="465"/>
      <c r="BN12" s="429">
        <v>400000</v>
      </c>
      <c r="BO12" s="430"/>
      <c r="BP12" s="430"/>
      <c r="BQ12" s="430"/>
      <c r="BR12" s="430"/>
      <c r="BS12" s="430"/>
      <c r="BT12" s="430"/>
      <c r="BU12" s="431"/>
      <c r="BV12" s="429">
        <v>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130</v>
      </c>
      <c r="CU12" s="470"/>
      <c r="CV12" s="470"/>
      <c r="CW12" s="470"/>
      <c r="CX12" s="470"/>
      <c r="CY12" s="470"/>
      <c r="CZ12" s="470"/>
      <c r="DA12" s="471"/>
      <c r="DB12" s="469" t="s">
        <v>130</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117390</v>
      </c>
      <c r="S13" s="514"/>
      <c r="T13" s="514"/>
      <c r="U13" s="514"/>
      <c r="V13" s="515"/>
      <c r="W13" s="445" t="s">
        <v>139</v>
      </c>
      <c r="X13" s="446"/>
      <c r="Y13" s="446"/>
      <c r="Z13" s="446"/>
      <c r="AA13" s="446"/>
      <c r="AB13" s="436"/>
      <c r="AC13" s="480">
        <v>119</v>
      </c>
      <c r="AD13" s="481"/>
      <c r="AE13" s="481"/>
      <c r="AF13" s="481"/>
      <c r="AG13" s="523"/>
      <c r="AH13" s="480">
        <v>108</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-577891</v>
      </c>
      <c r="BO13" s="430"/>
      <c r="BP13" s="430"/>
      <c r="BQ13" s="430"/>
      <c r="BR13" s="430"/>
      <c r="BS13" s="430"/>
      <c r="BT13" s="430"/>
      <c r="BU13" s="431"/>
      <c r="BV13" s="429">
        <v>158732</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6.2</v>
      </c>
      <c r="CU13" s="427"/>
      <c r="CV13" s="427"/>
      <c r="CW13" s="427"/>
      <c r="CX13" s="427"/>
      <c r="CY13" s="427"/>
      <c r="CZ13" s="427"/>
      <c r="DA13" s="428"/>
      <c r="DB13" s="426">
        <v>4.5999999999999996</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120759</v>
      </c>
      <c r="S14" s="514"/>
      <c r="T14" s="514"/>
      <c r="U14" s="514"/>
      <c r="V14" s="515"/>
      <c r="W14" s="419"/>
      <c r="X14" s="420"/>
      <c r="Y14" s="420"/>
      <c r="Z14" s="420"/>
      <c r="AA14" s="420"/>
      <c r="AB14" s="409"/>
      <c r="AC14" s="516">
        <v>0.2</v>
      </c>
      <c r="AD14" s="517"/>
      <c r="AE14" s="517"/>
      <c r="AF14" s="517"/>
      <c r="AG14" s="518"/>
      <c r="AH14" s="516">
        <v>0.2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130</v>
      </c>
      <c r="CU14" s="528"/>
      <c r="CV14" s="528"/>
      <c r="CW14" s="528"/>
      <c r="CX14" s="528"/>
      <c r="CY14" s="528"/>
      <c r="CZ14" s="528"/>
      <c r="DA14" s="529"/>
      <c r="DB14" s="527" t="s">
        <v>130</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138</v>
      </c>
      <c r="N15" s="521"/>
      <c r="O15" s="521"/>
      <c r="P15" s="521"/>
      <c r="Q15" s="522"/>
      <c r="R15" s="513">
        <v>117950</v>
      </c>
      <c r="S15" s="514"/>
      <c r="T15" s="514"/>
      <c r="U15" s="514"/>
      <c r="V15" s="515"/>
      <c r="W15" s="445" t="s">
        <v>146</v>
      </c>
      <c r="X15" s="446"/>
      <c r="Y15" s="446"/>
      <c r="Z15" s="446"/>
      <c r="AA15" s="446"/>
      <c r="AB15" s="436"/>
      <c r="AC15" s="480">
        <v>15356</v>
      </c>
      <c r="AD15" s="481"/>
      <c r="AE15" s="481"/>
      <c r="AF15" s="481"/>
      <c r="AG15" s="523"/>
      <c r="AH15" s="480">
        <v>16872</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13909248</v>
      </c>
      <c r="BO15" s="393"/>
      <c r="BP15" s="393"/>
      <c r="BQ15" s="393"/>
      <c r="BR15" s="393"/>
      <c r="BS15" s="393"/>
      <c r="BT15" s="393"/>
      <c r="BU15" s="394"/>
      <c r="BV15" s="392">
        <v>13856222</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31.2</v>
      </c>
      <c r="AD16" s="517"/>
      <c r="AE16" s="517"/>
      <c r="AF16" s="517"/>
      <c r="AG16" s="518"/>
      <c r="AH16" s="516">
        <v>32.299999999999997</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18742282</v>
      </c>
      <c r="BO16" s="430"/>
      <c r="BP16" s="430"/>
      <c r="BQ16" s="430"/>
      <c r="BR16" s="430"/>
      <c r="BS16" s="430"/>
      <c r="BT16" s="430"/>
      <c r="BU16" s="431"/>
      <c r="BV16" s="429">
        <v>18324798</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33820</v>
      </c>
      <c r="AD17" s="481"/>
      <c r="AE17" s="481"/>
      <c r="AF17" s="481"/>
      <c r="AG17" s="523"/>
      <c r="AH17" s="480">
        <v>35215</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17796966</v>
      </c>
      <c r="BO17" s="430"/>
      <c r="BP17" s="430"/>
      <c r="BQ17" s="430"/>
      <c r="BR17" s="430"/>
      <c r="BS17" s="430"/>
      <c r="BT17" s="430"/>
      <c r="BU17" s="431"/>
      <c r="BV17" s="429">
        <v>17726308</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18.27</v>
      </c>
      <c r="M18" s="545"/>
      <c r="N18" s="545"/>
      <c r="O18" s="545"/>
      <c r="P18" s="545"/>
      <c r="Q18" s="545"/>
      <c r="R18" s="546"/>
      <c r="S18" s="546"/>
      <c r="T18" s="546"/>
      <c r="U18" s="546"/>
      <c r="V18" s="547"/>
      <c r="W18" s="447"/>
      <c r="X18" s="448"/>
      <c r="Y18" s="448"/>
      <c r="Z18" s="448"/>
      <c r="AA18" s="448"/>
      <c r="AB18" s="439"/>
      <c r="AC18" s="548">
        <v>68.599999999999994</v>
      </c>
      <c r="AD18" s="549"/>
      <c r="AE18" s="549"/>
      <c r="AF18" s="549"/>
      <c r="AG18" s="550"/>
      <c r="AH18" s="548">
        <v>67.5</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25714325</v>
      </c>
      <c r="BO18" s="430"/>
      <c r="BP18" s="430"/>
      <c r="BQ18" s="430"/>
      <c r="BR18" s="430"/>
      <c r="BS18" s="430"/>
      <c r="BT18" s="430"/>
      <c r="BU18" s="431"/>
      <c r="BV18" s="429">
        <v>24072057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6744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31887638</v>
      </c>
      <c r="BO19" s="430"/>
      <c r="BP19" s="430"/>
      <c r="BQ19" s="430"/>
      <c r="BR19" s="430"/>
      <c r="BS19" s="430"/>
      <c r="BT19" s="430"/>
      <c r="BU19" s="431"/>
      <c r="BV19" s="429">
        <v>28168297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51949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34330116</v>
      </c>
      <c r="BO23" s="430"/>
      <c r="BP23" s="430"/>
      <c r="BQ23" s="430"/>
      <c r="BR23" s="430"/>
      <c r="BS23" s="430"/>
      <c r="BT23" s="430"/>
      <c r="BU23" s="431"/>
      <c r="BV23" s="429">
        <v>35441049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9500</v>
      </c>
      <c r="R24" s="481"/>
      <c r="S24" s="481"/>
      <c r="T24" s="481"/>
      <c r="U24" s="481"/>
      <c r="V24" s="523"/>
      <c r="W24" s="582"/>
      <c r="X24" s="570"/>
      <c r="Y24" s="571"/>
      <c r="Z24" s="479" t="s">
        <v>170</v>
      </c>
      <c r="AA24" s="459"/>
      <c r="AB24" s="459"/>
      <c r="AC24" s="459"/>
      <c r="AD24" s="459"/>
      <c r="AE24" s="459"/>
      <c r="AF24" s="459"/>
      <c r="AG24" s="460"/>
      <c r="AH24" s="480">
        <v>517</v>
      </c>
      <c r="AI24" s="481"/>
      <c r="AJ24" s="481"/>
      <c r="AK24" s="481"/>
      <c r="AL24" s="523"/>
      <c r="AM24" s="480">
        <v>1558755</v>
      </c>
      <c r="AN24" s="481"/>
      <c r="AO24" s="481"/>
      <c r="AP24" s="481"/>
      <c r="AQ24" s="481"/>
      <c r="AR24" s="523"/>
      <c r="AS24" s="480">
        <v>3015</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28731306</v>
      </c>
      <c r="BO24" s="430"/>
      <c r="BP24" s="430"/>
      <c r="BQ24" s="430"/>
      <c r="BR24" s="430"/>
      <c r="BS24" s="430"/>
      <c r="BT24" s="430"/>
      <c r="BU24" s="431"/>
      <c r="BV24" s="429">
        <v>28570423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8200</v>
      </c>
      <c r="R25" s="481"/>
      <c r="S25" s="481"/>
      <c r="T25" s="481"/>
      <c r="U25" s="481"/>
      <c r="V25" s="523"/>
      <c r="W25" s="582"/>
      <c r="X25" s="570"/>
      <c r="Y25" s="571"/>
      <c r="Z25" s="479" t="s">
        <v>173</v>
      </c>
      <c r="AA25" s="459"/>
      <c r="AB25" s="459"/>
      <c r="AC25" s="459"/>
      <c r="AD25" s="459"/>
      <c r="AE25" s="459"/>
      <c r="AF25" s="459"/>
      <c r="AG25" s="460"/>
      <c r="AH25" s="480" t="s">
        <v>174</v>
      </c>
      <c r="AI25" s="481"/>
      <c r="AJ25" s="481"/>
      <c r="AK25" s="481"/>
      <c r="AL25" s="523"/>
      <c r="AM25" s="480" t="s">
        <v>129</v>
      </c>
      <c r="AN25" s="481"/>
      <c r="AO25" s="481"/>
      <c r="AP25" s="481"/>
      <c r="AQ25" s="481"/>
      <c r="AR25" s="523"/>
      <c r="AS25" s="480" t="s">
        <v>130</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15560405</v>
      </c>
      <c r="BO25" s="393"/>
      <c r="BP25" s="393"/>
      <c r="BQ25" s="393"/>
      <c r="BR25" s="393"/>
      <c r="BS25" s="393"/>
      <c r="BT25" s="393"/>
      <c r="BU25" s="394"/>
      <c r="BV25" s="392">
        <v>12615908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7400</v>
      </c>
      <c r="R26" s="481"/>
      <c r="S26" s="481"/>
      <c r="T26" s="481"/>
      <c r="U26" s="481"/>
      <c r="V26" s="523"/>
      <c r="W26" s="582"/>
      <c r="X26" s="570"/>
      <c r="Y26" s="571"/>
      <c r="Z26" s="479" t="s">
        <v>177</v>
      </c>
      <c r="AA26" s="592"/>
      <c r="AB26" s="592"/>
      <c r="AC26" s="592"/>
      <c r="AD26" s="592"/>
      <c r="AE26" s="592"/>
      <c r="AF26" s="592"/>
      <c r="AG26" s="593"/>
      <c r="AH26" s="480">
        <v>10</v>
      </c>
      <c r="AI26" s="481"/>
      <c r="AJ26" s="481"/>
      <c r="AK26" s="481"/>
      <c r="AL26" s="523"/>
      <c r="AM26" s="480">
        <v>33970</v>
      </c>
      <c r="AN26" s="481"/>
      <c r="AO26" s="481"/>
      <c r="AP26" s="481"/>
      <c r="AQ26" s="481"/>
      <c r="AR26" s="523"/>
      <c r="AS26" s="480">
        <v>3397</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130</v>
      </c>
      <c r="BO26" s="430"/>
      <c r="BP26" s="430"/>
      <c r="BQ26" s="430"/>
      <c r="BR26" s="430"/>
      <c r="BS26" s="430"/>
      <c r="BT26" s="430"/>
      <c r="BU26" s="431"/>
      <c r="BV26" s="429" t="s">
        <v>129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6600</v>
      </c>
      <c r="R27" s="481"/>
      <c r="S27" s="481"/>
      <c r="T27" s="481"/>
      <c r="U27" s="481"/>
      <c r="V27" s="523"/>
      <c r="W27" s="582"/>
      <c r="X27" s="570"/>
      <c r="Y27" s="571"/>
      <c r="Z27" s="479" t="s">
        <v>180</v>
      </c>
      <c r="AA27" s="459"/>
      <c r="AB27" s="459"/>
      <c r="AC27" s="459"/>
      <c r="AD27" s="459"/>
      <c r="AE27" s="459"/>
      <c r="AF27" s="459"/>
      <c r="AG27" s="460"/>
      <c r="AH27" s="480">
        <v>28</v>
      </c>
      <c r="AI27" s="481"/>
      <c r="AJ27" s="481"/>
      <c r="AK27" s="481"/>
      <c r="AL27" s="523"/>
      <c r="AM27" s="480">
        <v>99048</v>
      </c>
      <c r="AN27" s="481"/>
      <c r="AO27" s="481"/>
      <c r="AP27" s="481"/>
      <c r="AQ27" s="481"/>
      <c r="AR27" s="523"/>
      <c r="AS27" s="480">
        <v>3537</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314785</v>
      </c>
      <c r="BO27" s="606"/>
      <c r="BP27" s="606"/>
      <c r="BQ27" s="606"/>
      <c r="BR27" s="606"/>
      <c r="BS27" s="606"/>
      <c r="BT27" s="606"/>
      <c r="BU27" s="607"/>
      <c r="BV27" s="605">
        <v>314785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6200</v>
      </c>
      <c r="R28" s="481"/>
      <c r="S28" s="481"/>
      <c r="T28" s="481"/>
      <c r="U28" s="481"/>
      <c r="V28" s="523"/>
      <c r="W28" s="582"/>
      <c r="X28" s="570"/>
      <c r="Y28" s="571"/>
      <c r="Z28" s="479" t="s">
        <v>183</v>
      </c>
      <c r="AA28" s="459"/>
      <c r="AB28" s="459"/>
      <c r="AC28" s="459"/>
      <c r="AD28" s="459"/>
      <c r="AE28" s="459"/>
      <c r="AF28" s="459"/>
      <c r="AG28" s="460"/>
      <c r="AH28" s="480" t="s">
        <v>174</v>
      </c>
      <c r="AI28" s="481"/>
      <c r="AJ28" s="481"/>
      <c r="AK28" s="481"/>
      <c r="AL28" s="523"/>
      <c r="AM28" s="480" t="s">
        <v>174</v>
      </c>
      <c r="AN28" s="481"/>
      <c r="AO28" s="481"/>
      <c r="AP28" s="481"/>
      <c r="AQ28" s="481"/>
      <c r="AR28" s="523"/>
      <c r="AS28" s="480" t="s">
        <v>184</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4424409</v>
      </c>
      <c r="BO28" s="393"/>
      <c r="BP28" s="393"/>
      <c r="BQ28" s="393"/>
      <c r="BR28" s="393"/>
      <c r="BS28" s="393"/>
      <c r="BT28" s="393"/>
      <c r="BU28" s="394"/>
      <c r="BV28" s="392">
        <v>4780394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15</v>
      </c>
      <c r="M29" s="481"/>
      <c r="N29" s="481"/>
      <c r="O29" s="481"/>
      <c r="P29" s="523"/>
      <c r="Q29" s="480">
        <v>5900</v>
      </c>
      <c r="R29" s="481"/>
      <c r="S29" s="481"/>
      <c r="T29" s="481"/>
      <c r="U29" s="481"/>
      <c r="V29" s="523"/>
      <c r="W29" s="583"/>
      <c r="X29" s="584"/>
      <c r="Y29" s="585"/>
      <c r="Z29" s="479" t="s">
        <v>187</v>
      </c>
      <c r="AA29" s="459"/>
      <c r="AB29" s="459"/>
      <c r="AC29" s="459"/>
      <c r="AD29" s="459"/>
      <c r="AE29" s="459"/>
      <c r="AF29" s="459"/>
      <c r="AG29" s="460"/>
      <c r="AH29" s="480">
        <v>545</v>
      </c>
      <c r="AI29" s="481"/>
      <c r="AJ29" s="481"/>
      <c r="AK29" s="481"/>
      <c r="AL29" s="523"/>
      <c r="AM29" s="480">
        <v>1657803</v>
      </c>
      <c r="AN29" s="481"/>
      <c r="AO29" s="481"/>
      <c r="AP29" s="481"/>
      <c r="AQ29" s="481"/>
      <c r="AR29" s="523"/>
      <c r="AS29" s="480">
        <v>3042</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502644</v>
      </c>
      <c r="BO29" s="430"/>
      <c r="BP29" s="430"/>
      <c r="BQ29" s="430"/>
      <c r="BR29" s="430"/>
      <c r="BS29" s="430"/>
      <c r="BT29" s="430"/>
      <c r="BU29" s="431"/>
      <c r="BV29" s="429">
        <v>1544315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97.2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11438339</v>
      </c>
      <c r="BO30" s="606"/>
      <c r="BP30" s="606"/>
      <c r="BQ30" s="606"/>
      <c r="BR30" s="606"/>
      <c r="BS30" s="606"/>
      <c r="BT30" s="606"/>
      <c r="BU30" s="607"/>
      <c r="BV30" s="605">
        <v>10751935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198</v>
      </c>
      <c r="V33" s="453"/>
      <c r="W33" s="418" t="s">
        <v>199</v>
      </c>
      <c r="X33" s="418"/>
      <c r="Y33" s="418"/>
      <c r="Z33" s="418"/>
      <c r="AA33" s="418"/>
      <c r="AB33" s="418"/>
      <c r="AC33" s="418"/>
      <c r="AD33" s="418"/>
      <c r="AE33" s="418"/>
      <c r="AF33" s="418"/>
      <c r="AG33" s="418"/>
      <c r="AH33" s="418"/>
      <c r="AI33" s="418"/>
      <c r="AJ33" s="418"/>
      <c r="AK33" s="418"/>
      <c r="AL33" s="216"/>
      <c r="AM33" s="453" t="s">
        <v>198</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204</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8</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東大阪都市清掃施設組合</v>
      </c>
      <c r="BZ34" s="619"/>
      <c r="CA34" s="619"/>
      <c r="CB34" s="619"/>
      <c r="CC34" s="619"/>
      <c r="CD34" s="619"/>
      <c r="CE34" s="619"/>
      <c r="CF34" s="619"/>
      <c r="CG34" s="619"/>
      <c r="CH34" s="619"/>
      <c r="CI34" s="619"/>
      <c r="CJ34" s="619"/>
      <c r="CK34" s="619"/>
      <c r="CL34" s="619"/>
      <c r="CM34" s="619"/>
      <c r="CN34" s="214"/>
      <c r="CO34" s="618">
        <f>IF(CQ34="","",MAX(C34:D43,U34:V43,AM34:AN43,BE34:BF43,BW34:BX43)+1)</f>
        <v>19</v>
      </c>
      <c r="CP34" s="618"/>
      <c r="CQ34" s="619" t="str">
        <f>IF('各会計、関係団体の財政状況及び健全化判断比率'!BS7="","",'各会計、関係団体の財政状況及び健全化判断比率'!BS7)</f>
        <v>大東市再開発ビル</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火災共済事業特別会計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交通災害共済事業特別会計</v>
      </c>
      <c r="X35" s="619"/>
      <c r="Y35" s="619"/>
      <c r="Z35" s="619"/>
      <c r="AA35" s="619"/>
      <c r="AB35" s="619"/>
      <c r="AC35" s="619"/>
      <c r="AD35" s="619"/>
      <c r="AE35" s="619"/>
      <c r="AF35" s="619"/>
      <c r="AG35" s="619"/>
      <c r="AH35" s="619"/>
      <c r="AI35" s="619"/>
      <c r="AJ35" s="619"/>
      <c r="AK35" s="619"/>
      <c r="AL35" s="214"/>
      <c r="AM35" s="618">
        <f t="shared" ref="AM35:AM43" si="0">IF(AO35="","",AM34+1)</f>
        <v>9</v>
      </c>
      <c r="AN35" s="618"/>
      <c r="AO35" s="619" t="str">
        <f>IF('各会計、関係団体の財政状況及び健全化判断比率'!B33="","",'各会計、関係団体の財政状況及び健全化判断比率'!B33)</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淀川左岸水防事務組合</v>
      </c>
      <c r="BZ35" s="619"/>
      <c r="CA35" s="619"/>
      <c r="CB35" s="619"/>
      <c r="CC35" s="619"/>
      <c r="CD35" s="619"/>
      <c r="CE35" s="619"/>
      <c r="CF35" s="619"/>
      <c r="CG35" s="619"/>
      <c r="CH35" s="619"/>
      <c r="CI35" s="619"/>
      <c r="CJ35" s="619"/>
      <c r="CK35" s="619"/>
      <c r="CL35" s="619"/>
      <c r="CM35" s="619"/>
      <c r="CN35" s="214"/>
      <c r="CO35" s="618">
        <f t="shared" ref="CO35:CO43" si="3">IF(CQ35="","",CO34+1)</f>
        <v>20</v>
      </c>
      <c r="CP35" s="618"/>
      <c r="CQ35" s="619" t="str">
        <f>IF('各会計、関係団体の財政状況及び健全化判断比率'!BS8="","",'各会計、関係団体の財政状況及び健全化判断比率'!BS8)</f>
        <v>大東公民連携まちづくり事業</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２駅周辺整備事業特別会計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介護保険特別会計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飯盛霊園組合（一般会計）</v>
      </c>
      <c r="BZ36" s="619"/>
      <c r="CA36" s="619"/>
      <c r="CB36" s="619"/>
      <c r="CC36" s="619"/>
      <c r="CD36" s="619"/>
      <c r="CE36" s="619"/>
      <c r="CF36" s="619"/>
      <c r="CG36" s="619"/>
      <c r="CH36" s="619"/>
      <c r="CI36" s="619"/>
      <c r="CJ36" s="619"/>
      <c r="CK36" s="619"/>
      <c r="CL36" s="619"/>
      <c r="CM36" s="619"/>
      <c r="CN36" s="214"/>
      <c r="CO36" s="618">
        <f t="shared" si="3"/>
        <v>21</v>
      </c>
      <c r="CP36" s="618"/>
      <c r="CQ36" s="619" t="str">
        <f>IF('各会計、関係団体の財政状況及び健全化判断比率'!BS9="","",'各会計、関係団体の財政状況及び健全化判断比率'!BS9)</f>
        <v>東心</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7</v>
      </c>
      <c r="V37" s="618"/>
      <c r="W37" s="619" t="str">
        <f>IF('各会計、関係団体の財政状況及び健全化判断比率'!B31="","",'各会計、関係団体の財政状況及び健全化判断比率'!B31)</f>
        <v>後期高齢者医療保険特別会計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飯盛霊園組合（霊園事業特別会計）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大東四條畷消防組合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大阪府後期高齢者医療広域連合（一般会計）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16</v>
      </c>
      <c r="BX40" s="618"/>
      <c r="BY40" s="619" t="str">
        <f>IF('各会計、関係団体の財政状況及び健全化判断比率'!B74="","",'各会計、関係団体の財政状況及び健全化判断比率'!B74)</f>
        <v>大阪府後期高齢者医療広域連合（後期高齢者医療特別会計）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17</v>
      </c>
      <c r="BX41" s="618"/>
      <c r="BY41" s="619" t="str">
        <f>IF('各会計、関係団体の財政状況及び健全化判断比率'!B75="","",'各会計、関係団体の財政状況及び健全化判断比率'!B75)</f>
        <v>大阪広域水道企業団（水道事業会計）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18</v>
      </c>
      <c r="BX42" s="618"/>
      <c r="BY42" s="619" t="str">
        <f>IF('各会計、関係団体の財政状況及び健全化判断比率'!B76="","",'各会計、関係団体の財政状況及び健全化判断比率'!B76)</f>
        <v>大阪広域水道企業団（工業用水道事業会計）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XD/iEXgIJvA3zebHWvk1SCPS7lnKmCaNL0DQdx0DqRHGDfTpBtXC6LvyLKcOwQF++A8JTqA5t/8jAoAB268Uiw==" saltValue="tsX1HC3xtGxNdR4yxNDw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0" t="s">
        <v>569</v>
      </c>
      <c r="D34" s="1210"/>
      <c r="E34" s="1211"/>
      <c r="F34" s="32">
        <v>13.93</v>
      </c>
      <c r="G34" s="33">
        <v>14.44</v>
      </c>
      <c r="H34" s="33">
        <v>13.85</v>
      </c>
      <c r="I34" s="33">
        <v>13.28</v>
      </c>
      <c r="J34" s="34">
        <v>12.92</v>
      </c>
      <c r="K34" s="22"/>
      <c r="L34" s="22"/>
      <c r="M34" s="22"/>
      <c r="N34" s="22"/>
      <c r="O34" s="22"/>
      <c r="P34" s="22"/>
    </row>
    <row r="35" spans="1:16" ht="39" customHeight="1" x14ac:dyDescent="0.15">
      <c r="A35" s="22"/>
      <c r="B35" s="35"/>
      <c r="C35" s="1204" t="s">
        <v>570</v>
      </c>
      <c r="D35" s="1205"/>
      <c r="E35" s="1206"/>
      <c r="F35" s="36">
        <v>0</v>
      </c>
      <c r="G35" s="37">
        <v>0</v>
      </c>
      <c r="H35" s="37">
        <v>0</v>
      </c>
      <c r="I35" s="37">
        <v>1.89</v>
      </c>
      <c r="J35" s="38">
        <v>2.85</v>
      </c>
      <c r="K35" s="22"/>
      <c r="L35" s="22"/>
      <c r="M35" s="22"/>
      <c r="N35" s="22"/>
      <c r="O35" s="22"/>
      <c r="P35" s="22"/>
    </row>
    <row r="36" spans="1:16" ht="39" customHeight="1" x14ac:dyDescent="0.15">
      <c r="A36" s="22"/>
      <c r="B36" s="35"/>
      <c r="C36" s="1204" t="s">
        <v>571</v>
      </c>
      <c r="D36" s="1205"/>
      <c r="E36" s="1206"/>
      <c r="F36" s="36">
        <v>4.01</v>
      </c>
      <c r="G36" s="37">
        <v>1.94</v>
      </c>
      <c r="H36" s="37">
        <v>2.75</v>
      </c>
      <c r="I36" s="37">
        <v>3.31</v>
      </c>
      <c r="J36" s="38">
        <v>2.35</v>
      </c>
      <c r="K36" s="22"/>
      <c r="L36" s="22"/>
      <c r="M36" s="22"/>
      <c r="N36" s="22"/>
      <c r="O36" s="22"/>
      <c r="P36" s="22"/>
    </row>
    <row r="37" spans="1:16" ht="39" customHeight="1" x14ac:dyDescent="0.15">
      <c r="A37" s="22"/>
      <c r="B37" s="35"/>
      <c r="C37" s="1204" t="s">
        <v>572</v>
      </c>
      <c r="D37" s="1205"/>
      <c r="E37" s="1206"/>
      <c r="F37" s="36" t="s">
        <v>573</v>
      </c>
      <c r="G37" s="37" t="s">
        <v>574</v>
      </c>
      <c r="H37" s="37">
        <v>1.31</v>
      </c>
      <c r="I37" s="37">
        <v>0.42</v>
      </c>
      <c r="J37" s="38">
        <v>1.73</v>
      </c>
      <c r="K37" s="22"/>
      <c r="L37" s="22"/>
      <c r="M37" s="22"/>
      <c r="N37" s="22"/>
      <c r="O37" s="22"/>
      <c r="P37" s="22"/>
    </row>
    <row r="38" spans="1:16" ht="39" customHeight="1" x14ac:dyDescent="0.15">
      <c r="A38" s="22"/>
      <c r="B38" s="35"/>
      <c r="C38" s="1204" t="s">
        <v>575</v>
      </c>
      <c r="D38" s="1205"/>
      <c r="E38" s="1206"/>
      <c r="F38" s="36">
        <v>0.88</v>
      </c>
      <c r="G38" s="37">
        <v>1.4</v>
      </c>
      <c r="H38" s="37">
        <v>1.26</v>
      </c>
      <c r="I38" s="37">
        <v>1.1200000000000001</v>
      </c>
      <c r="J38" s="38">
        <v>1.2</v>
      </c>
      <c r="K38" s="22"/>
      <c r="L38" s="22"/>
      <c r="M38" s="22"/>
      <c r="N38" s="22"/>
      <c r="O38" s="22"/>
      <c r="P38" s="22"/>
    </row>
    <row r="39" spans="1:16" ht="39" customHeight="1" x14ac:dyDescent="0.15">
      <c r="A39" s="22"/>
      <c r="B39" s="35"/>
      <c r="C39" s="1204" t="s">
        <v>576</v>
      </c>
      <c r="D39" s="1205"/>
      <c r="E39" s="1206"/>
      <c r="F39" s="36">
        <v>0.05</v>
      </c>
      <c r="G39" s="37">
        <v>0.05</v>
      </c>
      <c r="H39" s="37">
        <v>0.25</v>
      </c>
      <c r="I39" s="37">
        <v>0.28000000000000003</v>
      </c>
      <c r="J39" s="38">
        <v>0.08</v>
      </c>
      <c r="K39" s="22"/>
      <c r="L39" s="22"/>
      <c r="M39" s="22"/>
      <c r="N39" s="22"/>
      <c r="O39" s="22"/>
      <c r="P39" s="22"/>
    </row>
    <row r="40" spans="1:16" ht="39" customHeight="1" x14ac:dyDescent="0.15">
      <c r="A40" s="22"/>
      <c r="B40" s="35"/>
      <c r="C40" s="1204" t="s">
        <v>577</v>
      </c>
      <c r="D40" s="1205"/>
      <c r="E40" s="1206"/>
      <c r="F40" s="36">
        <v>0.03</v>
      </c>
      <c r="G40" s="37">
        <v>0.03</v>
      </c>
      <c r="H40" s="37">
        <v>0.02</v>
      </c>
      <c r="I40" s="37">
        <v>0</v>
      </c>
      <c r="J40" s="38">
        <v>0.01</v>
      </c>
      <c r="K40" s="22"/>
      <c r="L40" s="22"/>
      <c r="M40" s="22"/>
      <c r="N40" s="22"/>
      <c r="O40" s="22"/>
      <c r="P40" s="22"/>
    </row>
    <row r="41" spans="1:16" ht="39" customHeight="1" x14ac:dyDescent="0.15">
      <c r="A41" s="22"/>
      <c r="B41" s="35"/>
      <c r="C41" s="1204" t="s">
        <v>578</v>
      </c>
      <c r="D41" s="1205"/>
      <c r="E41" s="1206"/>
      <c r="F41" s="36">
        <v>0.01</v>
      </c>
      <c r="G41" s="37">
        <v>0</v>
      </c>
      <c r="H41" s="37">
        <v>0.01</v>
      </c>
      <c r="I41" s="37">
        <v>0.02</v>
      </c>
      <c r="J41" s="38">
        <v>0.01</v>
      </c>
      <c r="K41" s="22"/>
      <c r="L41" s="22"/>
      <c r="M41" s="22"/>
      <c r="N41" s="22"/>
      <c r="O41" s="22"/>
      <c r="P41" s="22"/>
    </row>
    <row r="42" spans="1:16" ht="39" customHeight="1" x14ac:dyDescent="0.15">
      <c r="A42" s="22"/>
      <c r="B42" s="39"/>
      <c r="C42" s="1204" t="s">
        <v>579</v>
      </c>
      <c r="D42" s="1205"/>
      <c r="E42" s="1206"/>
      <c r="F42" s="36" t="s">
        <v>520</v>
      </c>
      <c r="G42" s="37" t="s">
        <v>520</v>
      </c>
      <c r="H42" s="37" t="s">
        <v>520</v>
      </c>
      <c r="I42" s="37" t="s">
        <v>520</v>
      </c>
      <c r="J42" s="38" t="s">
        <v>520</v>
      </c>
      <c r="K42" s="22"/>
      <c r="L42" s="22"/>
      <c r="M42" s="22"/>
      <c r="N42" s="22"/>
      <c r="O42" s="22"/>
      <c r="P42" s="22"/>
    </row>
    <row r="43" spans="1:16" ht="39" customHeight="1" thickBot="1" x14ac:dyDescent="0.2">
      <c r="A43" s="22"/>
      <c r="B43" s="40"/>
      <c r="C43" s="1207" t="s">
        <v>580</v>
      </c>
      <c r="D43" s="1208"/>
      <c r="E43" s="120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ogp/9rvpoHh0pi72DyPQiRkQqgVeuTmO3SoHCF3GRk2/BMgZupuoUnEMxuEqjxc7LdEjuUg1ZyeI0/bQjqIvA==" saltValue="oztlH7+J5pzojgDQZ4CX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3681</v>
      </c>
      <c r="L45" s="60">
        <v>3868</v>
      </c>
      <c r="M45" s="60">
        <v>3499</v>
      </c>
      <c r="N45" s="60">
        <v>3783</v>
      </c>
      <c r="O45" s="61">
        <v>4614</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520</v>
      </c>
      <c r="L46" s="64" t="s">
        <v>520</v>
      </c>
      <c r="M46" s="64" t="s">
        <v>520</v>
      </c>
      <c r="N46" s="64" t="s">
        <v>520</v>
      </c>
      <c r="O46" s="65" t="s">
        <v>520</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520</v>
      </c>
      <c r="L47" s="64" t="s">
        <v>520</v>
      </c>
      <c r="M47" s="64" t="s">
        <v>520</v>
      </c>
      <c r="N47" s="64" t="s">
        <v>520</v>
      </c>
      <c r="O47" s="65" t="s">
        <v>520</v>
      </c>
      <c r="P47" s="48"/>
      <c r="Q47" s="48"/>
      <c r="R47" s="48"/>
      <c r="S47" s="48"/>
      <c r="T47" s="48"/>
      <c r="U47" s="48"/>
    </row>
    <row r="48" spans="1:21" ht="30.75" customHeight="1" x14ac:dyDescent="0.15">
      <c r="A48" s="48"/>
      <c r="B48" s="1214"/>
      <c r="C48" s="1215"/>
      <c r="D48" s="62"/>
      <c r="E48" s="1220" t="s">
        <v>15</v>
      </c>
      <c r="F48" s="1220"/>
      <c r="G48" s="1220"/>
      <c r="H48" s="1220"/>
      <c r="I48" s="1220"/>
      <c r="J48" s="1221"/>
      <c r="K48" s="63">
        <v>1689</v>
      </c>
      <c r="L48" s="64">
        <v>1589</v>
      </c>
      <c r="M48" s="64">
        <v>1870</v>
      </c>
      <c r="N48" s="64">
        <v>1828</v>
      </c>
      <c r="O48" s="65">
        <v>1960</v>
      </c>
      <c r="P48" s="48"/>
      <c r="Q48" s="48"/>
      <c r="R48" s="48"/>
      <c r="S48" s="48"/>
      <c r="T48" s="48"/>
      <c r="U48" s="48"/>
    </row>
    <row r="49" spans="1:21" ht="30.75" customHeight="1" x14ac:dyDescent="0.15">
      <c r="A49" s="48"/>
      <c r="B49" s="1214"/>
      <c r="C49" s="1215"/>
      <c r="D49" s="62"/>
      <c r="E49" s="1220" t="s">
        <v>16</v>
      </c>
      <c r="F49" s="1220"/>
      <c r="G49" s="1220"/>
      <c r="H49" s="1220"/>
      <c r="I49" s="1220"/>
      <c r="J49" s="1221"/>
      <c r="K49" s="63">
        <v>23</v>
      </c>
      <c r="L49" s="64">
        <v>39</v>
      </c>
      <c r="M49" s="64">
        <v>91</v>
      </c>
      <c r="N49" s="64">
        <v>121</v>
      </c>
      <c r="O49" s="65">
        <v>162</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520</v>
      </c>
      <c r="L50" s="64" t="s">
        <v>520</v>
      </c>
      <c r="M50" s="64" t="s">
        <v>520</v>
      </c>
      <c r="N50" s="64" t="s">
        <v>520</v>
      </c>
      <c r="O50" s="65" t="s">
        <v>520</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520</v>
      </c>
      <c r="L51" s="64" t="s">
        <v>520</v>
      </c>
      <c r="M51" s="64" t="s">
        <v>520</v>
      </c>
      <c r="N51" s="64" t="s">
        <v>520</v>
      </c>
      <c r="O51" s="65" t="s">
        <v>520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4641</v>
      </c>
      <c r="L52" s="64">
        <v>4504</v>
      </c>
      <c r="M52" s="64">
        <v>4613</v>
      </c>
      <c r="N52" s="64">
        <v>4699</v>
      </c>
      <c r="O52" s="65">
        <v>4738</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752</v>
      </c>
      <c r="L53" s="69">
        <v>992</v>
      </c>
      <c r="M53" s="69">
        <v>847</v>
      </c>
      <c r="N53" s="69">
        <v>1033</v>
      </c>
      <c r="O53" s="70">
        <v>1998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604</v>
      </c>
      <c r="L57" s="84" t="s">
        <v>604</v>
      </c>
      <c r="M57" s="84" t="s">
        <v>604</v>
      </c>
      <c r="N57" s="84" t="s">
        <v>604</v>
      </c>
      <c r="O57" s="85" t="s">
        <v>604</v>
      </c>
    </row>
    <row r="58" spans="1:21" ht="31.5" customHeight="1" thickBot="1" x14ac:dyDescent="0.2">
      <c r="B58" s="1230"/>
      <c r="C58" s="1231"/>
      <c r="D58" s="1235" t="s">
        <v>27</v>
      </c>
      <c r="E58" s="1236"/>
      <c r="F58" s="1236"/>
      <c r="G58" s="1236"/>
      <c r="H58" s="1236"/>
      <c r="I58" s="1236"/>
      <c r="J58" s="1237"/>
      <c r="K58" s="86" t="s">
        <v>604</v>
      </c>
      <c r="L58" s="87" t="s">
        <v>604</v>
      </c>
      <c r="M58" s="87" t="s">
        <v>604</v>
      </c>
      <c r="N58" s="87" t="s">
        <v>604</v>
      </c>
      <c r="O58" s="88" t="s">
        <v>604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pZmQ4LMxtaBzeoFqtdsV0JL5yOTZGRNIS2iLZcy/qUQcarQMymdNrGaPYxB+iTi4BtV6I0rcHN88aTdzgSmDw==" saltValue="oLLb7yHpNf533P9kflV2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38" t="s">
        <v>30</v>
      </c>
      <c r="C41" s="1239"/>
      <c r="D41" s="102"/>
      <c r="E41" s="1244" t="s">
        <v>31</v>
      </c>
      <c r="F41" s="1244"/>
      <c r="G41" s="1244"/>
      <c r="H41" s="1245"/>
      <c r="I41" s="103">
        <v>38619</v>
      </c>
      <c r="J41" s="104">
        <v>37136</v>
      </c>
      <c r="K41" s="104">
        <v>36493</v>
      </c>
      <c r="L41" s="104">
        <v>35441</v>
      </c>
      <c r="M41" s="105">
        <v>34330</v>
      </c>
    </row>
    <row r="42" spans="2:13" ht="27.75" customHeight="1" x14ac:dyDescent="0.15">
      <c r="B42" s="1240"/>
      <c r="C42" s="1241"/>
      <c r="D42" s="106"/>
      <c r="E42" s="1246" t="s">
        <v>32</v>
      </c>
      <c r="F42" s="1246"/>
      <c r="G42" s="1246"/>
      <c r="H42" s="1247"/>
      <c r="I42" s="107" t="s">
        <v>520</v>
      </c>
      <c r="J42" s="108" t="s">
        <v>520</v>
      </c>
      <c r="K42" s="108" t="s">
        <v>520</v>
      </c>
      <c r="L42" s="108" t="s">
        <v>520</v>
      </c>
      <c r="M42" s="109" t="s">
        <v>520</v>
      </c>
    </row>
    <row r="43" spans="2:13" ht="27.75" customHeight="1" x14ac:dyDescent="0.15">
      <c r="B43" s="1240"/>
      <c r="C43" s="1241"/>
      <c r="D43" s="106"/>
      <c r="E43" s="1246" t="s">
        <v>33</v>
      </c>
      <c r="F43" s="1246"/>
      <c r="G43" s="1246"/>
      <c r="H43" s="1247"/>
      <c r="I43" s="107">
        <v>20802</v>
      </c>
      <c r="J43" s="108">
        <v>18502</v>
      </c>
      <c r="K43" s="108">
        <v>18276</v>
      </c>
      <c r="L43" s="108">
        <v>19419</v>
      </c>
      <c r="M43" s="109">
        <v>18969</v>
      </c>
    </row>
    <row r="44" spans="2:13" ht="27.75" customHeight="1" x14ac:dyDescent="0.15">
      <c r="B44" s="1240"/>
      <c r="C44" s="1241"/>
      <c r="D44" s="106"/>
      <c r="E44" s="1246" t="s">
        <v>34</v>
      </c>
      <c r="F44" s="1246"/>
      <c r="G44" s="1246"/>
      <c r="H44" s="1247"/>
      <c r="I44" s="107">
        <v>1441</v>
      </c>
      <c r="J44" s="108">
        <v>2591</v>
      </c>
      <c r="K44" s="108">
        <v>2569</v>
      </c>
      <c r="L44" s="108">
        <v>2486</v>
      </c>
      <c r="M44" s="109">
        <v>2342</v>
      </c>
    </row>
    <row r="45" spans="2:13" ht="27.75" customHeight="1" x14ac:dyDescent="0.15">
      <c r="B45" s="1240"/>
      <c r="C45" s="1241"/>
      <c r="D45" s="106"/>
      <c r="E45" s="1246" t="s">
        <v>35</v>
      </c>
      <c r="F45" s="1246"/>
      <c r="G45" s="1246"/>
      <c r="H45" s="1247"/>
      <c r="I45" s="107">
        <v>3706</v>
      </c>
      <c r="J45" s="108">
        <v>3572</v>
      </c>
      <c r="K45" s="108">
        <v>3565</v>
      </c>
      <c r="L45" s="108">
        <v>3250</v>
      </c>
      <c r="M45" s="109">
        <v>3242</v>
      </c>
    </row>
    <row r="46" spans="2:13" ht="27.75" customHeight="1" x14ac:dyDescent="0.15">
      <c r="B46" s="1240"/>
      <c r="C46" s="1241"/>
      <c r="D46" s="110"/>
      <c r="E46" s="1246" t="s">
        <v>36</v>
      </c>
      <c r="F46" s="1246"/>
      <c r="G46" s="1246"/>
      <c r="H46" s="1247"/>
      <c r="I46" s="107" t="s">
        <v>520</v>
      </c>
      <c r="J46" s="108" t="s">
        <v>520</v>
      </c>
      <c r="K46" s="108" t="s">
        <v>520</v>
      </c>
      <c r="L46" s="108" t="s">
        <v>520</v>
      </c>
      <c r="M46" s="109" t="s">
        <v>520</v>
      </c>
    </row>
    <row r="47" spans="2:13" ht="27.75" customHeight="1" x14ac:dyDescent="0.15">
      <c r="B47" s="1240"/>
      <c r="C47" s="1241"/>
      <c r="D47" s="111"/>
      <c r="E47" s="1248" t="s">
        <v>37</v>
      </c>
      <c r="F47" s="1249"/>
      <c r="G47" s="1249"/>
      <c r="H47" s="1250"/>
      <c r="I47" s="107" t="s">
        <v>520</v>
      </c>
      <c r="J47" s="108" t="s">
        <v>520</v>
      </c>
      <c r="K47" s="108" t="s">
        <v>520</v>
      </c>
      <c r="L47" s="108" t="s">
        <v>520</v>
      </c>
      <c r="M47" s="109" t="s">
        <v>520</v>
      </c>
    </row>
    <row r="48" spans="2:13" ht="27.75" customHeight="1" x14ac:dyDescent="0.15">
      <c r="B48" s="1240"/>
      <c r="C48" s="1241"/>
      <c r="D48" s="106"/>
      <c r="E48" s="1246" t="s">
        <v>38</v>
      </c>
      <c r="F48" s="1246"/>
      <c r="G48" s="1246"/>
      <c r="H48" s="1247"/>
      <c r="I48" s="107" t="s">
        <v>520</v>
      </c>
      <c r="J48" s="108" t="s">
        <v>520</v>
      </c>
      <c r="K48" s="108" t="s">
        <v>520</v>
      </c>
      <c r="L48" s="108" t="s">
        <v>520</v>
      </c>
      <c r="M48" s="109" t="s">
        <v>520</v>
      </c>
    </row>
    <row r="49" spans="2:13" ht="27.75" customHeight="1" x14ac:dyDescent="0.15">
      <c r="B49" s="1242"/>
      <c r="C49" s="1243"/>
      <c r="D49" s="106"/>
      <c r="E49" s="1246" t="s">
        <v>39</v>
      </c>
      <c r="F49" s="1246"/>
      <c r="G49" s="1246"/>
      <c r="H49" s="1247"/>
      <c r="I49" s="107" t="s">
        <v>520</v>
      </c>
      <c r="J49" s="108" t="s">
        <v>520</v>
      </c>
      <c r="K49" s="108" t="s">
        <v>520</v>
      </c>
      <c r="L49" s="108" t="s">
        <v>520</v>
      </c>
      <c r="M49" s="109" t="s">
        <v>520</v>
      </c>
    </row>
    <row r="50" spans="2:13" ht="27.75" customHeight="1" x14ac:dyDescent="0.15">
      <c r="B50" s="1251" t="s">
        <v>40</v>
      </c>
      <c r="C50" s="1252"/>
      <c r="D50" s="112"/>
      <c r="E50" s="1246" t="s">
        <v>41</v>
      </c>
      <c r="F50" s="1246"/>
      <c r="G50" s="1246"/>
      <c r="H50" s="1247"/>
      <c r="I50" s="107">
        <v>17423</v>
      </c>
      <c r="J50" s="108">
        <v>17148</v>
      </c>
      <c r="K50" s="108">
        <v>17423</v>
      </c>
      <c r="L50" s="108">
        <v>17420</v>
      </c>
      <c r="M50" s="109">
        <v>16710</v>
      </c>
    </row>
    <row r="51" spans="2:13" ht="27.75" customHeight="1" x14ac:dyDescent="0.15">
      <c r="B51" s="1240"/>
      <c r="C51" s="1241"/>
      <c r="D51" s="106"/>
      <c r="E51" s="1246" t="s">
        <v>42</v>
      </c>
      <c r="F51" s="1246"/>
      <c r="G51" s="1246"/>
      <c r="H51" s="1247"/>
      <c r="I51" s="107">
        <v>13814</v>
      </c>
      <c r="J51" s="108">
        <v>14971</v>
      </c>
      <c r="K51" s="108">
        <v>11664</v>
      </c>
      <c r="L51" s="108">
        <v>10728</v>
      </c>
      <c r="M51" s="109">
        <v>8644</v>
      </c>
    </row>
    <row r="52" spans="2:13" ht="27.75" customHeight="1" x14ac:dyDescent="0.15">
      <c r="B52" s="1242"/>
      <c r="C52" s="1243"/>
      <c r="D52" s="106"/>
      <c r="E52" s="1246" t="s">
        <v>43</v>
      </c>
      <c r="F52" s="1246"/>
      <c r="G52" s="1246"/>
      <c r="H52" s="1247"/>
      <c r="I52" s="107">
        <v>42697</v>
      </c>
      <c r="J52" s="108">
        <v>42681</v>
      </c>
      <c r="K52" s="108">
        <v>41864</v>
      </c>
      <c r="L52" s="108">
        <v>41279</v>
      </c>
      <c r="M52" s="109">
        <v>40301</v>
      </c>
    </row>
    <row r="53" spans="2:13" ht="27.75" customHeight="1" thickBot="1" x14ac:dyDescent="0.2">
      <c r="B53" s="1253" t="s">
        <v>44</v>
      </c>
      <c r="C53" s="1254"/>
      <c r="D53" s="113"/>
      <c r="E53" s="1255" t="s">
        <v>45</v>
      </c>
      <c r="F53" s="1255"/>
      <c r="G53" s="1255"/>
      <c r="H53" s="1256"/>
      <c r="I53" s="114">
        <v>-9365</v>
      </c>
      <c r="J53" s="115">
        <v>-13001</v>
      </c>
      <c r="K53" s="115">
        <v>-10048</v>
      </c>
      <c r="L53" s="115">
        <v>-8831</v>
      </c>
      <c r="M53" s="116">
        <v>-6771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0MzF9ZHsnV5K9TaQ7uSkDT9A02Oht4y/JHzB9vKZmd+gy3CTB1OQltgp3ib3YnyR5qsIwUqLYtimNxyDr6AnA==" saltValue="6qzwKVQslpKx+XVekK0U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5" t="s">
        <v>48</v>
      </c>
      <c r="D55" s="1265"/>
      <c r="E55" s="1266"/>
      <c r="F55" s="128">
        <v>4753</v>
      </c>
      <c r="G55" s="128">
        <v>4780</v>
      </c>
      <c r="H55" s="129">
        <v>4424</v>
      </c>
    </row>
    <row r="56" spans="2:8" ht="52.5" customHeight="1" x14ac:dyDescent="0.15">
      <c r="B56" s="130"/>
      <c r="C56" s="1267" t="s">
        <v>49</v>
      </c>
      <c r="D56" s="1267"/>
      <c r="E56" s="1268"/>
      <c r="F56" s="131">
        <v>1214</v>
      </c>
      <c r="G56" s="131">
        <v>1544</v>
      </c>
      <c r="H56" s="132">
        <v>503</v>
      </c>
    </row>
    <row r="57" spans="2:8" ht="53.25" customHeight="1" x14ac:dyDescent="0.15">
      <c r="B57" s="130"/>
      <c r="C57" s="1269" t="s">
        <v>50</v>
      </c>
      <c r="D57" s="1269"/>
      <c r="E57" s="1270"/>
      <c r="F57" s="133">
        <v>11114</v>
      </c>
      <c r="G57" s="133">
        <v>10752</v>
      </c>
      <c r="H57" s="134">
        <v>11438</v>
      </c>
    </row>
    <row r="58" spans="2:8" ht="45.75" customHeight="1" x14ac:dyDescent="0.15">
      <c r="B58" s="135"/>
      <c r="C58" s="1257" t="s">
        <v>600</v>
      </c>
      <c r="D58" s="1258"/>
      <c r="E58" s="1259"/>
      <c r="F58" s="136">
        <v>2970</v>
      </c>
      <c r="G58" s="136">
        <v>2632</v>
      </c>
      <c r="H58" s="137">
        <v>2674</v>
      </c>
    </row>
    <row r="59" spans="2:8" ht="45.75" customHeight="1" x14ac:dyDescent="0.15">
      <c r="B59" s="135"/>
      <c r="C59" s="1257" t="s">
        <v>601</v>
      </c>
      <c r="D59" s="1258"/>
      <c r="E59" s="1259"/>
      <c r="F59" s="136">
        <v>2000</v>
      </c>
      <c r="G59" s="136">
        <v>2000</v>
      </c>
      <c r="H59" s="137">
        <v>2000</v>
      </c>
    </row>
    <row r="60" spans="2:8" ht="45.75" customHeight="1" x14ac:dyDescent="0.15">
      <c r="B60" s="135"/>
      <c r="C60" s="1257" t="s">
        <v>605</v>
      </c>
      <c r="D60" s="1258"/>
      <c r="E60" s="1259"/>
      <c r="F60" s="136">
        <v>401</v>
      </c>
      <c r="G60" s="136">
        <v>690</v>
      </c>
      <c r="H60" s="137">
        <v>1727</v>
      </c>
    </row>
    <row r="61" spans="2:8" ht="45.75" customHeight="1" x14ac:dyDescent="0.15">
      <c r="B61" s="135"/>
      <c r="C61" s="1257" t="s">
        <v>602</v>
      </c>
      <c r="D61" s="1258"/>
      <c r="E61" s="1259"/>
      <c r="F61" s="136">
        <v>1505</v>
      </c>
      <c r="G61" s="136">
        <v>1362</v>
      </c>
      <c r="H61" s="137">
        <v>1294</v>
      </c>
    </row>
    <row r="62" spans="2:8" ht="45.75" customHeight="1" thickBot="1" x14ac:dyDescent="0.2">
      <c r="B62" s="138"/>
      <c r="C62" s="1260" t="s">
        <v>603</v>
      </c>
      <c r="D62" s="1261"/>
      <c r="E62" s="1262"/>
      <c r="F62" s="139">
        <v>895</v>
      </c>
      <c r="G62" s="139">
        <v>895</v>
      </c>
      <c r="H62" s="140">
        <v>895</v>
      </c>
    </row>
    <row r="63" spans="2:8" ht="52.5" customHeight="1" thickBot="1" x14ac:dyDescent="0.2">
      <c r="B63" s="141"/>
      <c r="C63" s="1263" t="s">
        <v>51</v>
      </c>
      <c r="D63" s="1263"/>
      <c r="E63" s="1264"/>
      <c r="F63" s="142">
        <v>17081</v>
      </c>
      <c r="G63" s="142">
        <v>17077</v>
      </c>
      <c r="H63" s="143">
        <v>16365</v>
      </c>
    </row>
    <row r="64" spans="2:8" ht="15" customHeight="1" x14ac:dyDescent="0.15"/>
  </sheetData>
  <sheetProtection algorithmName="SHA-512" hashValue="x0IEdQ2gJ/cIiZpyMQSX39oGDg5Ck9h0WNy5omMB0ZOvEoT6rw+ow6wk1QQ5EPieQbDtDTTtvwv8WR1S6rSb5Q==" saltValue="FGxWEUeU1w/UpAAcgSfn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611</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561</v>
      </c>
      <c r="BQ50" s="1305"/>
      <c r="BR50" s="1305"/>
      <c r="BS50" s="1305"/>
      <c r="BT50" s="1305"/>
      <c r="BU50" s="1305"/>
      <c r="BV50" s="1305"/>
      <c r="BW50" s="1305"/>
      <c r="BX50" s="1305" t="s">
        <v>562</v>
      </c>
      <c r="BY50" s="1305"/>
      <c r="BZ50" s="1305"/>
      <c r="CA50" s="1305"/>
      <c r="CB50" s="1305"/>
      <c r="CC50" s="1305"/>
      <c r="CD50" s="1305"/>
      <c r="CE50" s="1305"/>
      <c r="CF50" s="1305" t="s">
        <v>563</v>
      </c>
      <c r="CG50" s="1305"/>
      <c r="CH50" s="1305"/>
      <c r="CI50" s="1305"/>
      <c r="CJ50" s="1305"/>
      <c r="CK50" s="1305"/>
      <c r="CL50" s="1305"/>
      <c r="CM50" s="1305"/>
      <c r="CN50" s="1305" t="s">
        <v>564</v>
      </c>
      <c r="CO50" s="1305"/>
      <c r="CP50" s="1305"/>
      <c r="CQ50" s="1305"/>
      <c r="CR50" s="1305"/>
      <c r="CS50" s="1305"/>
      <c r="CT50" s="1305"/>
      <c r="CU50" s="1305"/>
      <c r="CV50" s="1305" t="s">
        <v>565</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612</v>
      </c>
      <c r="AO51" s="1309"/>
      <c r="AP51" s="1309"/>
      <c r="AQ51" s="1309"/>
      <c r="AR51" s="1309"/>
      <c r="AS51" s="1309"/>
      <c r="AT51" s="1309"/>
      <c r="AU51" s="1309"/>
      <c r="AV51" s="1309"/>
      <c r="AW51" s="1309"/>
      <c r="AX51" s="1309"/>
      <c r="AY51" s="1309"/>
      <c r="AZ51" s="1309"/>
      <c r="BA51" s="1309"/>
      <c r="BB51" s="1309" t="s">
        <v>613</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614</v>
      </c>
      <c r="BC53" s="1309"/>
      <c r="BD53" s="1309"/>
      <c r="BE53" s="1309"/>
      <c r="BF53" s="1309"/>
      <c r="BG53" s="1309"/>
      <c r="BH53" s="1309"/>
      <c r="BI53" s="1309"/>
      <c r="BJ53" s="1309"/>
      <c r="BK53" s="1309"/>
      <c r="BL53" s="1309"/>
      <c r="BM53" s="1309"/>
      <c r="BN53" s="1309"/>
      <c r="BO53" s="1309"/>
      <c r="BP53" s="1310">
        <v>64.7</v>
      </c>
      <c r="BQ53" s="1310"/>
      <c r="BR53" s="1310"/>
      <c r="BS53" s="1310"/>
      <c r="BT53" s="1310"/>
      <c r="BU53" s="1310"/>
      <c r="BV53" s="1310"/>
      <c r="BW53" s="1310"/>
      <c r="BX53" s="1310">
        <v>66.2</v>
      </c>
      <c r="BY53" s="1310"/>
      <c r="BZ53" s="1310"/>
      <c r="CA53" s="1310"/>
      <c r="CB53" s="1310"/>
      <c r="CC53" s="1310"/>
      <c r="CD53" s="1310"/>
      <c r="CE53" s="1310"/>
      <c r="CF53" s="1310">
        <v>66.7</v>
      </c>
      <c r="CG53" s="1310"/>
      <c r="CH53" s="1310"/>
      <c r="CI53" s="1310"/>
      <c r="CJ53" s="1310"/>
      <c r="CK53" s="1310"/>
      <c r="CL53" s="1310"/>
      <c r="CM53" s="1310"/>
      <c r="CN53" s="1310">
        <v>66.7</v>
      </c>
      <c r="CO53" s="1310"/>
      <c r="CP53" s="1310"/>
      <c r="CQ53" s="1310"/>
      <c r="CR53" s="1310"/>
      <c r="CS53" s="1310"/>
      <c r="CT53" s="1310"/>
      <c r="CU53" s="1310"/>
      <c r="CV53" s="1310">
        <v>67.3</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615</v>
      </c>
      <c r="AO55" s="1305"/>
      <c r="AP55" s="1305"/>
      <c r="AQ55" s="1305"/>
      <c r="AR55" s="1305"/>
      <c r="AS55" s="1305"/>
      <c r="AT55" s="1305"/>
      <c r="AU55" s="1305"/>
      <c r="AV55" s="1305"/>
      <c r="AW55" s="1305"/>
      <c r="AX55" s="1305"/>
      <c r="AY55" s="1305"/>
      <c r="AZ55" s="1305"/>
      <c r="BA55" s="1305"/>
      <c r="BB55" s="1309" t="s">
        <v>613</v>
      </c>
      <c r="BC55" s="1309"/>
      <c r="BD55" s="1309"/>
      <c r="BE55" s="1309"/>
      <c r="BF55" s="1309"/>
      <c r="BG55" s="1309"/>
      <c r="BH55" s="1309"/>
      <c r="BI55" s="1309"/>
      <c r="BJ55" s="1309"/>
      <c r="BK55" s="1309"/>
      <c r="BL55" s="1309"/>
      <c r="BM55" s="1309"/>
      <c r="BN55" s="1309"/>
      <c r="BO55" s="1309"/>
      <c r="BP55" s="1310">
        <v>15.8</v>
      </c>
      <c r="BQ55" s="1310"/>
      <c r="BR55" s="1310"/>
      <c r="BS55" s="1310"/>
      <c r="BT55" s="1310"/>
      <c r="BU55" s="1310"/>
      <c r="BV55" s="1310"/>
      <c r="BW55" s="1310"/>
      <c r="BX55" s="1310">
        <v>6.5</v>
      </c>
      <c r="BY55" s="1310"/>
      <c r="BZ55" s="1310"/>
      <c r="CA55" s="1310"/>
      <c r="CB55" s="1310"/>
      <c r="CC55" s="1310"/>
      <c r="CD55" s="1310"/>
      <c r="CE55" s="1310"/>
      <c r="CF55" s="1310">
        <v>5.8</v>
      </c>
      <c r="CG55" s="1310"/>
      <c r="CH55" s="1310"/>
      <c r="CI55" s="1310"/>
      <c r="CJ55" s="1310"/>
      <c r="CK55" s="1310"/>
      <c r="CL55" s="1310"/>
      <c r="CM55" s="1310"/>
      <c r="CN55" s="1310">
        <v>2.7</v>
      </c>
      <c r="CO55" s="1310"/>
      <c r="CP55" s="1310"/>
      <c r="CQ55" s="1310"/>
      <c r="CR55" s="1310"/>
      <c r="CS55" s="1310"/>
      <c r="CT55" s="1310"/>
      <c r="CU55" s="1310"/>
      <c r="CV55" s="1310">
        <v>0.5</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614</v>
      </c>
      <c r="BC57" s="1309"/>
      <c r="BD57" s="1309"/>
      <c r="BE57" s="1309"/>
      <c r="BF57" s="1309"/>
      <c r="BG57" s="1309"/>
      <c r="BH57" s="1309"/>
      <c r="BI57" s="1309"/>
      <c r="BJ57" s="1309"/>
      <c r="BK57" s="1309"/>
      <c r="BL57" s="1309"/>
      <c r="BM57" s="1309"/>
      <c r="BN57" s="1309"/>
      <c r="BO57" s="1309"/>
      <c r="BP57" s="1310">
        <v>54.5</v>
      </c>
      <c r="BQ57" s="1310"/>
      <c r="BR57" s="1310"/>
      <c r="BS57" s="1310"/>
      <c r="BT57" s="1310"/>
      <c r="BU57" s="1310"/>
      <c r="BV57" s="1310"/>
      <c r="BW57" s="1310"/>
      <c r="BX57" s="1310">
        <v>57.2</v>
      </c>
      <c r="BY57" s="1310"/>
      <c r="BZ57" s="1310"/>
      <c r="CA57" s="1310"/>
      <c r="CB57" s="1310"/>
      <c r="CC57" s="1310"/>
      <c r="CD57" s="1310"/>
      <c r="CE57" s="1310"/>
      <c r="CF57" s="1310">
        <v>58.6</v>
      </c>
      <c r="CG57" s="1310"/>
      <c r="CH57" s="1310"/>
      <c r="CI57" s="1310"/>
      <c r="CJ57" s="1310"/>
      <c r="CK57" s="1310"/>
      <c r="CL57" s="1310"/>
      <c r="CM57" s="1310"/>
      <c r="CN57" s="1310">
        <v>60.2</v>
      </c>
      <c r="CO57" s="1310"/>
      <c r="CP57" s="1310"/>
      <c r="CQ57" s="1310"/>
      <c r="CR57" s="1310"/>
      <c r="CS57" s="1310"/>
      <c r="CT57" s="1310"/>
      <c r="CU57" s="1310"/>
      <c r="CV57" s="1310">
        <v>60.2</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616</v>
      </c>
    </row>
    <row r="64" spans="1:109" x14ac:dyDescent="0.15">
      <c r="B64" s="1280"/>
      <c r="G64" s="1287"/>
      <c r="I64" s="1320"/>
      <c r="J64" s="1320"/>
      <c r="K64" s="1320"/>
      <c r="L64" s="1320"/>
      <c r="M64" s="1320"/>
      <c r="N64" s="1321"/>
      <c r="AM64" s="1287"/>
      <c r="AN64" s="1287" t="s">
        <v>609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611</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561</v>
      </c>
      <c r="BQ72" s="1305"/>
      <c r="BR72" s="1305"/>
      <c r="BS72" s="1305"/>
      <c r="BT72" s="1305"/>
      <c r="BU72" s="1305"/>
      <c r="BV72" s="1305"/>
      <c r="BW72" s="1305"/>
      <c r="BX72" s="1305" t="s">
        <v>562</v>
      </c>
      <c r="BY72" s="1305"/>
      <c r="BZ72" s="1305"/>
      <c r="CA72" s="1305"/>
      <c r="CB72" s="1305"/>
      <c r="CC72" s="1305"/>
      <c r="CD72" s="1305"/>
      <c r="CE72" s="1305"/>
      <c r="CF72" s="1305" t="s">
        <v>563</v>
      </c>
      <c r="CG72" s="1305"/>
      <c r="CH72" s="1305"/>
      <c r="CI72" s="1305"/>
      <c r="CJ72" s="1305"/>
      <c r="CK72" s="1305"/>
      <c r="CL72" s="1305"/>
      <c r="CM72" s="1305"/>
      <c r="CN72" s="1305" t="s">
        <v>564</v>
      </c>
      <c r="CO72" s="1305"/>
      <c r="CP72" s="1305"/>
      <c r="CQ72" s="1305"/>
      <c r="CR72" s="1305"/>
      <c r="CS72" s="1305"/>
      <c r="CT72" s="1305"/>
      <c r="CU72" s="1305"/>
      <c r="CV72" s="1305" t="s">
        <v>565</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612</v>
      </c>
      <c r="AO73" s="1309"/>
      <c r="AP73" s="1309"/>
      <c r="AQ73" s="1309"/>
      <c r="AR73" s="1309"/>
      <c r="AS73" s="1309"/>
      <c r="AT73" s="1309"/>
      <c r="AU73" s="1309"/>
      <c r="AV73" s="1309"/>
      <c r="AW73" s="1309"/>
      <c r="AX73" s="1309"/>
      <c r="AY73" s="1309"/>
      <c r="AZ73" s="1309"/>
      <c r="BA73" s="1309"/>
      <c r="BB73" s="1309" t="s">
        <v>613</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618</v>
      </c>
      <c r="BC75" s="1309"/>
      <c r="BD75" s="1309"/>
      <c r="BE75" s="1309"/>
      <c r="BF75" s="1309"/>
      <c r="BG75" s="1309"/>
      <c r="BH75" s="1309"/>
      <c r="BI75" s="1309"/>
      <c r="BJ75" s="1309"/>
      <c r="BK75" s="1309"/>
      <c r="BL75" s="1309"/>
      <c r="BM75" s="1309"/>
      <c r="BN75" s="1309"/>
      <c r="BO75" s="1309"/>
      <c r="BP75" s="1310">
        <v>3.6</v>
      </c>
      <c r="BQ75" s="1310"/>
      <c r="BR75" s="1310"/>
      <c r="BS75" s="1310"/>
      <c r="BT75" s="1310"/>
      <c r="BU75" s="1310"/>
      <c r="BV75" s="1310"/>
      <c r="BW75" s="1310"/>
      <c r="BX75" s="1310">
        <v>3.9</v>
      </c>
      <c r="BY75" s="1310"/>
      <c r="BZ75" s="1310"/>
      <c r="CA75" s="1310"/>
      <c r="CB75" s="1310"/>
      <c r="CC75" s="1310"/>
      <c r="CD75" s="1310"/>
      <c r="CE75" s="1310"/>
      <c r="CF75" s="1310">
        <v>4.0999999999999996</v>
      </c>
      <c r="CG75" s="1310"/>
      <c r="CH75" s="1310"/>
      <c r="CI75" s="1310"/>
      <c r="CJ75" s="1310"/>
      <c r="CK75" s="1310"/>
      <c r="CL75" s="1310"/>
      <c r="CM75" s="1310"/>
      <c r="CN75" s="1310">
        <v>4.5999999999999996</v>
      </c>
      <c r="CO75" s="1310"/>
      <c r="CP75" s="1310"/>
      <c r="CQ75" s="1310"/>
      <c r="CR75" s="1310"/>
      <c r="CS75" s="1310"/>
      <c r="CT75" s="1310"/>
      <c r="CU75" s="1310"/>
      <c r="CV75" s="1310">
        <v>6.2</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615</v>
      </c>
      <c r="AO77" s="1305"/>
      <c r="AP77" s="1305"/>
      <c r="AQ77" s="1305"/>
      <c r="AR77" s="1305"/>
      <c r="AS77" s="1305"/>
      <c r="AT77" s="1305"/>
      <c r="AU77" s="1305"/>
      <c r="AV77" s="1305"/>
      <c r="AW77" s="1305"/>
      <c r="AX77" s="1305"/>
      <c r="AY77" s="1305"/>
      <c r="AZ77" s="1305"/>
      <c r="BA77" s="1305"/>
      <c r="BB77" s="1309" t="s">
        <v>613</v>
      </c>
      <c r="BC77" s="1309"/>
      <c r="BD77" s="1309"/>
      <c r="BE77" s="1309"/>
      <c r="BF77" s="1309"/>
      <c r="BG77" s="1309"/>
      <c r="BH77" s="1309"/>
      <c r="BI77" s="1309"/>
      <c r="BJ77" s="1309"/>
      <c r="BK77" s="1309"/>
      <c r="BL77" s="1309"/>
      <c r="BM77" s="1309"/>
      <c r="BN77" s="1309"/>
      <c r="BO77" s="1309"/>
      <c r="BP77" s="1310">
        <v>15.8</v>
      </c>
      <c r="BQ77" s="1310"/>
      <c r="BR77" s="1310"/>
      <c r="BS77" s="1310"/>
      <c r="BT77" s="1310"/>
      <c r="BU77" s="1310"/>
      <c r="BV77" s="1310"/>
      <c r="BW77" s="1310"/>
      <c r="BX77" s="1310">
        <v>6.5</v>
      </c>
      <c r="BY77" s="1310"/>
      <c r="BZ77" s="1310"/>
      <c r="CA77" s="1310"/>
      <c r="CB77" s="1310"/>
      <c r="CC77" s="1310"/>
      <c r="CD77" s="1310"/>
      <c r="CE77" s="1310"/>
      <c r="CF77" s="1310">
        <v>5.8</v>
      </c>
      <c r="CG77" s="1310"/>
      <c r="CH77" s="1310"/>
      <c r="CI77" s="1310"/>
      <c r="CJ77" s="1310"/>
      <c r="CK77" s="1310"/>
      <c r="CL77" s="1310"/>
      <c r="CM77" s="1310"/>
      <c r="CN77" s="1310">
        <v>2.7</v>
      </c>
      <c r="CO77" s="1310"/>
      <c r="CP77" s="1310"/>
      <c r="CQ77" s="1310"/>
      <c r="CR77" s="1310"/>
      <c r="CS77" s="1310"/>
      <c r="CT77" s="1310"/>
      <c r="CU77" s="1310"/>
      <c r="CV77" s="1310">
        <v>0.5</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618</v>
      </c>
      <c r="BC79" s="1309"/>
      <c r="BD79" s="1309"/>
      <c r="BE79" s="1309"/>
      <c r="BF79" s="1309"/>
      <c r="BG79" s="1309"/>
      <c r="BH79" s="1309"/>
      <c r="BI79" s="1309"/>
      <c r="BJ79" s="1309"/>
      <c r="BK79" s="1309"/>
      <c r="BL79" s="1309"/>
      <c r="BM79" s="1309"/>
      <c r="BN79" s="1309"/>
      <c r="BO79" s="1309"/>
      <c r="BP79" s="1310">
        <v>6.2</v>
      </c>
      <c r="BQ79" s="1310"/>
      <c r="BR79" s="1310"/>
      <c r="BS79" s="1310"/>
      <c r="BT79" s="1310"/>
      <c r="BU79" s="1310"/>
      <c r="BV79" s="1310"/>
      <c r="BW79" s="1310"/>
      <c r="BX79" s="1310">
        <v>5.9</v>
      </c>
      <c r="BY79" s="1310"/>
      <c r="BZ79" s="1310"/>
      <c r="CA79" s="1310"/>
      <c r="CB79" s="1310"/>
      <c r="CC79" s="1310"/>
      <c r="CD79" s="1310"/>
      <c r="CE79" s="1310"/>
      <c r="CF79" s="1310">
        <v>5.3</v>
      </c>
      <c r="CG79" s="1310"/>
      <c r="CH79" s="1310"/>
      <c r="CI79" s="1310"/>
      <c r="CJ79" s="1310"/>
      <c r="CK79" s="1310"/>
      <c r="CL79" s="1310"/>
      <c r="CM79" s="1310"/>
      <c r="CN79" s="1310">
        <v>5</v>
      </c>
      <c r="CO79" s="1310"/>
      <c r="CP79" s="1310"/>
      <c r="CQ79" s="1310"/>
      <c r="CR79" s="1310"/>
      <c r="CS79" s="1310"/>
      <c r="CT79" s="1310"/>
      <c r="CU79" s="1310"/>
      <c r="CV79" s="1310">
        <v>5.0999999999999996</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kRS4WMvoKY0IpdeN9lu0coFNX9bVA4hMje1E1YAb5X7hT178UXLuZkuHYYTsee14nYFFb4zIcrsRI0SqT/vY0Q==" saltValue="iWD/aDRw1NbiL+31VXMYA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4Q8VfkbdXP0qrVAiCTWgWvBJlsAd7tX7T0lQE+VluM0dFZXIILW6CDdBAQIocDvgojcAkdLVmRk+loZhk1f7RA==" saltValue="HIsJ205aa3NIsvDwEUx6K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tywtXPMbiUlJ4CGTvlAFVwzNUtFwkdZzzKqeUz1WJ0JbBIJ8HeHufW35e4Qgtr7IYs8rrMxRqTZ5UsSp+rYdug==" saltValue="NJlYB1EvybeVbDo5RDMWG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23412</v>
      </c>
      <c r="E3" s="162"/>
      <c r="F3" s="163">
        <v>46440</v>
      </c>
      <c r="G3" s="164"/>
      <c r="H3" s="165"/>
    </row>
    <row r="4" spans="1:8" x14ac:dyDescent="0.15">
      <c r="A4" s="166"/>
      <c r="B4" s="167"/>
      <c r="C4" s="168"/>
      <c r="D4" s="169">
        <v>3862</v>
      </c>
      <c r="E4" s="170"/>
      <c r="F4" s="171">
        <v>27658</v>
      </c>
      <c r="G4" s="172"/>
      <c r="H4" s="173"/>
    </row>
    <row r="5" spans="1:8" x14ac:dyDescent="0.15">
      <c r="A5" s="154" t="s">
        <v>553</v>
      </c>
      <c r="B5" s="159"/>
      <c r="C5" s="160"/>
      <c r="D5" s="161">
        <v>16741</v>
      </c>
      <c r="E5" s="162"/>
      <c r="F5" s="163">
        <v>63257</v>
      </c>
      <c r="G5" s="164"/>
      <c r="H5" s="165"/>
    </row>
    <row r="6" spans="1:8" x14ac:dyDescent="0.15">
      <c r="A6" s="166"/>
      <c r="B6" s="167"/>
      <c r="C6" s="168"/>
      <c r="D6" s="169">
        <v>4644</v>
      </c>
      <c r="E6" s="170"/>
      <c r="F6" s="171">
        <v>27259</v>
      </c>
      <c r="G6" s="172"/>
      <c r="H6" s="173"/>
    </row>
    <row r="7" spans="1:8" x14ac:dyDescent="0.15">
      <c r="A7" s="154" t="s">
        <v>554</v>
      </c>
      <c r="B7" s="159"/>
      <c r="C7" s="160"/>
      <c r="D7" s="161">
        <v>24094</v>
      </c>
      <c r="E7" s="162"/>
      <c r="F7" s="163">
        <v>52308</v>
      </c>
      <c r="G7" s="164"/>
      <c r="H7" s="165"/>
    </row>
    <row r="8" spans="1:8" x14ac:dyDescent="0.15">
      <c r="A8" s="166"/>
      <c r="B8" s="167"/>
      <c r="C8" s="168"/>
      <c r="D8" s="169">
        <v>6945</v>
      </c>
      <c r="E8" s="170"/>
      <c r="F8" s="171">
        <v>28695</v>
      </c>
      <c r="G8" s="172"/>
      <c r="H8" s="173"/>
    </row>
    <row r="9" spans="1:8" x14ac:dyDescent="0.15">
      <c r="A9" s="154" t="s">
        <v>555</v>
      </c>
      <c r="B9" s="159"/>
      <c r="C9" s="160"/>
      <c r="D9" s="161">
        <v>23810</v>
      </c>
      <c r="E9" s="162"/>
      <c r="F9" s="163">
        <v>46402</v>
      </c>
      <c r="G9" s="164"/>
      <c r="H9" s="165"/>
    </row>
    <row r="10" spans="1:8" x14ac:dyDescent="0.15">
      <c r="A10" s="166"/>
      <c r="B10" s="167"/>
      <c r="C10" s="168"/>
      <c r="D10" s="169">
        <v>10601</v>
      </c>
      <c r="E10" s="170"/>
      <c r="F10" s="171">
        <v>26897</v>
      </c>
      <c r="G10" s="172"/>
      <c r="H10" s="173"/>
    </row>
    <row r="11" spans="1:8" x14ac:dyDescent="0.15">
      <c r="A11" s="154" t="s">
        <v>556</v>
      </c>
      <c r="B11" s="159"/>
      <c r="C11" s="160"/>
      <c r="D11" s="161">
        <v>36112</v>
      </c>
      <c r="E11" s="162"/>
      <c r="F11" s="163">
        <v>66343</v>
      </c>
      <c r="G11" s="164"/>
      <c r="H11" s="165"/>
    </row>
    <row r="12" spans="1:8" x14ac:dyDescent="0.15">
      <c r="A12" s="166"/>
      <c r="B12" s="167"/>
      <c r="C12" s="174"/>
      <c r="D12" s="169">
        <v>20304</v>
      </c>
      <c r="E12" s="170"/>
      <c r="F12" s="171">
        <v>34529</v>
      </c>
      <c r="G12" s="172"/>
      <c r="H12" s="173"/>
    </row>
    <row r="13" spans="1:8" x14ac:dyDescent="0.15">
      <c r="A13" s="154"/>
      <c r="B13" s="159"/>
      <c r="C13" s="175"/>
      <c r="D13" s="176">
        <v>24834</v>
      </c>
      <c r="E13" s="177"/>
      <c r="F13" s="178">
        <v>54950</v>
      </c>
      <c r="G13" s="179"/>
      <c r="H13" s="165"/>
    </row>
    <row r="14" spans="1:8" x14ac:dyDescent="0.15">
      <c r="A14" s="166"/>
      <c r="B14" s="167"/>
      <c r="C14" s="168"/>
      <c r="D14" s="169">
        <v>9271</v>
      </c>
      <c r="E14" s="170"/>
      <c r="F14" s="171">
        <v>29008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4.05</v>
      </c>
      <c r="C19" s="180">
        <f>ROUND(VALUE(SUBSTITUTE(実質収支比率等に係る経年分析!G$48,"▲","-")),2)</f>
        <v>1.98</v>
      </c>
      <c r="D19" s="180">
        <f>ROUND(VALUE(SUBSTITUTE(実質収支比率等に係る経年分析!H$48,"▲","-")),2)</f>
        <v>2.78</v>
      </c>
      <c r="E19" s="180">
        <f>ROUND(VALUE(SUBSTITUTE(実質収支比率等に係る経年分析!I$48,"▲","-")),2)</f>
        <v>3.31</v>
      </c>
      <c r="F19" s="180">
        <f>ROUND(VALUE(SUBSTITUTE(実質収支比率等に係る経年分析!J$48,"▲","-")),2)</f>
        <v>2.37</v>
      </c>
    </row>
    <row r="20" spans="1:11" x14ac:dyDescent="0.15">
      <c r="A20" s="180" t="s">
        <v>55</v>
      </c>
      <c r="B20" s="180">
        <f>ROUND(VALUE(SUBSTITUTE(実質収支比率等に係る経年分析!F$47,"▲","-")),2)</f>
        <v>35.9</v>
      </c>
      <c r="C20" s="180">
        <f>ROUND(VALUE(SUBSTITUTE(実質収支比率等に係る経年分析!G$47,"▲","-")),2)</f>
        <v>34.58</v>
      </c>
      <c r="D20" s="180">
        <f>ROUND(VALUE(SUBSTITUTE(実質収支比率等に係る経年分析!H$47,"▲","-")),2)</f>
        <v>19.89</v>
      </c>
      <c r="E20" s="180">
        <f>ROUND(VALUE(SUBSTITUTE(実質収支比率等に係る経年分析!I$47,"▲","-")),2)</f>
        <v>19.89</v>
      </c>
      <c r="F20" s="180">
        <f>ROUND(VALUE(SUBSTITUTE(実質収支比率等に係る経年分析!J$47,"▲","-")),2)</f>
        <v>18.28</v>
      </c>
    </row>
    <row r="21" spans="1:11" x14ac:dyDescent="0.15">
      <c r="A21" s="180" t="s">
        <v>56</v>
      </c>
      <c r="B21" s="180">
        <f>IF(ISNUMBER(VALUE(SUBSTITUTE(実質収支比率等に係る経年分析!F$49,"▲","-"))),ROUND(VALUE(SUBSTITUTE(実質収支比率等に係る経年分析!F$49,"▲","-")),2),NA())</f>
        <v>1.19</v>
      </c>
      <c r="C21" s="180">
        <f>IF(ISNUMBER(VALUE(SUBSTITUTE(実質収支比率等に係る経年分析!G$49,"▲","-"))),ROUND(VALUE(SUBSTITUTE(実質収支比率等に係る経年分析!G$49,"▲","-")),2),NA())</f>
        <v>-3.6</v>
      </c>
      <c r="D21" s="180">
        <f>IF(ISNUMBER(VALUE(SUBSTITUTE(実質収支比率等に係る経年分析!H$49,"▲","-"))),ROUND(VALUE(SUBSTITUTE(実質収支比率等に係る経年分析!H$49,"▲","-")),2),NA())</f>
        <v>-13.7</v>
      </c>
      <c r="E21" s="180">
        <f>IF(ISNUMBER(VALUE(SUBSTITUTE(実質収支比率等に係る経年分析!I$49,"▲","-"))),ROUND(VALUE(SUBSTITUTE(実質収支比率等に係る経年分析!I$49,"▲","-")),2),NA())</f>
        <v>0.66</v>
      </c>
      <c r="F21" s="180">
        <f>IF(ISNUMBER(VALUE(SUBSTITUTE(実質収支比率等に係る経年分析!J$49,"▲","-"))),ROUND(VALUE(SUBSTITUTE(実質収支比率等に係る経年分析!J$49,"▲","-")),2),NA())</f>
        <v>-2.39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交通災害共済事業特別会計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火災共済事業特別会計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0.28000000000000003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1.1200000000000001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3.54</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0.56999999999999995</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2.35</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14.44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12.92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4641</v>
      </c>
      <c r="E42" s="182"/>
      <c r="F42" s="182"/>
      <c r="G42" s="182">
        <f>'実質公債費比率（分子）の構造'!L$52</f>
        <v>4504</v>
      </c>
      <c r="H42" s="182"/>
      <c r="I42" s="182"/>
      <c r="J42" s="182">
        <f>'実質公債費比率（分子）の構造'!M$52</f>
        <v>4613</v>
      </c>
      <c r="K42" s="182"/>
      <c r="L42" s="182"/>
      <c r="M42" s="182">
        <f>'実質公債費比率（分子）の構造'!N$52</f>
        <v>4699</v>
      </c>
      <c r="N42" s="182"/>
      <c r="O42" s="182"/>
      <c r="P42" s="182">
        <f>'実質公債費比率（分子）の構造'!O$52</f>
        <v>4738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23</v>
      </c>
      <c r="C45" s="182"/>
      <c r="D45" s="182"/>
      <c r="E45" s="182">
        <f>'実質公債費比率（分子）の構造'!L$49</f>
        <v>39</v>
      </c>
      <c r="F45" s="182"/>
      <c r="G45" s="182"/>
      <c r="H45" s="182">
        <f>'実質公債費比率（分子）の構造'!M$49</f>
        <v>91</v>
      </c>
      <c r="I45" s="182"/>
      <c r="J45" s="182"/>
      <c r="K45" s="182">
        <f>'実質公債費比率（分子）の構造'!N$49</f>
        <v>121</v>
      </c>
      <c r="L45" s="182"/>
      <c r="M45" s="182"/>
      <c r="N45" s="182">
        <f>'実質公債費比率（分子）の構造'!O$49</f>
        <v>162</v>
      </c>
      <c r="O45" s="182"/>
      <c r="P45" s="182"/>
    </row>
    <row r="46" spans="1:16" x14ac:dyDescent="0.15">
      <c r="A46" s="182" t="s">
        <v>67</v>
      </c>
      <c r="B46" s="182">
        <f>'実質公債費比率（分子）の構造'!K$48</f>
        <v>1689</v>
      </c>
      <c r="C46" s="182"/>
      <c r="D46" s="182"/>
      <c r="E46" s="182">
        <f>'実質公債費比率（分子）の構造'!L$48</f>
        <v>1589</v>
      </c>
      <c r="F46" s="182"/>
      <c r="G46" s="182"/>
      <c r="H46" s="182">
        <f>'実質公債費比率（分子）の構造'!M$48</f>
        <v>1870</v>
      </c>
      <c r="I46" s="182"/>
      <c r="J46" s="182"/>
      <c r="K46" s="182">
        <f>'実質公債費比率（分子）の構造'!N$48</f>
        <v>1828</v>
      </c>
      <c r="L46" s="182"/>
      <c r="M46" s="182"/>
      <c r="N46" s="182">
        <f>'実質公債費比率（分子）の構造'!O$48</f>
        <v>1960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3681</v>
      </c>
      <c r="C49" s="182"/>
      <c r="D49" s="182"/>
      <c r="E49" s="182">
        <f>'実質公債費比率（分子）の構造'!L$45</f>
        <v>3868</v>
      </c>
      <c r="F49" s="182"/>
      <c r="G49" s="182"/>
      <c r="H49" s="182">
        <f>'実質公債費比率（分子）の構造'!M$45</f>
        <v>3499</v>
      </c>
      <c r="I49" s="182"/>
      <c r="J49" s="182"/>
      <c r="K49" s="182">
        <f>'実質公債費比率（分子）の構造'!N$45</f>
        <v>3783</v>
      </c>
      <c r="L49" s="182"/>
      <c r="M49" s="182"/>
      <c r="N49" s="182">
        <f>'実質公債費比率（分子）の構造'!O$45</f>
        <v>4614</v>
      </c>
      <c r="O49" s="182"/>
      <c r="P49" s="182"/>
    </row>
    <row r="50" spans="1:16" x14ac:dyDescent="0.15">
      <c r="A50" s="182" t="s">
        <v>71</v>
      </c>
      <c r="B50" s="182" t="e">
        <f>NA()</f>
        <v>#N/A</v>
      </c>
      <c r="C50" s="182">
        <f>IF(ISNUMBER('実質公債費比率（分子）の構造'!K$53),'実質公債費比率（分子）の構造'!K$53,NA())</f>
        <v>752</v>
      </c>
      <c r="D50" s="182" t="e">
        <f>NA()</f>
        <v>#N/A</v>
      </c>
      <c r="E50" s="182" t="e">
        <f>NA()</f>
        <v>#N/A</v>
      </c>
      <c r="F50" s="182">
        <f>IF(ISNUMBER('実質公債費比率（分子）の構造'!L$53),'実質公債費比率（分子）の構造'!L$53,NA())</f>
        <v>992</v>
      </c>
      <c r="G50" s="182" t="e">
        <f>NA()</f>
        <v>#N/A</v>
      </c>
      <c r="H50" s="182" t="e">
        <f>NA()</f>
        <v>#N/A</v>
      </c>
      <c r="I50" s="182">
        <f>IF(ISNUMBER('実質公債費比率（分子）の構造'!M$53),'実質公債費比率（分子）の構造'!M$53,NA())</f>
        <v>847</v>
      </c>
      <c r="J50" s="182" t="e">
        <f>NA()</f>
        <v>#N/A</v>
      </c>
      <c r="K50" s="182" t="e">
        <f>NA()</f>
        <v>#N/A</v>
      </c>
      <c r="L50" s="182">
        <f>IF(ISNUMBER('実質公債費比率（分子）の構造'!N$53),'実質公債費比率（分子）の構造'!N$53,NA())</f>
        <v>1033</v>
      </c>
      <c r="M50" s="182" t="e">
        <f>NA()</f>
        <v>#N/A</v>
      </c>
      <c r="N50" s="182" t="e">
        <f>NA()</f>
        <v>#N/A</v>
      </c>
      <c r="O50" s="182">
        <f>IF(ISNUMBER('実質公債費比率（分子）の構造'!O$53),'実質公債費比率（分子）の構造'!O$53,NA())</f>
        <v>1998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42697</v>
      </c>
      <c r="E56" s="181"/>
      <c r="F56" s="181"/>
      <c r="G56" s="181">
        <f>'将来負担比率（分子）の構造'!J$52</f>
        <v>42681</v>
      </c>
      <c r="H56" s="181"/>
      <c r="I56" s="181"/>
      <c r="J56" s="181">
        <f>'将来負担比率（分子）の構造'!K$52</f>
        <v>41864</v>
      </c>
      <c r="K56" s="181"/>
      <c r="L56" s="181"/>
      <c r="M56" s="181">
        <f>'将来負担比率（分子）の構造'!L$52</f>
        <v>41279</v>
      </c>
      <c r="N56" s="181"/>
      <c r="O56" s="181"/>
      <c r="P56" s="181">
        <f>'将来負担比率（分子）の構造'!M$52</f>
        <v>40301</v>
      </c>
    </row>
    <row r="57" spans="1:16" x14ac:dyDescent="0.15">
      <c r="A57" s="181" t="s">
        <v>42</v>
      </c>
      <c r="B57" s="181"/>
      <c r="C57" s="181"/>
      <c r="D57" s="181">
        <f>'将来負担比率（分子）の構造'!I$51</f>
        <v>13814</v>
      </c>
      <c r="E57" s="181"/>
      <c r="F57" s="181"/>
      <c r="G57" s="181">
        <f>'将来負担比率（分子）の構造'!J$51</f>
        <v>14971</v>
      </c>
      <c r="H57" s="181"/>
      <c r="I57" s="181"/>
      <c r="J57" s="181">
        <f>'将来負担比率（分子）の構造'!K$51</f>
        <v>11664</v>
      </c>
      <c r="K57" s="181"/>
      <c r="L57" s="181"/>
      <c r="M57" s="181">
        <f>'将来負担比率（分子）の構造'!L$51</f>
        <v>10728</v>
      </c>
      <c r="N57" s="181"/>
      <c r="O57" s="181"/>
      <c r="P57" s="181">
        <f>'将来負担比率（分子）の構造'!M$51</f>
        <v>8644</v>
      </c>
    </row>
    <row r="58" spans="1:16" x14ac:dyDescent="0.15">
      <c r="A58" s="181" t="s">
        <v>41</v>
      </c>
      <c r="B58" s="181"/>
      <c r="C58" s="181"/>
      <c r="D58" s="181">
        <f>'将来負担比率（分子）の構造'!I$50</f>
        <v>17423</v>
      </c>
      <c r="E58" s="181"/>
      <c r="F58" s="181"/>
      <c r="G58" s="181">
        <f>'将来負担比率（分子）の構造'!J$50</f>
        <v>17148</v>
      </c>
      <c r="H58" s="181"/>
      <c r="I58" s="181"/>
      <c r="J58" s="181">
        <f>'将来負担比率（分子）の構造'!K$50</f>
        <v>17423</v>
      </c>
      <c r="K58" s="181"/>
      <c r="L58" s="181"/>
      <c r="M58" s="181">
        <f>'将来負担比率（分子）の構造'!L$50</f>
        <v>17420</v>
      </c>
      <c r="N58" s="181"/>
      <c r="O58" s="181"/>
      <c r="P58" s="181">
        <f>'将来負担比率（分子）の構造'!M$50</f>
        <v>16710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3706</v>
      </c>
      <c r="C62" s="181"/>
      <c r="D62" s="181"/>
      <c r="E62" s="181">
        <f>'将来負担比率（分子）の構造'!J$45</f>
        <v>3572</v>
      </c>
      <c r="F62" s="181"/>
      <c r="G62" s="181"/>
      <c r="H62" s="181">
        <f>'将来負担比率（分子）の構造'!K$45</f>
        <v>3565</v>
      </c>
      <c r="I62" s="181"/>
      <c r="J62" s="181"/>
      <c r="K62" s="181">
        <f>'将来負担比率（分子）の構造'!L$45</f>
        <v>3250</v>
      </c>
      <c r="L62" s="181"/>
      <c r="M62" s="181"/>
      <c r="N62" s="181">
        <f>'将来負担比率（分子）の構造'!M$45</f>
        <v>3242</v>
      </c>
      <c r="O62" s="181"/>
      <c r="P62" s="181"/>
    </row>
    <row r="63" spans="1:16" x14ac:dyDescent="0.15">
      <c r="A63" s="181" t="s">
        <v>34</v>
      </c>
      <c r="B63" s="181">
        <f>'将来負担比率（分子）の構造'!I$44</f>
        <v>1441</v>
      </c>
      <c r="C63" s="181"/>
      <c r="D63" s="181"/>
      <c r="E63" s="181">
        <f>'将来負担比率（分子）の構造'!J$44</f>
        <v>2591</v>
      </c>
      <c r="F63" s="181"/>
      <c r="G63" s="181"/>
      <c r="H63" s="181">
        <f>'将来負担比率（分子）の構造'!K$44</f>
        <v>2569</v>
      </c>
      <c r="I63" s="181"/>
      <c r="J63" s="181"/>
      <c r="K63" s="181">
        <f>'将来負担比率（分子）の構造'!L$44</f>
        <v>2486</v>
      </c>
      <c r="L63" s="181"/>
      <c r="M63" s="181"/>
      <c r="N63" s="181">
        <f>'将来負担比率（分子）の構造'!M$44</f>
        <v>2342</v>
      </c>
      <c r="O63" s="181"/>
      <c r="P63" s="181"/>
    </row>
    <row r="64" spans="1:16" x14ac:dyDescent="0.15">
      <c r="A64" s="181" t="s">
        <v>33</v>
      </c>
      <c r="B64" s="181">
        <f>'将来負担比率（分子）の構造'!I$43</f>
        <v>20802</v>
      </c>
      <c r="C64" s="181"/>
      <c r="D64" s="181"/>
      <c r="E64" s="181">
        <f>'将来負担比率（分子）の構造'!J$43</f>
        <v>18502</v>
      </c>
      <c r="F64" s="181"/>
      <c r="G64" s="181"/>
      <c r="H64" s="181">
        <f>'将来負担比率（分子）の構造'!K$43</f>
        <v>18276</v>
      </c>
      <c r="I64" s="181"/>
      <c r="J64" s="181"/>
      <c r="K64" s="181">
        <f>'将来負担比率（分子）の構造'!L$43</f>
        <v>19419</v>
      </c>
      <c r="L64" s="181"/>
      <c r="M64" s="181"/>
      <c r="N64" s="181">
        <f>'将来負担比率（分子）の構造'!M$43</f>
        <v>18969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38619</v>
      </c>
      <c r="C66" s="181"/>
      <c r="D66" s="181"/>
      <c r="E66" s="181">
        <f>'将来負担比率（分子）の構造'!J$41</f>
        <v>37136</v>
      </c>
      <c r="F66" s="181"/>
      <c r="G66" s="181"/>
      <c r="H66" s="181">
        <f>'将来負担比率（分子）の構造'!K$41</f>
        <v>36493</v>
      </c>
      <c r="I66" s="181"/>
      <c r="J66" s="181"/>
      <c r="K66" s="181">
        <f>'将来負担比率（分子）の構造'!L$41</f>
        <v>35441</v>
      </c>
      <c r="L66" s="181"/>
      <c r="M66" s="181"/>
      <c r="N66" s="181">
        <f>'将来負担比率（分子）の構造'!M$41</f>
        <v>34330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4753</v>
      </c>
      <c r="C72" s="185">
        <f>基金残高に係る経年分析!G55</f>
        <v>4780</v>
      </c>
      <c r="D72" s="185">
        <f>基金残高に係る経年分析!H55</f>
        <v>4424</v>
      </c>
    </row>
    <row r="73" spans="1:16" x14ac:dyDescent="0.15">
      <c r="A73" s="184" t="s">
        <v>78</v>
      </c>
      <c r="B73" s="185">
        <f>基金残高に係る経年分析!F56</f>
        <v>1214</v>
      </c>
      <c r="C73" s="185">
        <f>基金残高に係る経年分析!G56</f>
        <v>1544</v>
      </c>
      <c r="D73" s="185">
        <f>基金残高に係る経年分析!H56</f>
        <v>503</v>
      </c>
    </row>
    <row r="74" spans="1:16" x14ac:dyDescent="0.15">
      <c r="A74" s="184" t="s">
        <v>79</v>
      </c>
      <c r="B74" s="185">
        <f>基金残高に係る経年分析!F57</f>
        <v>11114</v>
      </c>
      <c r="C74" s="185">
        <f>基金残高に係る経年分析!G57</f>
        <v>10752</v>
      </c>
      <c r="D74" s="185">
        <f>基金残高に係る経年分析!H57</f>
        <v>11438</v>
      </c>
    </row>
  </sheetData>
  <sheetProtection algorithmName="SHA-512" hashValue="ed0WTPkDQjl/UwDV0J28nfl4PLZnGo63HSDe1rt6AEAoKzXELXCSS5mGZRGOATTQDDIukTe1i5TpR6NaA6QJuw==" saltValue="5Af6hWBT5FbkGU1ENdzUi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16938237</v>
      </c>
      <c r="S5" s="635"/>
      <c r="T5" s="635"/>
      <c r="U5" s="635"/>
      <c r="V5" s="635"/>
      <c r="W5" s="635"/>
      <c r="X5" s="635"/>
      <c r="Y5" s="636"/>
      <c r="Z5" s="637">
        <v>35.799999999999997</v>
      </c>
      <c r="AA5" s="637"/>
      <c r="AB5" s="637"/>
      <c r="AC5" s="637"/>
      <c r="AD5" s="638">
        <v>15412672</v>
      </c>
      <c r="AE5" s="638"/>
      <c r="AF5" s="638"/>
      <c r="AG5" s="638"/>
      <c r="AH5" s="638"/>
      <c r="AI5" s="638"/>
      <c r="AJ5" s="638"/>
      <c r="AK5" s="638"/>
      <c r="AL5" s="639">
        <v>65.900000000000006</v>
      </c>
      <c r="AM5" s="640"/>
      <c r="AN5" s="640"/>
      <c r="AO5" s="641"/>
      <c r="AP5" s="631" t="s">
        <v>229</v>
      </c>
      <c r="AQ5" s="632"/>
      <c r="AR5" s="632"/>
      <c r="AS5" s="632"/>
      <c r="AT5" s="632"/>
      <c r="AU5" s="632"/>
      <c r="AV5" s="632"/>
      <c r="AW5" s="632"/>
      <c r="AX5" s="632"/>
      <c r="AY5" s="632"/>
      <c r="AZ5" s="632"/>
      <c r="BA5" s="632"/>
      <c r="BB5" s="632"/>
      <c r="BC5" s="632"/>
      <c r="BD5" s="632"/>
      <c r="BE5" s="632"/>
      <c r="BF5" s="633"/>
      <c r="BG5" s="645">
        <v>15410621</v>
      </c>
      <c r="BH5" s="646"/>
      <c r="BI5" s="646"/>
      <c r="BJ5" s="646"/>
      <c r="BK5" s="646"/>
      <c r="BL5" s="646"/>
      <c r="BM5" s="646"/>
      <c r="BN5" s="647"/>
      <c r="BO5" s="648">
        <v>91</v>
      </c>
      <c r="BP5" s="648"/>
      <c r="BQ5" s="648"/>
      <c r="BR5" s="648"/>
      <c r="BS5" s="649">
        <v>198602</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190407</v>
      </c>
      <c r="S6" s="646"/>
      <c r="T6" s="646"/>
      <c r="U6" s="646"/>
      <c r="V6" s="646"/>
      <c r="W6" s="646"/>
      <c r="X6" s="646"/>
      <c r="Y6" s="647"/>
      <c r="Z6" s="648">
        <v>0.4</v>
      </c>
      <c r="AA6" s="648"/>
      <c r="AB6" s="648"/>
      <c r="AC6" s="648"/>
      <c r="AD6" s="649">
        <v>190407</v>
      </c>
      <c r="AE6" s="649"/>
      <c r="AF6" s="649"/>
      <c r="AG6" s="649"/>
      <c r="AH6" s="649"/>
      <c r="AI6" s="649"/>
      <c r="AJ6" s="649"/>
      <c r="AK6" s="649"/>
      <c r="AL6" s="650">
        <v>0.8</v>
      </c>
      <c r="AM6" s="651"/>
      <c r="AN6" s="651"/>
      <c r="AO6" s="652"/>
      <c r="AP6" s="642" t="s">
        <v>234</v>
      </c>
      <c r="AQ6" s="643"/>
      <c r="AR6" s="643"/>
      <c r="AS6" s="643"/>
      <c r="AT6" s="643"/>
      <c r="AU6" s="643"/>
      <c r="AV6" s="643"/>
      <c r="AW6" s="643"/>
      <c r="AX6" s="643"/>
      <c r="AY6" s="643"/>
      <c r="AZ6" s="643"/>
      <c r="BA6" s="643"/>
      <c r="BB6" s="643"/>
      <c r="BC6" s="643"/>
      <c r="BD6" s="643"/>
      <c r="BE6" s="643"/>
      <c r="BF6" s="644"/>
      <c r="BG6" s="645">
        <v>15410621</v>
      </c>
      <c r="BH6" s="646"/>
      <c r="BI6" s="646"/>
      <c r="BJ6" s="646"/>
      <c r="BK6" s="646"/>
      <c r="BL6" s="646"/>
      <c r="BM6" s="646"/>
      <c r="BN6" s="647"/>
      <c r="BO6" s="648">
        <v>91</v>
      </c>
      <c r="BP6" s="648"/>
      <c r="BQ6" s="648"/>
      <c r="BR6" s="648"/>
      <c r="BS6" s="649">
        <v>198602</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317524</v>
      </c>
      <c r="CS6" s="646"/>
      <c r="CT6" s="646"/>
      <c r="CU6" s="646"/>
      <c r="CV6" s="646"/>
      <c r="CW6" s="646"/>
      <c r="CX6" s="646"/>
      <c r="CY6" s="647"/>
      <c r="CZ6" s="639">
        <v>0.7</v>
      </c>
      <c r="DA6" s="640"/>
      <c r="DB6" s="640"/>
      <c r="DC6" s="659"/>
      <c r="DD6" s="654" t="s">
        <v>174</v>
      </c>
      <c r="DE6" s="646"/>
      <c r="DF6" s="646"/>
      <c r="DG6" s="646"/>
      <c r="DH6" s="646"/>
      <c r="DI6" s="646"/>
      <c r="DJ6" s="646"/>
      <c r="DK6" s="646"/>
      <c r="DL6" s="646"/>
      <c r="DM6" s="646"/>
      <c r="DN6" s="646"/>
      <c r="DO6" s="646"/>
      <c r="DP6" s="647"/>
      <c r="DQ6" s="654">
        <v>317453</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21416</v>
      </c>
      <c r="S7" s="646"/>
      <c r="T7" s="646"/>
      <c r="U7" s="646"/>
      <c r="V7" s="646"/>
      <c r="W7" s="646"/>
      <c r="X7" s="646"/>
      <c r="Y7" s="647"/>
      <c r="Z7" s="648">
        <v>0</v>
      </c>
      <c r="AA7" s="648"/>
      <c r="AB7" s="648"/>
      <c r="AC7" s="648"/>
      <c r="AD7" s="649">
        <v>21416</v>
      </c>
      <c r="AE7" s="649"/>
      <c r="AF7" s="649"/>
      <c r="AG7" s="649"/>
      <c r="AH7" s="649"/>
      <c r="AI7" s="649"/>
      <c r="AJ7" s="649"/>
      <c r="AK7" s="649"/>
      <c r="AL7" s="650">
        <v>0.1</v>
      </c>
      <c r="AM7" s="651"/>
      <c r="AN7" s="651"/>
      <c r="AO7" s="652"/>
      <c r="AP7" s="642" t="s">
        <v>237</v>
      </c>
      <c r="AQ7" s="643"/>
      <c r="AR7" s="643"/>
      <c r="AS7" s="643"/>
      <c r="AT7" s="643"/>
      <c r="AU7" s="643"/>
      <c r="AV7" s="643"/>
      <c r="AW7" s="643"/>
      <c r="AX7" s="643"/>
      <c r="AY7" s="643"/>
      <c r="AZ7" s="643"/>
      <c r="BA7" s="643"/>
      <c r="BB7" s="643"/>
      <c r="BC7" s="643"/>
      <c r="BD7" s="643"/>
      <c r="BE7" s="643"/>
      <c r="BF7" s="644"/>
      <c r="BG7" s="645">
        <v>7063747</v>
      </c>
      <c r="BH7" s="646"/>
      <c r="BI7" s="646"/>
      <c r="BJ7" s="646"/>
      <c r="BK7" s="646"/>
      <c r="BL7" s="646"/>
      <c r="BM7" s="646"/>
      <c r="BN7" s="647"/>
      <c r="BO7" s="648">
        <v>41.7</v>
      </c>
      <c r="BP7" s="648"/>
      <c r="BQ7" s="648"/>
      <c r="BR7" s="648"/>
      <c r="BS7" s="649">
        <v>198602</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6688767</v>
      </c>
      <c r="CS7" s="646"/>
      <c r="CT7" s="646"/>
      <c r="CU7" s="646"/>
      <c r="CV7" s="646"/>
      <c r="CW7" s="646"/>
      <c r="CX7" s="646"/>
      <c r="CY7" s="647"/>
      <c r="CZ7" s="648">
        <v>14.4</v>
      </c>
      <c r="DA7" s="648"/>
      <c r="DB7" s="648"/>
      <c r="DC7" s="648"/>
      <c r="DD7" s="654">
        <v>716259</v>
      </c>
      <c r="DE7" s="646"/>
      <c r="DF7" s="646"/>
      <c r="DG7" s="646"/>
      <c r="DH7" s="646"/>
      <c r="DI7" s="646"/>
      <c r="DJ7" s="646"/>
      <c r="DK7" s="646"/>
      <c r="DL7" s="646"/>
      <c r="DM7" s="646"/>
      <c r="DN7" s="646"/>
      <c r="DO7" s="646"/>
      <c r="DP7" s="647"/>
      <c r="DQ7" s="654">
        <v>5812666</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98779</v>
      </c>
      <c r="S8" s="646"/>
      <c r="T8" s="646"/>
      <c r="U8" s="646"/>
      <c r="V8" s="646"/>
      <c r="W8" s="646"/>
      <c r="X8" s="646"/>
      <c r="Y8" s="647"/>
      <c r="Z8" s="648">
        <v>0.2</v>
      </c>
      <c r="AA8" s="648"/>
      <c r="AB8" s="648"/>
      <c r="AC8" s="648"/>
      <c r="AD8" s="649">
        <v>98779</v>
      </c>
      <c r="AE8" s="649"/>
      <c r="AF8" s="649"/>
      <c r="AG8" s="649"/>
      <c r="AH8" s="649"/>
      <c r="AI8" s="649"/>
      <c r="AJ8" s="649"/>
      <c r="AK8" s="649"/>
      <c r="AL8" s="650">
        <v>0.4</v>
      </c>
      <c r="AM8" s="651"/>
      <c r="AN8" s="651"/>
      <c r="AO8" s="652"/>
      <c r="AP8" s="642" t="s">
        <v>240</v>
      </c>
      <c r="AQ8" s="643"/>
      <c r="AR8" s="643"/>
      <c r="AS8" s="643"/>
      <c r="AT8" s="643"/>
      <c r="AU8" s="643"/>
      <c r="AV8" s="643"/>
      <c r="AW8" s="643"/>
      <c r="AX8" s="643"/>
      <c r="AY8" s="643"/>
      <c r="AZ8" s="643"/>
      <c r="BA8" s="643"/>
      <c r="BB8" s="643"/>
      <c r="BC8" s="643"/>
      <c r="BD8" s="643"/>
      <c r="BE8" s="643"/>
      <c r="BF8" s="644"/>
      <c r="BG8" s="645">
        <v>198712</v>
      </c>
      <c r="BH8" s="646"/>
      <c r="BI8" s="646"/>
      <c r="BJ8" s="646"/>
      <c r="BK8" s="646"/>
      <c r="BL8" s="646"/>
      <c r="BM8" s="646"/>
      <c r="BN8" s="647"/>
      <c r="BO8" s="648">
        <v>1.2</v>
      </c>
      <c r="BP8" s="648"/>
      <c r="BQ8" s="648"/>
      <c r="BR8" s="648"/>
      <c r="BS8" s="654" t="s">
        <v>241</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19689080</v>
      </c>
      <c r="CS8" s="646"/>
      <c r="CT8" s="646"/>
      <c r="CU8" s="646"/>
      <c r="CV8" s="646"/>
      <c r="CW8" s="646"/>
      <c r="CX8" s="646"/>
      <c r="CY8" s="647"/>
      <c r="CZ8" s="648">
        <v>42.3</v>
      </c>
      <c r="DA8" s="648"/>
      <c r="DB8" s="648"/>
      <c r="DC8" s="648"/>
      <c r="DD8" s="654">
        <v>150406</v>
      </c>
      <c r="DE8" s="646"/>
      <c r="DF8" s="646"/>
      <c r="DG8" s="646"/>
      <c r="DH8" s="646"/>
      <c r="DI8" s="646"/>
      <c r="DJ8" s="646"/>
      <c r="DK8" s="646"/>
      <c r="DL8" s="646"/>
      <c r="DM8" s="646"/>
      <c r="DN8" s="646"/>
      <c r="DO8" s="646"/>
      <c r="DP8" s="647"/>
      <c r="DQ8" s="654">
        <v>9434622</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56806</v>
      </c>
      <c r="S9" s="646"/>
      <c r="T9" s="646"/>
      <c r="U9" s="646"/>
      <c r="V9" s="646"/>
      <c r="W9" s="646"/>
      <c r="X9" s="646"/>
      <c r="Y9" s="647"/>
      <c r="Z9" s="648">
        <v>0.1</v>
      </c>
      <c r="AA9" s="648"/>
      <c r="AB9" s="648"/>
      <c r="AC9" s="648"/>
      <c r="AD9" s="649">
        <v>56806</v>
      </c>
      <c r="AE9" s="649"/>
      <c r="AF9" s="649"/>
      <c r="AG9" s="649"/>
      <c r="AH9" s="649"/>
      <c r="AI9" s="649"/>
      <c r="AJ9" s="649"/>
      <c r="AK9" s="649"/>
      <c r="AL9" s="650">
        <v>0.2</v>
      </c>
      <c r="AM9" s="651"/>
      <c r="AN9" s="651"/>
      <c r="AO9" s="652"/>
      <c r="AP9" s="642" t="s">
        <v>244</v>
      </c>
      <c r="AQ9" s="643"/>
      <c r="AR9" s="643"/>
      <c r="AS9" s="643"/>
      <c r="AT9" s="643"/>
      <c r="AU9" s="643"/>
      <c r="AV9" s="643"/>
      <c r="AW9" s="643"/>
      <c r="AX9" s="643"/>
      <c r="AY9" s="643"/>
      <c r="AZ9" s="643"/>
      <c r="BA9" s="643"/>
      <c r="BB9" s="643"/>
      <c r="BC9" s="643"/>
      <c r="BD9" s="643"/>
      <c r="BE9" s="643"/>
      <c r="BF9" s="644"/>
      <c r="BG9" s="645">
        <v>5715326</v>
      </c>
      <c r="BH9" s="646"/>
      <c r="BI9" s="646"/>
      <c r="BJ9" s="646"/>
      <c r="BK9" s="646"/>
      <c r="BL9" s="646"/>
      <c r="BM9" s="646"/>
      <c r="BN9" s="647"/>
      <c r="BO9" s="648">
        <v>33.700000000000003</v>
      </c>
      <c r="BP9" s="648"/>
      <c r="BQ9" s="648"/>
      <c r="BR9" s="648"/>
      <c r="BS9" s="654" t="s">
        <v>241</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2824942</v>
      </c>
      <c r="CS9" s="646"/>
      <c r="CT9" s="646"/>
      <c r="CU9" s="646"/>
      <c r="CV9" s="646"/>
      <c r="CW9" s="646"/>
      <c r="CX9" s="646"/>
      <c r="CY9" s="647"/>
      <c r="CZ9" s="648">
        <v>6.1</v>
      </c>
      <c r="DA9" s="648"/>
      <c r="DB9" s="648"/>
      <c r="DC9" s="648"/>
      <c r="DD9" s="654">
        <v>50490</v>
      </c>
      <c r="DE9" s="646"/>
      <c r="DF9" s="646"/>
      <c r="DG9" s="646"/>
      <c r="DH9" s="646"/>
      <c r="DI9" s="646"/>
      <c r="DJ9" s="646"/>
      <c r="DK9" s="646"/>
      <c r="DL9" s="646"/>
      <c r="DM9" s="646"/>
      <c r="DN9" s="646"/>
      <c r="DO9" s="646"/>
      <c r="DP9" s="647"/>
      <c r="DQ9" s="654">
        <v>2413236</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241</v>
      </c>
      <c r="S10" s="646"/>
      <c r="T10" s="646"/>
      <c r="U10" s="646"/>
      <c r="V10" s="646"/>
      <c r="W10" s="646"/>
      <c r="X10" s="646"/>
      <c r="Y10" s="647"/>
      <c r="Z10" s="648" t="s">
        <v>241</v>
      </c>
      <c r="AA10" s="648"/>
      <c r="AB10" s="648"/>
      <c r="AC10" s="648"/>
      <c r="AD10" s="649" t="s">
        <v>241</v>
      </c>
      <c r="AE10" s="649"/>
      <c r="AF10" s="649"/>
      <c r="AG10" s="649"/>
      <c r="AH10" s="649"/>
      <c r="AI10" s="649"/>
      <c r="AJ10" s="649"/>
      <c r="AK10" s="649"/>
      <c r="AL10" s="650" t="s">
        <v>241</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355835</v>
      </c>
      <c r="BH10" s="646"/>
      <c r="BI10" s="646"/>
      <c r="BJ10" s="646"/>
      <c r="BK10" s="646"/>
      <c r="BL10" s="646"/>
      <c r="BM10" s="646"/>
      <c r="BN10" s="647"/>
      <c r="BO10" s="648">
        <v>2.1</v>
      </c>
      <c r="BP10" s="648"/>
      <c r="BQ10" s="648"/>
      <c r="BR10" s="648"/>
      <c r="BS10" s="654">
        <v>41455</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8277</v>
      </c>
      <c r="CS10" s="646"/>
      <c r="CT10" s="646"/>
      <c r="CU10" s="646"/>
      <c r="CV10" s="646"/>
      <c r="CW10" s="646"/>
      <c r="CX10" s="646"/>
      <c r="CY10" s="647"/>
      <c r="CZ10" s="648">
        <v>0</v>
      </c>
      <c r="DA10" s="648"/>
      <c r="DB10" s="648"/>
      <c r="DC10" s="648"/>
      <c r="DD10" s="654" t="s">
        <v>174</v>
      </c>
      <c r="DE10" s="646"/>
      <c r="DF10" s="646"/>
      <c r="DG10" s="646"/>
      <c r="DH10" s="646"/>
      <c r="DI10" s="646"/>
      <c r="DJ10" s="646"/>
      <c r="DK10" s="646"/>
      <c r="DL10" s="646"/>
      <c r="DM10" s="646"/>
      <c r="DN10" s="646"/>
      <c r="DO10" s="646"/>
      <c r="DP10" s="647"/>
      <c r="DQ10" s="654">
        <v>6894</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2056635</v>
      </c>
      <c r="S11" s="646"/>
      <c r="T11" s="646"/>
      <c r="U11" s="646"/>
      <c r="V11" s="646"/>
      <c r="W11" s="646"/>
      <c r="X11" s="646"/>
      <c r="Y11" s="647"/>
      <c r="Z11" s="650">
        <v>4.4000000000000004</v>
      </c>
      <c r="AA11" s="651"/>
      <c r="AB11" s="651"/>
      <c r="AC11" s="663"/>
      <c r="AD11" s="654">
        <v>2056635</v>
      </c>
      <c r="AE11" s="646"/>
      <c r="AF11" s="646"/>
      <c r="AG11" s="646"/>
      <c r="AH11" s="646"/>
      <c r="AI11" s="646"/>
      <c r="AJ11" s="646"/>
      <c r="AK11" s="647"/>
      <c r="AL11" s="650">
        <v>8.8000000000000007</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793874</v>
      </c>
      <c r="BH11" s="646"/>
      <c r="BI11" s="646"/>
      <c r="BJ11" s="646"/>
      <c r="BK11" s="646"/>
      <c r="BL11" s="646"/>
      <c r="BM11" s="646"/>
      <c r="BN11" s="647"/>
      <c r="BO11" s="648">
        <v>4.7</v>
      </c>
      <c r="BP11" s="648"/>
      <c r="BQ11" s="648"/>
      <c r="BR11" s="648"/>
      <c r="BS11" s="654">
        <v>157147</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37937</v>
      </c>
      <c r="CS11" s="646"/>
      <c r="CT11" s="646"/>
      <c r="CU11" s="646"/>
      <c r="CV11" s="646"/>
      <c r="CW11" s="646"/>
      <c r="CX11" s="646"/>
      <c r="CY11" s="647"/>
      <c r="CZ11" s="648">
        <v>0.1</v>
      </c>
      <c r="DA11" s="648"/>
      <c r="DB11" s="648"/>
      <c r="DC11" s="648"/>
      <c r="DD11" s="654">
        <v>50</v>
      </c>
      <c r="DE11" s="646"/>
      <c r="DF11" s="646"/>
      <c r="DG11" s="646"/>
      <c r="DH11" s="646"/>
      <c r="DI11" s="646"/>
      <c r="DJ11" s="646"/>
      <c r="DK11" s="646"/>
      <c r="DL11" s="646"/>
      <c r="DM11" s="646"/>
      <c r="DN11" s="646"/>
      <c r="DO11" s="646"/>
      <c r="DP11" s="647"/>
      <c r="DQ11" s="654">
        <v>36904</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v>22049</v>
      </c>
      <c r="S12" s="646"/>
      <c r="T12" s="646"/>
      <c r="U12" s="646"/>
      <c r="V12" s="646"/>
      <c r="W12" s="646"/>
      <c r="X12" s="646"/>
      <c r="Y12" s="647"/>
      <c r="Z12" s="648">
        <v>0</v>
      </c>
      <c r="AA12" s="648"/>
      <c r="AB12" s="648"/>
      <c r="AC12" s="648"/>
      <c r="AD12" s="649">
        <v>22049</v>
      </c>
      <c r="AE12" s="649"/>
      <c r="AF12" s="649"/>
      <c r="AG12" s="649"/>
      <c r="AH12" s="649"/>
      <c r="AI12" s="649"/>
      <c r="AJ12" s="649"/>
      <c r="AK12" s="649"/>
      <c r="AL12" s="650">
        <v>0.1</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7376238</v>
      </c>
      <c r="BH12" s="646"/>
      <c r="BI12" s="646"/>
      <c r="BJ12" s="646"/>
      <c r="BK12" s="646"/>
      <c r="BL12" s="646"/>
      <c r="BM12" s="646"/>
      <c r="BN12" s="647"/>
      <c r="BO12" s="648">
        <v>43.5</v>
      </c>
      <c r="BP12" s="648"/>
      <c r="BQ12" s="648"/>
      <c r="BR12" s="648"/>
      <c r="BS12" s="654" t="s">
        <v>241</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209749</v>
      </c>
      <c r="CS12" s="646"/>
      <c r="CT12" s="646"/>
      <c r="CU12" s="646"/>
      <c r="CV12" s="646"/>
      <c r="CW12" s="646"/>
      <c r="CX12" s="646"/>
      <c r="CY12" s="647"/>
      <c r="CZ12" s="648">
        <v>0.5</v>
      </c>
      <c r="DA12" s="648"/>
      <c r="DB12" s="648"/>
      <c r="DC12" s="648"/>
      <c r="DD12" s="654" t="s">
        <v>174</v>
      </c>
      <c r="DE12" s="646"/>
      <c r="DF12" s="646"/>
      <c r="DG12" s="646"/>
      <c r="DH12" s="646"/>
      <c r="DI12" s="646"/>
      <c r="DJ12" s="646"/>
      <c r="DK12" s="646"/>
      <c r="DL12" s="646"/>
      <c r="DM12" s="646"/>
      <c r="DN12" s="646"/>
      <c r="DO12" s="646"/>
      <c r="DP12" s="647"/>
      <c r="DQ12" s="654">
        <v>98670</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241</v>
      </c>
      <c r="S13" s="646"/>
      <c r="T13" s="646"/>
      <c r="U13" s="646"/>
      <c r="V13" s="646"/>
      <c r="W13" s="646"/>
      <c r="X13" s="646"/>
      <c r="Y13" s="647"/>
      <c r="Z13" s="648" t="s">
        <v>174</v>
      </c>
      <c r="AA13" s="648"/>
      <c r="AB13" s="648"/>
      <c r="AC13" s="648"/>
      <c r="AD13" s="649" t="s">
        <v>174</v>
      </c>
      <c r="AE13" s="649"/>
      <c r="AF13" s="649"/>
      <c r="AG13" s="649"/>
      <c r="AH13" s="649"/>
      <c r="AI13" s="649"/>
      <c r="AJ13" s="649"/>
      <c r="AK13" s="649"/>
      <c r="AL13" s="650" t="s">
        <v>241</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7204636</v>
      </c>
      <c r="BH13" s="646"/>
      <c r="BI13" s="646"/>
      <c r="BJ13" s="646"/>
      <c r="BK13" s="646"/>
      <c r="BL13" s="646"/>
      <c r="BM13" s="646"/>
      <c r="BN13" s="647"/>
      <c r="BO13" s="648">
        <v>42.5</v>
      </c>
      <c r="BP13" s="648"/>
      <c r="BQ13" s="648"/>
      <c r="BR13" s="648"/>
      <c r="BS13" s="654" t="s">
        <v>174</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6660841</v>
      </c>
      <c r="CS13" s="646"/>
      <c r="CT13" s="646"/>
      <c r="CU13" s="646"/>
      <c r="CV13" s="646"/>
      <c r="CW13" s="646"/>
      <c r="CX13" s="646"/>
      <c r="CY13" s="647"/>
      <c r="CZ13" s="648">
        <v>14.3</v>
      </c>
      <c r="DA13" s="648"/>
      <c r="DB13" s="648"/>
      <c r="DC13" s="648"/>
      <c r="DD13" s="654">
        <v>2909557</v>
      </c>
      <c r="DE13" s="646"/>
      <c r="DF13" s="646"/>
      <c r="DG13" s="646"/>
      <c r="DH13" s="646"/>
      <c r="DI13" s="646"/>
      <c r="DJ13" s="646"/>
      <c r="DK13" s="646"/>
      <c r="DL13" s="646"/>
      <c r="DM13" s="646"/>
      <c r="DN13" s="646"/>
      <c r="DO13" s="646"/>
      <c r="DP13" s="647"/>
      <c r="DQ13" s="654">
        <v>4033625</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54070</v>
      </c>
      <c r="S14" s="646"/>
      <c r="T14" s="646"/>
      <c r="U14" s="646"/>
      <c r="V14" s="646"/>
      <c r="W14" s="646"/>
      <c r="X14" s="646"/>
      <c r="Y14" s="647"/>
      <c r="Z14" s="648">
        <v>0.1</v>
      </c>
      <c r="AA14" s="648"/>
      <c r="AB14" s="648"/>
      <c r="AC14" s="648"/>
      <c r="AD14" s="649">
        <v>54070</v>
      </c>
      <c r="AE14" s="649"/>
      <c r="AF14" s="649"/>
      <c r="AG14" s="649"/>
      <c r="AH14" s="649"/>
      <c r="AI14" s="649"/>
      <c r="AJ14" s="649"/>
      <c r="AK14" s="649"/>
      <c r="AL14" s="650">
        <v>0.2</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170062</v>
      </c>
      <c r="BH14" s="646"/>
      <c r="BI14" s="646"/>
      <c r="BJ14" s="646"/>
      <c r="BK14" s="646"/>
      <c r="BL14" s="646"/>
      <c r="BM14" s="646"/>
      <c r="BN14" s="647"/>
      <c r="BO14" s="648">
        <v>1</v>
      </c>
      <c r="BP14" s="648"/>
      <c r="BQ14" s="648"/>
      <c r="BR14" s="648"/>
      <c r="BS14" s="654" t="s">
        <v>241</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1348237</v>
      </c>
      <c r="CS14" s="646"/>
      <c r="CT14" s="646"/>
      <c r="CU14" s="646"/>
      <c r="CV14" s="646"/>
      <c r="CW14" s="646"/>
      <c r="CX14" s="646"/>
      <c r="CY14" s="647"/>
      <c r="CZ14" s="648">
        <v>2.9</v>
      </c>
      <c r="DA14" s="648"/>
      <c r="DB14" s="648"/>
      <c r="DC14" s="648"/>
      <c r="DD14" s="654">
        <v>6066</v>
      </c>
      <c r="DE14" s="646"/>
      <c r="DF14" s="646"/>
      <c r="DG14" s="646"/>
      <c r="DH14" s="646"/>
      <c r="DI14" s="646"/>
      <c r="DJ14" s="646"/>
      <c r="DK14" s="646"/>
      <c r="DL14" s="646"/>
      <c r="DM14" s="646"/>
      <c r="DN14" s="646"/>
      <c r="DO14" s="646"/>
      <c r="DP14" s="647"/>
      <c r="DQ14" s="654">
        <v>1326472</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241</v>
      </c>
      <c r="S15" s="646"/>
      <c r="T15" s="646"/>
      <c r="U15" s="646"/>
      <c r="V15" s="646"/>
      <c r="W15" s="646"/>
      <c r="X15" s="646"/>
      <c r="Y15" s="647"/>
      <c r="Z15" s="648" t="s">
        <v>174</v>
      </c>
      <c r="AA15" s="648"/>
      <c r="AB15" s="648"/>
      <c r="AC15" s="648"/>
      <c r="AD15" s="649" t="s">
        <v>174</v>
      </c>
      <c r="AE15" s="649"/>
      <c r="AF15" s="649"/>
      <c r="AG15" s="649"/>
      <c r="AH15" s="649"/>
      <c r="AI15" s="649"/>
      <c r="AJ15" s="649"/>
      <c r="AK15" s="649"/>
      <c r="AL15" s="650" t="s">
        <v>174</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800574</v>
      </c>
      <c r="BH15" s="646"/>
      <c r="BI15" s="646"/>
      <c r="BJ15" s="646"/>
      <c r="BK15" s="646"/>
      <c r="BL15" s="646"/>
      <c r="BM15" s="646"/>
      <c r="BN15" s="647"/>
      <c r="BO15" s="648">
        <v>4.7</v>
      </c>
      <c r="BP15" s="648"/>
      <c r="BQ15" s="648"/>
      <c r="BR15" s="648"/>
      <c r="BS15" s="654" t="s">
        <v>174</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4128492</v>
      </c>
      <c r="CS15" s="646"/>
      <c r="CT15" s="646"/>
      <c r="CU15" s="646"/>
      <c r="CV15" s="646"/>
      <c r="CW15" s="646"/>
      <c r="CX15" s="646"/>
      <c r="CY15" s="647"/>
      <c r="CZ15" s="648">
        <v>8.9</v>
      </c>
      <c r="DA15" s="648"/>
      <c r="DB15" s="648"/>
      <c r="DC15" s="648"/>
      <c r="DD15" s="654">
        <v>510943</v>
      </c>
      <c r="DE15" s="646"/>
      <c r="DF15" s="646"/>
      <c r="DG15" s="646"/>
      <c r="DH15" s="646"/>
      <c r="DI15" s="646"/>
      <c r="DJ15" s="646"/>
      <c r="DK15" s="646"/>
      <c r="DL15" s="646"/>
      <c r="DM15" s="646"/>
      <c r="DN15" s="646"/>
      <c r="DO15" s="646"/>
      <c r="DP15" s="647"/>
      <c r="DQ15" s="654">
        <v>3068711</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16831</v>
      </c>
      <c r="S16" s="646"/>
      <c r="T16" s="646"/>
      <c r="U16" s="646"/>
      <c r="V16" s="646"/>
      <c r="W16" s="646"/>
      <c r="X16" s="646"/>
      <c r="Y16" s="647"/>
      <c r="Z16" s="648">
        <v>0</v>
      </c>
      <c r="AA16" s="648"/>
      <c r="AB16" s="648"/>
      <c r="AC16" s="648"/>
      <c r="AD16" s="649">
        <v>16831</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241</v>
      </c>
      <c r="BH16" s="646"/>
      <c r="BI16" s="646"/>
      <c r="BJ16" s="646"/>
      <c r="BK16" s="646"/>
      <c r="BL16" s="646"/>
      <c r="BM16" s="646"/>
      <c r="BN16" s="647"/>
      <c r="BO16" s="648" t="s">
        <v>241</v>
      </c>
      <c r="BP16" s="648"/>
      <c r="BQ16" s="648"/>
      <c r="BR16" s="648"/>
      <c r="BS16" s="654" t="s">
        <v>174</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3520</v>
      </c>
      <c r="CS16" s="646"/>
      <c r="CT16" s="646"/>
      <c r="CU16" s="646"/>
      <c r="CV16" s="646"/>
      <c r="CW16" s="646"/>
      <c r="CX16" s="646"/>
      <c r="CY16" s="647"/>
      <c r="CZ16" s="648">
        <v>0</v>
      </c>
      <c r="DA16" s="648"/>
      <c r="DB16" s="648"/>
      <c r="DC16" s="648"/>
      <c r="DD16" s="654" t="s">
        <v>174</v>
      </c>
      <c r="DE16" s="646"/>
      <c r="DF16" s="646"/>
      <c r="DG16" s="646"/>
      <c r="DH16" s="646"/>
      <c r="DI16" s="646"/>
      <c r="DJ16" s="646"/>
      <c r="DK16" s="646"/>
      <c r="DL16" s="646"/>
      <c r="DM16" s="646"/>
      <c r="DN16" s="646"/>
      <c r="DO16" s="646"/>
      <c r="DP16" s="647"/>
      <c r="DQ16" s="654">
        <v>3520</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211431</v>
      </c>
      <c r="S17" s="646"/>
      <c r="T17" s="646"/>
      <c r="U17" s="646"/>
      <c r="V17" s="646"/>
      <c r="W17" s="646"/>
      <c r="X17" s="646"/>
      <c r="Y17" s="647"/>
      <c r="Z17" s="648">
        <v>0.4</v>
      </c>
      <c r="AA17" s="648"/>
      <c r="AB17" s="648"/>
      <c r="AC17" s="648"/>
      <c r="AD17" s="649">
        <v>211431</v>
      </c>
      <c r="AE17" s="649"/>
      <c r="AF17" s="649"/>
      <c r="AG17" s="649"/>
      <c r="AH17" s="649"/>
      <c r="AI17" s="649"/>
      <c r="AJ17" s="649"/>
      <c r="AK17" s="649"/>
      <c r="AL17" s="650">
        <v>0.9</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174</v>
      </c>
      <c r="BH17" s="646"/>
      <c r="BI17" s="646"/>
      <c r="BJ17" s="646"/>
      <c r="BK17" s="646"/>
      <c r="BL17" s="646"/>
      <c r="BM17" s="646"/>
      <c r="BN17" s="647"/>
      <c r="BO17" s="648" t="s">
        <v>174</v>
      </c>
      <c r="BP17" s="648"/>
      <c r="BQ17" s="648"/>
      <c r="BR17" s="648"/>
      <c r="BS17" s="654" t="s">
        <v>241</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4613686</v>
      </c>
      <c r="CS17" s="646"/>
      <c r="CT17" s="646"/>
      <c r="CU17" s="646"/>
      <c r="CV17" s="646"/>
      <c r="CW17" s="646"/>
      <c r="CX17" s="646"/>
      <c r="CY17" s="647"/>
      <c r="CZ17" s="648">
        <v>9.9</v>
      </c>
      <c r="DA17" s="648"/>
      <c r="DB17" s="648"/>
      <c r="DC17" s="648"/>
      <c r="DD17" s="654" t="s">
        <v>174</v>
      </c>
      <c r="DE17" s="646"/>
      <c r="DF17" s="646"/>
      <c r="DG17" s="646"/>
      <c r="DH17" s="646"/>
      <c r="DI17" s="646"/>
      <c r="DJ17" s="646"/>
      <c r="DK17" s="646"/>
      <c r="DL17" s="646"/>
      <c r="DM17" s="646"/>
      <c r="DN17" s="646"/>
      <c r="DO17" s="646"/>
      <c r="DP17" s="647"/>
      <c r="DQ17" s="654">
        <v>4587023</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94768</v>
      </c>
      <c r="S18" s="646"/>
      <c r="T18" s="646"/>
      <c r="U18" s="646"/>
      <c r="V18" s="646"/>
      <c r="W18" s="646"/>
      <c r="X18" s="646"/>
      <c r="Y18" s="647"/>
      <c r="Z18" s="648">
        <v>0.2</v>
      </c>
      <c r="AA18" s="648"/>
      <c r="AB18" s="648"/>
      <c r="AC18" s="648"/>
      <c r="AD18" s="649">
        <v>94768</v>
      </c>
      <c r="AE18" s="649"/>
      <c r="AF18" s="649"/>
      <c r="AG18" s="649"/>
      <c r="AH18" s="649"/>
      <c r="AI18" s="649"/>
      <c r="AJ18" s="649"/>
      <c r="AK18" s="649"/>
      <c r="AL18" s="650">
        <v>0.4</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241</v>
      </c>
      <c r="BH18" s="646"/>
      <c r="BI18" s="646"/>
      <c r="BJ18" s="646"/>
      <c r="BK18" s="646"/>
      <c r="BL18" s="646"/>
      <c r="BM18" s="646"/>
      <c r="BN18" s="647"/>
      <c r="BO18" s="648" t="s">
        <v>241</v>
      </c>
      <c r="BP18" s="648"/>
      <c r="BQ18" s="648"/>
      <c r="BR18" s="648"/>
      <c r="BS18" s="654" t="s">
        <v>241</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241</v>
      </c>
      <c r="CS18" s="646"/>
      <c r="CT18" s="646"/>
      <c r="CU18" s="646"/>
      <c r="CV18" s="646"/>
      <c r="CW18" s="646"/>
      <c r="CX18" s="646"/>
      <c r="CY18" s="647"/>
      <c r="CZ18" s="648" t="s">
        <v>174</v>
      </c>
      <c r="DA18" s="648"/>
      <c r="DB18" s="648"/>
      <c r="DC18" s="648"/>
      <c r="DD18" s="654" t="s">
        <v>174</v>
      </c>
      <c r="DE18" s="646"/>
      <c r="DF18" s="646"/>
      <c r="DG18" s="646"/>
      <c r="DH18" s="646"/>
      <c r="DI18" s="646"/>
      <c r="DJ18" s="646"/>
      <c r="DK18" s="646"/>
      <c r="DL18" s="646"/>
      <c r="DM18" s="646"/>
      <c r="DN18" s="646"/>
      <c r="DO18" s="646"/>
      <c r="DP18" s="647"/>
      <c r="DQ18" s="654" t="s">
        <v>174</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7571</v>
      </c>
      <c r="S19" s="646"/>
      <c r="T19" s="646"/>
      <c r="U19" s="646"/>
      <c r="V19" s="646"/>
      <c r="W19" s="646"/>
      <c r="X19" s="646"/>
      <c r="Y19" s="647"/>
      <c r="Z19" s="648">
        <v>0</v>
      </c>
      <c r="AA19" s="648"/>
      <c r="AB19" s="648"/>
      <c r="AC19" s="648"/>
      <c r="AD19" s="649">
        <v>7571</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v>1527616</v>
      </c>
      <c r="BH19" s="646"/>
      <c r="BI19" s="646"/>
      <c r="BJ19" s="646"/>
      <c r="BK19" s="646"/>
      <c r="BL19" s="646"/>
      <c r="BM19" s="646"/>
      <c r="BN19" s="647"/>
      <c r="BO19" s="648">
        <v>9</v>
      </c>
      <c r="BP19" s="648"/>
      <c r="BQ19" s="648"/>
      <c r="BR19" s="648"/>
      <c r="BS19" s="654" t="s">
        <v>174</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241</v>
      </c>
      <c r="CS19" s="646"/>
      <c r="CT19" s="646"/>
      <c r="CU19" s="646"/>
      <c r="CV19" s="646"/>
      <c r="CW19" s="646"/>
      <c r="CX19" s="646"/>
      <c r="CY19" s="647"/>
      <c r="CZ19" s="648" t="s">
        <v>174</v>
      </c>
      <c r="DA19" s="648"/>
      <c r="DB19" s="648"/>
      <c r="DC19" s="648"/>
      <c r="DD19" s="654" t="s">
        <v>241</v>
      </c>
      <c r="DE19" s="646"/>
      <c r="DF19" s="646"/>
      <c r="DG19" s="646"/>
      <c r="DH19" s="646"/>
      <c r="DI19" s="646"/>
      <c r="DJ19" s="646"/>
      <c r="DK19" s="646"/>
      <c r="DL19" s="646"/>
      <c r="DM19" s="646"/>
      <c r="DN19" s="646"/>
      <c r="DO19" s="646"/>
      <c r="DP19" s="647"/>
      <c r="DQ19" s="654" t="s">
        <v>174</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1588</v>
      </c>
      <c r="S20" s="646"/>
      <c r="T20" s="646"/>
      <c r="U20" s="646"/>
      <c r="V20" s="646"/>
      <c r="W20" s="646"/>
      <c r="X20" s="646"/>
      <c r="Y20" s="647"/>
      <c r="Z20" s="648">
        <v>0</v>
      </c>
      <c r="AA20" s="648"/>
      <c r="AB20" s="648"/>
      <c r="AC20" s="648"/>
      <c r="AD20" s="649">
        <v>1588</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v>1527616</v>
      </c>
      <c r="BH20" s="646"/>
      <c r="BI20" s="646"/>
      <c r="BJ20" s="646"/>
      <c r="BK20" s="646"/>
      <c r="BL20" s="646"/>
      <c r="BM20" s="646"/>
      <c r="BN20" s="647"/>
      <c r="BO20" s="648">
        <v>9</v>
      </c>
      <c r="BP20" s="648"/>
      <c r="BQ20" s="648"/>
      <c r="BR20" s="648"/>
      <c r="BS20" s="654" t="s">
        <v>241</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46531052</v>
      </c>
      <c r="CS20" s="646"/>
      <c r="CT20" s="646"/>
      <c r="CU20" s="646"/>
      <c r="CV20" s="646"/>
      <c r="CW20" s="646"/>
      <c r="CX20" s="646"/>
      <c r="CY20" s="647"/>
      <c r="CZ20" s="648">
        <v>100</v>
      </c>
      <c r="DA20" s="648"/>
      <c r="DB20" s="648"/>
      <c r="DC20" s="648"/>
      <c r="DD20" s="654">
        <v>4343771</v>
      </c>
      <c r="DE20" s="646"/>
      <c r="DF20" s="646"/>
      <c r="DG20" s="646"/>
      <c r="DH20" s="646"/>
      <c r="DI20" s="646"/>
      <c r="DJ20" s="646"/>
      <c r="DK20" s="646"/>
      <c r="DL20" s="646"/>
      <c r="DM20" s="646"/>
      <c r="DN20" s="646"/>
      <c r="DO20" s="646"/>
      <c r="DP20" s="647"/>
      <c r="DQ20" s="654">
        <v>31139796</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107504</v>
      </c>
      <c r="S21" s="646"/>
      <c r="T21" s="646"/>
      <c r="U21" s="646"/>
      <c r="V21" s="646"/>
      <c r="W21" s="646"/>
      <c r="X21" s="646"/>
      <c r="Y21" s="647"/>
      <c r="Z21" s="648">
        <v>0.2</v>
      </c>
      <c r="AA21" s="648"/>
      <c r="AB21" s="648"/>
      <c r="AC21" s="648"/>
      <c r="AD21" s="649">
        <v>107504</v>
      </c>
      <c r="AE21" s="649"/>
      <c r="AF21" s="649"/>
      <c r="AG21" s="649"/>
      <c r="AH21" s="649"/>
      <c r="AI21" s="649"/>
      <c r="AJ21" s="649"/>
      <c r="AK21" s="649"/>
      <c r="AL21" s="650">
        <v>0.5</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v>2051</v>
      </c>
      <c r="BH21" s="646"/>
      <c r="BI21" s="646"/>
      <c r="BJ21" s="646"/>
      <c r="BK21" s="646"/>
      <c r="BL21" s="646"/>
      <c r="BM21" s="646"/>
      <c r="BN21" s="647"/>
      <c r="BO21" s="648">
        <v>0</v>
      </c>
      <c r="BP21" s="648"/>
      <c r="BQ21" s="648"/>
      <c r="BR21" s="648"/>
      <c r="BS21" s="654" t="s">
        <v>241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5167989</v>
      </c>
      <c r="S22" s="646"/>
      <c r="T22" s="646"/>
      <c r="U22" s="646"/>
      <c r="V22" s="646"/>
      <c r="W22" s="646"/>
      <c r="X22" s="646"/>
      <c r="Y22" s="647"/>
      <c r="Z22" s="648">
        <v>10.9</v>
      </c>
      <c r="AA22" s="648"/>
      <c r="AB22" s="648"/>
      <c r="AC22" s="648"/>
      <c r="AD22" s="649">
        <v>4854119</v>
      </c>
      <c r="AE22" s="649"/>
      <c r="AF22" s="649"/>
      <c r="AG22" s="649"/>
      <c r="AH22" s="649"/>
      <c r="AI22" s="649"/>
      <c r="AJ22" s="649"/>
      <c r="AK22" s="649"/>
      <c r="AL22" s="650">
        <v>20.8</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174</v>
      </c>
      <c r="BH22" s="646"/>
      <c r="BI22" s="646"/>
      <c r="BJ22" s="646"/>
      <c r="BK22" s="646"/>
      <c r="BL22" s="646"/>
      <c r="BM22" s="646"/>
      <c r="BN22" s="647"/>
      <c r="BO22" s="648" t="s">
        <v>241</v>
      </c>
      <c r="BP22" s="648"/>
      <c r="BQ22" s="648"/>
      <c r="BR22" s="648"/>
      <c r="BS22" s="654" t="s">
        <v>174</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4854119</v>
      </c>
      <c r="S23" s="646"/>
      <c r="T23" s="646"/>
      <c r="U23" s="646"/>
      <c r="V23" s="646"/>
      <c r="W23" s="646"/>
      <c r="X23" s="646"/>
      <c r="Y23" s="647"/>
      <c r="Z23" s="648">
        <v>10.3</v>
      </c>
      <c r="AA23" s="648"/>
      <c r="AB23" s="648"/>
      <c r="AC23" s="648"/>
      <c r="AD23" s="649">
        <v>4854119</v>
      </c>
      <c r="AE23" s="649"/>
      <c r="AF23" s="649"/>
      <c r="AG23" s="649"/>
      <c r="AH23" s="649"/>
      <c r="AI23" s="649"/>
      <c r="AJ23" s="649"/>
      <c r="AK23" s="649"/>
      <c r="AL23" s="650">
        <v>20.8</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v>1525565</v>
      </c>
      <c r="BH23" s="646"/>
      <c r="BI23" s="646"/>
      <c r="BJ23" s="646"/>
      <c r="BK23" s="646"/>
      <c r="BL23" s="646"/>
      <c r="BM23" s="646"/>
      <c r="BN23" s="647"/>
      <c r="BO23" s="648">
        <v>9</v>
      </c>
      <c r="BP23" s="648"/>
      <c r="BQ23" s="648"/>
      <c r="BR23" s="648"/>
      <c r="BS23" s="654" t="s">
        <v>174</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313870</v>
      </c>
      <c r="S24" s="646"/>
      <c r="T24" s="646"/>
      <c r="U24" s="646"/>
      <c r="V24" s="646"/>
      <c r="W24" s="646"/>
      <c r="X24" s="646"/>
      <c r="Y24" s="647"/>
      <c r="Z24" s="648">
        <v>0.7</v>
      </c>
      <c r="AA24" s="648"/>
      <c r="AB24" s="648"/>
      <c r="AC24" s="648"/>
      <c r="AD24" s="649" t="s">
        <v>174</v>
      </c>
      <c r="AE24" s="649"/>
      <c r="AF24" s="649"/>
      <c r="AG24" s="649"/>
      <c r="AH24" s="649"/>
      <c r="AI24" s="649"/>
      <c r="AJ24" s="649"/>
      <c r="AK24" s="649"/>
      <c r="AL24" s="650" t="s">
        <v>174</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241</v>
      </c>
      <c r="BH24" s="646"/>
      <c r="BI24" s="646"/>
      <c r="BJ24" s="646"/>
      <c r="BK24" s="646"/>
      <c r="BL24" s="646"/>
      <c r="BM24" s="646"/>
      <c r="BN24" s="647"/>
      <c r="BO24" s="648" t="s">
        <v>174</v>
      </c>
      <c r="BP24" s="648"/>
      <c r="BQ24" s="648"/>
      <c r="BR24" s="648"/>
      <c r="BS24" s="654" t="s">
        <v>241</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22254332</v>
      </c>
      <c r="CS24" s="635"/>
      <c r="CT24" s="635"/>
      <c r="CU24" s="635"/>
      <c r="CV24" s="635"/>
      <c r="CW24" s="635"/>
      <c r="CX24" s="635"/>
      <c r="CY24" s="636"/>
      <c r="CZ24" s="639">
        <v>47.8</v>
      </c>
      <c r="DA24" s="640"/>
      <c r="DB24" s="640"/>
      <c r="DC24" s="659"/>
      <c r="DD24" s="684">
        <v>13008934</v>
      </c>
      <c r="DE24" s="635"/>
      <c r="DF24" s="635"/>
      <c r="DG24" s="635"/>
      <c r="DH24" s="635"/>
      <c r="DI24" s="635"/>
      <c r="DJ24" s="635"/>
      <c r="DK24" s="636"/>
      <c r="DL24" s="684">
        <v>12916365</v>
      </c>
      <c r="DM24" s="635"/>
      <c r="DN24" s="635"/>
      <c r="DO24" s="635"/>
      <c r="DP24" s="635"/>
      <c r="DQ24" s="635"/>
      <c r="DR24" s="635"/>
      <c r="DS24" s="635"/>
      <c r="DT24" s="635"/>
      <c r="DU24" s="635"/>
      <c r="DV24" s="636"/>
      <c r="DW24" s="639">
        <v>51.8</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t="s">
        <v>241</v>
      </c>
      <c r="S25" s="646"/>
      <c r="T25" s="646"/>
      <c r="U25" s="646"/>
      <c r="V25" s="646"/>
      <c r="W25" s="646"/>
      <c r="X25" s="646"/>
      <c r="Y25" s="647"/>
      <c r="Z25" s="648" t="s">
        <v>174</v>
      </c>
      <c r="AA25" s="648"/>
      <c r="AB25" s="648"/>
      <c r="AC25" s="648"/>
      <c r="AD25" s="649" t="s">
        <v>241</v>
      </c>
      <c r="AE25" s="649"/>
      <c r="AF25" s="649"/>
      <c r="AG25" s="649"/>
      <c r="AH25" s="649"/>
      <c r="AI25" s="649"/>
      <c r="AJ25" s="649"/>
      <c r="AK25" s="649"/>
      <c r="AL25" s="650" t="s">
        <v>174</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174</v>
      </c>
      <c r="BH25" s="646"/>
      <c r="BI25" s="646"/>
      <c r="BJ25" s="646"/>
      <c r="BK25" s="646"/>
      <c r="BL25" s="646"/>
      <c r="BM25" s="646"/>
      <c r="BN25" s="647"/>
      <c r="BO25" s="648" t="s">
        <v>174</v>
      </c>
      <c r="BP25" s="648"/>
      <c r="BQ25" s="648"/>
      <c r="BR25" s="648"/>
      <c r="BS25" s="654" t="s">
        <v>174</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5185280</v>
      </c>
      <c r="CS25" s="681"/>
      <c r="CT25" s="681"/>
      <c r="CU25" s="681"/>
      <c r="CV25" s="681"/>
      <c r="CW25" s="681"/>
      <c r="CX25" s="681"/>
      <c r="CY25" s="682"/>
      <c r="CZ25" s="650">
        <v>11.1</v>
      </c>
      <c r="DA25" s="679"/>
      <c r="DB25" s="679"/>
      <c r="DC25" s="683"/>
      <c r="DD25" s="654">
        <v>4671207</v>
      </c>
      <c r="DE25" s="681"/>
      <c r="DF25" s="681"/>
      <c r="DG25" s="681"/>
      <c r="DH25" s="681"/>
      <c r="DI25" s="681"/>
      <c r="DJ25" s="681"/>
      <c r="DK25" s="682"/>
      <c r="DL25" s="654">
        <v>4578638</v>
      </c>
      <c r="DM25" s="681"/>
      <c r="DN25" s="681"/>
      <c r="DO25" s="681"/>
      <c r="DP25" s="681"/>
      <c r="DQ25" s="681"/>
      <c r="DR25" s="681"/>
      <c r="DS25" s="681"/>
      <c r="DT25" s="681"/>
      <c r="DU25" s="681"/>
      <c r="DV25" s="682"/>
      <c r="DW25" s="650">
        <v>18.399999999999999</v>
      </c>
      <c r="DX25" s="679"/>
      <c r="DY25" s="679"/>
      <c r="DZ25" s="679"/>
      <c r="EA25" s="679"/>
      <c r="EB25" s="679"/>
      <c r="EC25" s="680"/>
    </row>
    <row r="26" spans="2:133" ht="11.25" customHeight="1" x14ac:dyDescent="0.15">
      <c r="B26" s="642" t="s">
        <v>297</v>
      </c>
      <c r="C26" s="643"/>
      <c r="D26" s="643"/>
      <c r="E26" s="643"/>
      <c r="F26" s="643"/>
      <c r="G26" s="643"/>
      <c r="H26" s="643"/>
      <c r="I26" s="643"/>
      <c r="J26" s="643"/>
      <c r="K26" s="643"/>
      <c r="L26" s="643"/>
      <c r="M26" s="643"/>
      <c r="N26" s="643"/>
      <c r="O26" s="643"/>
      <c r="P26" s="643"/>
      <c r="Q26" s="644"/>
      <c r="R26" s="645">
        <v>24834650</v>
      </c>
      <c r="S26" s="646"/>
      <c r="T26" s="646"/>
      <c r="U26" s="646"/>
      <c r="V26" s="646"/>
      <c r="W26" s="646"/>
      <c r="X26" s="646"/>
      <c r="Y26" s="647"/>
      <c r="Z26" s="648">
        <v>52.5</v>
      </c>
      <c r="AA26" s="648"/>
      <c r="AB26" s="648"/>
      <c r="AC26" s="648"/>
      <c r="AD26" s="649">
        <v>22995215</v>
      </c>
      <c r="AE26" s="649"/>
      <c r="AF26" s="649"/>
      <c r="AG26" s="649"/>
      <c r="AH26" s="649"/>
      <c r="AI26" s="649"/>
      <c r="AJ26" s="649"/>
      <c r="AK26" s="649"/>
      <c r="AL26" s="650">
        <v>98.3</v>
      </c>
      <c r="AM26" s="651"/>
      <c r="AN26" s="651"/>
      <c r="AO26" s="652"/>
      <c r="AP26" s="664" t="s">
        <v>298</v>
      </c>
      <c r="AQ26" s="694"/>
      <c r="AR26" s="694"/>
      <c r="AS26" s="694"/>
      <c r="AT26" s="694"/>
      <c r="AU26" s="694"/>
      <c r="AV26" s="694"/>
      <c r="AW26" s="694"/>
      <c r="AX26" s="694"/>
      <c r="AY26" s="694"/>
      <c r="AZ26" s="694"/>
      <c r="BA26" s="694"/>
      <c r="BB26" s="694"/>
      <c r="BC26" s="694"/>
      <c r="BD26" s="694"/>
      <c r="BE26" s="694"/>
      <c r="BF26" s="666"/>
      <c r="BG26" s="645" t="s">
        <v>174</v>
      </c>
      <c r="BH26" s="646"/>
      <c r="BI26" s="646"/>
      <c r="BJ26" s="646"/>
      <c r="BK26" s="646"/>
      <c r="BL26" s="646"/>
      <c r="BM26" s="646"/>
      <c r="BN26" s="647"/>
      <c r="BO26" s="648" t="s">
        <v>241</v>
      </c>
      <c r="BP26" s="648"/>
      <c r="BQ26" s="648"/>
      <c r="BR26" s="648"/>
      <c r="BS26" s="654" t="s">
        <v>174</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3554311</v>
      </c>
      <c r="CS26" s="646"/>
      <c r="CT26" s="646"/>
      <c r="CU26" s="646"/>
      <c r="CV26" s="646"/>
      <c r="CW26" s="646"/>
      <c r="CX26" s="646"/>
      <c r="CY26" s="647"/>
      <c r="CZ26" s="650">
        <v>7.6</v>
      </c>
      <c r="DA26" s="679"/>
      <c r="DB26" s="679"/>
      <c r="DC26" s="683"/>
      <c r="DD26" s="654">
        <v>3091358</v>
      </c>
      <c r="DE26" s="646"/>
      <c r="DF26" s="646"/>
      <c r="DG26" s="646"/>
      <c r="DH26" s="646"/>
      <c r="DI26" s="646"/>
      <c r="DJ26" s="646"/>
      <c r="DK26" s="647"/>
      <c r="DL26" s="654" t="s">
        <v>241</v>
      </c>
      <c r="DM26" s="646"/>
      <c r="DN26" s="646"/>
      <c r="DO26" s="646"/>
      <c r="DP26" s="646"/>
      <c r="DQ26" s="646"/>
      <c r="DR26" s="646"/>
      <c r="DS26" s="646"/>
      <c r="DT26" s="646"/>
      <c r="DU26" s="646"/>
      <c r="DV26" s="647"/>
      <c r="DW26" s="650" t="s">
        <v>241</v>
      </c>
      <c r="DX26" s="679"/>
      <c r="DY26" s="679"/>
      <c r="DZ26" s="679"/>
      <c r="EA26" s="679"/>
      <c r="EB26" s="679"/>
      <c r="EC26" s="680"/>
    </row>
    <row r="27" spans="2:133" ht="11.25" customHeight="1" x14ac:dyDescent="0.15">
      <c r="B27" s="642" t="s">
        <v>300</v>
      </c>
      <c r="C27" s="643"/>
      <c r="D27" s="643"/>
      <c r="E27" s="643"/>
      <c r="F27" s="643"/>
      <c r="G27" s="643"/>
      <c r="H27" s="643"/>
      <c r="I27" s="643"/>
      <c r="J27" s="643"/>
      <c r="K27" s="643"/>
      <c r="L27" s="643"/>
      <c r="M27" s="643"/>
      <c r="N27" s="643"/>
      <c r="O27" s="643"/>
      <c r="P27" s="643"/>
      <c r="Q27" s="644"/>
      <c r="R27" s="645">
        <v>12962</v>
      </c>
      <c r="S27" s="646"/>
      <c r="T27" s="646"/>
      <c r="U27" s="646"/>
      <c r="V27" s="646"/>
      <c r="W27" s="646"/>
      <c r="X27" s="646"/>
      <c r="Y27" s="647"/>
      <c r="Z27" s="648">
        <v>0</v>
      </c>
      <c r="AA27" s="648"/>
      <c r="AB27" s="648"/>
      <c r="AC27" s="648"/>
      <c r="AD27" s="649">
        <v>12962</v>
      </c>
      <c r="AE27" s="649"/>
      <c r="AF27" s="649"/>
      <c r="AG27" s="649"/>
      <c r="AH27" s="649"/>
      <c r="AI27" s="649"/>
      <c r="AJ27" s="649"/>
      <c r="AK27" s="649"/>
      <c r="AL27" s="650">
        <v>0.1</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16938237</v>
      </c>
      <c r="BH27" s="646"/>
      <c r="BI27" s="646"/>
      <c r="BJ27" s="646"/>
      <c r="BK27" s="646"/>
      <c r="BL27" s="646"/>
      <c r="BM27" s="646"/>
      <c r="BN27" s="647"/>
      <c r="BO27" s="648">
        <v>100</v>
      </c>
      <c r="BP27" s="648"/>
      <c r="BQ27" s="648"/>
      <c r="BR27" s="648"/>
      <c r="BS27" s="654">
        <v>198602</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12455366</v>
      </c>
      <c r="CS27" s="681"/>
      <c r="CT27" s="681"/>
      <c r="CU27" s="681"/>
      <c r="CV27" s="681"/>
      <c r="CW27" s="681"/>
      <c r="CX27" s="681"/>
      <c r="CY27" s="682"/>
      <c r="CZ27" s="650">
        <v>26.8</v>
      </c>
      <c r="DA27" s="679"/>
      <c r="DB27" s="679"/>
      <c r="DC27" s="683"/>
      <c r="DD27" s="654">
        <v>3750704</v>
      </c>
      <c r="DE27" s="681"/>
      <c r="DF27" s="681"/>
      <c r="DG27" s="681"/>
      <c r="DH27" s="681"/>
      <c r="DI27" s="681"/>
      <c r="DJ27" s="681"/>
      <c r="DK27" s="682"/>
      <c r="DL27" s="654">
        <v>3750704</v>
      </c>
      <c r="DM27" s="681"/>
      <c r="DN27" s="681"/>
      <c r="DO27" s="681"/>
      <c r="DP27" s="681"/>
      <c r="DQ27" s="681"/>
      <c r="DR27" s="681"/>
      <c r="DS27" s="681"/>
      <c r="DT27" s="681"/>
      <c r="DU27" s="681"/>
      <c r="DV27" s="682"/>
      <c r="DW27" s="650">
        <v>15</v>
      </c>
      <c r="DX27" s="679"/>
      <c r="DY27" s="679"/>
      <c r="DZ27" s="679"/>
      <c r="EA27" s="679"/>
      <c r="EB27" s="679"/>
      <c r="EC27" s="680"/>
    </row>
    <row r="28" spans="2:133" ht="11.25" customHeight="1" x14ac:dyDescent="0.15">
      <c r="B28" s="642" t="s">
        <v>303</v>
      </c>
      <c r="C28" s="643"/>
      <c r="D28" s="643"/>
      <c r="E28" s="643"/>
      <c r="F28" s="643"/>
      <c r="G28" s="643"/>
      <c r="H28" s="643"/>
      <c r="I28" s="643"/>
      <c r="J28" s="643"/>
      <c r="K28" s="643"/>
      <c r="L28" s="643"/>
      <c r="M28" s="643"/>
      <c r="N28" s="643"/>
      <c r="O28" s="643"/>
      <c r="P28" s="643"/>
      <c r="Q28" s="644"/>
      <c r="R28" s="645">
        <v>158346</v>
      </c>
      <c r="S28" s="646"/>
      <c r="T28" s="646"/>
      <c r="U28" s="646"/>
      <c r="V28" s="646"/>
      <c r="W28" s="646"/>
      <c r="X28" s="646"/>
      <c r="Y28" s="647"/>
      <c r="Z28" s="648">
        <v>0.3</v>
      </c>
      <c r="AA28" s="648"/>
      <c r="AB28" s="648"/>
      <c r="AC28" s="648"/>
      <c r="AD28" s="649">
        <v>1889</v>
      </c>
      <c r="AE28" s="649"/>
      <c r="AF28" s="649"/>
      <c r="AG28" s="649"/>
      <c r="AH28" s="649"/>
      <c r="AI28" s="649"/>
      <c r="AJ28" s="649"/>
      <c r="AK28" s="649"/>
      <c r="AL28" s="650">
        <v>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4613686</v>
      </c>
      <c r="CS28" s="646"/>
      <c r="CT28" s="646"/>
      <c r="CU28" s="646"/>
      <c r="CV28" s="646"/>
      <c r="CW28" s="646"/>
      <c r="CX28" s="646"/>
      <c r="CY28" s="647"/>
      <c r="CZ28" s="650">
        <v>9.9</v>
      </c>
      <c r="DA28" s="679"/>
      <c r="DB28" s="679"/>
      <c r="DC28" s="683"/>
      <c r="DD28" s="654">
        <v>4587023</v>
      </c>
      <c r="DE28" s="646"/>
      <c r="DF28" s="646"/>
      <c r="DG28" s="646"/>
      <c r="DH28" s="646"/>
      <c r="DI28" s="646"/>
      <c r="DJ28" s="646"/>
      <c r="DK28" s="647"/>
      <c r="DL28" s="654">
        <v>4587023</v>
      </c>
      <c r="DM28" s="646"/>
      <c r="DN28" s="646"/>
      <c r="DO28" s="646"/>
      <c r="DP28" s="646"/>
      <c r="DQ28" s="646"/>
      <c r="DR28" s="646"/>
      <c r="DS28" s="646"/>
      <c r="DT28" s="646"/>
      <c r="DU28" s="646"/>
      <c r="DV28" s="647"/>
      <c r="DW28" s="650">
        <v>18.399999999999999</v>
      </c>
      <c r="DX28" s="679"/>
      <c r="DY28" s="679"/>
      <c r="DZ28" s="679"/>
      <c r="EA28" s="679"/>
      <c r="EB28" s="679"/>
      <c r="EC28" s="680"/>
    </row>
    <row r="29" spans="2:133" ht="11.25" customHeight="1" x14ac:dyDescent="0.15">
      <c r="B29" s="642" t="s">
        <v>305</v>
      </c>
      <c r="C29" s="643"/>
      <c r="D29" s="643"/>
      <c r="E29" s="643"/>
      <c r="F29" s="643"/>
      <c r="G29" s="643"/>
      <c r="H29" s="643"/>
      <c r="I29" s="643"/>
      <c r="J29" s="643"/>
      <c r="K29" s="643"/>
      <c r="L29" s="643"/>
      <c r="M29" s="643"/>
      <c r="N29" s="643"/>
      <c r="O29" s="643"/>
      <c r="P29" s="643"/>
      <c r="Q29" s="644"/>
      <c r="R29" s="645">
        <v>330710</v>
      </c>
      <c r="S29" s="646"/>
      <c r="T29" s="646"/>
      <c r="U29" s="646"/>
      <c r="V29" s="646"/>
      <c r="W29" s="646"/>
      <c r="X29" s="646"/>
      <c r="Y29" s="647"/>
      <c r="Z29" s="648">
        <v>0.7</v>
      </c>
      <c r="AA29" s="648"/>
      <c r="AB29" s="648"/>
      <c r="AC29" s="648"/>
      <c r="AD29" s="649">
        <v>70926</v>
      </c>
      <c r="AE29" s="649"/>
      <c r="AF29" s="649"/>
      <c r="AG29" s="649"/>
      <c r="AH29" s="649"/>
      <c r="AI29" s="649"/>
      <c r="AJ29" s="649"/>
      <c r="AK29" s="649"/>
      <c r="AL29" s="650">
        <v>0.3</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306</v>
      </c>
      <c r="CE29" s="686"/>
      <c r="CF29" s="660" t="s">
        <v>307</v>
      </c>
      <c r="CG29" s="661"/>
      <c r="CH29" s="661"/>
      <c r="CI29" s="661"/>
      <c r="CJ29" s="661"/>
      <c r="CK29" s="661"/>
      <c r="CL29" s="661"/>
      <c r="CM29" s="661"/>
      <c r="CN29" s="661"/>
      <c r="CO29" s="661"/>
      <c r="CP29" s="661"/>
      <c r="CQ29" s="662"/>
      <c r="CR29" s="645">
        <v>4613686</v>
      </c>
      <c r="CS29" s="681"/>
      <c r="CT29" s="681"/>
      <c r="CU29" s="681"/>
      <c r="CV29" s="681"/>
      <c r="CW29" s="681"/>
      <c r="CX29" s="681"/>
      <c r="CY29" s="682"/>
      <c r="CZ29" s="650">
        <v>9.9</v>
      </c>
      <c r="DA29" s="679"/>
      <c r="DB29" s="679"/>
      <c r="DC29" s="683"/>
      <c r="DD29" s="654">
        <v>4587023</v>
      </c>
      <c r="DE29" s="681"/>
      <c r="DF29" s="681"/>
      <c r="DG29" s="681"/>
      <c r="DH29" s="681"/>
      <c r="DI29" s="681"/>
      <c r="DJ29" s="681"/>
      <c r="DK29" s="682"/>
      <c r="DL29" s="654">
        <v>4587023</v>
      </c>
      <c r="DM29" s="681"/>
      <c r="DN29" s="681"/>
      <c r="DO29" s="681"/>
      <c r="DP29" s="681"/>
      <c r="DQ29" s="681"/>
      <c r="DR29" s="681"/>
      <c r="DS29" s="681"/>
      <c r="DT29" s="681"/>
      <c r="DU29" s="681"/>
      <c r="DV29" s="682"/>
      <c r="DW29" s="650">
        <v>18.399999999999999</v>
      </c>
      <c r="DX29" s="679"/>
      <c r="DY29" s="679"/>
      <c r="DZ29" s="679"/>
      <c r="EA29" s="679"/>
      <c r="EB29" s="679"/>
      <c r="EC29" s="680"/>
    </row>
    <row r="30" spans="2:133" ht="11.25" customHeight="1" x14ac:dyDescent="0.15">
      <c r="B30" s="642" t="s">
        <v>308</v>
      </c>
      <c r="C30" s="643"/>
      <c r="D30" s="643"/>
      <c r="E30" s="643"/>
      <c r="F30" s="643"/>
      <c r="G30" s="643"/>
      <c r="H30" s="643"/>
      <c r="I30" s="643"/>
      <c r="J30" s="643"/>
      <c r="K30" s="643"/>
      <c r="L30" s="643"/>
      <c r="M30" s="643"/>
      <c r="N30" s="643"/>
      <c r="O30" s="643"/>
      <c r="P30" s="643"/>
      <c r="Q30" s="644"/>
      <c r="R30" s="645">
        <v>401841</v>
      </c>
      <c r="S30" s="646"/>
      <c r="T30" s="646"/>
      <c r="U30" s="646"/>
      <c r="V30" s="646"/>
      <c r="W30" s="646"/>
      <c r="X30" s="646"/>
      <c r="Y30" s="647"/>
      <c r="Z30" s="648">
        <v>0.8</v>
      </c>
      <c r="AA30" s="648"/>
      <c r="AB30" s="648"/>
      <c r="AC30" s="648"/>
      <c r="AD30" s="649" t="s">
        <v>241</v>
      </c>
      <c r="AE30" s="649"/>
      <c r="AF30" s="649"/>
      <c r="AG30" s="649"/>
      <c r="AH30" s="649"/>
      <c r="AI30" s="649"/>
      <c r="AJ30" s="649"/>
      <c r="AK30" s="649"/>
      <c r="AL30" s="650" t="s">
        <v>241</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309</v>
      </c>
      <c r="BH30" s="698"/>
      <c r="BI30" s="698"/>
      <c r="BJ30" s="698"/>
      <c r="BK30" s="698"/>
      <c r="BL30" s="698"/>
      <c r="BM30" s="698"/>
      <c r="BN30" s="698"/>
      <c r="BO30" s="698"/>
      <c r="BP30" s="698"/>
      <c r="BQ30" s="699"/>
      <c r="BR30" s="624" t="s">
        <v>310</v>
      </c>
      <c r="BS30" s="698"/>
      <c r="BT30" s="698"/>
      <c r="BU30" s="698"/>
      <c r="BV30" s="698"/>
      <c r="BW30" s="698"/>
      <c r="BX30" s="698"/>
      <c r="BY30" s="698"/>
      <c r="BZ30" s="698"/>
      <c r="CA30" s="698"/>
      <c r="CB30" s="699"/>
      <c r="CD30" s="687"/>
      <c r="CE30" s="688"/>
      <c r="CF30" s="660" t="s">
        <v>311</v>
      </c>
      <c r="CG30" s="661"/>
      <c r="CH30" s="661"/>
      <c r="CI30" s="661"/>
      <c r="CJ30" s="661"/>
      <c r="CK30" s="661"/>
      <c r="CL30" s="661"/>
      <c r="CM30" s="661"/>
      <c r="CN30" s="661"/>
      <c r="CO30" s="661"/>
      <c r="CP30" s="661"/>
      <c r="CQ30" s="662"/>
      <c r="CR30" s="645">
        <v>4356977</v>
      </c>
      <c r="CS30" s="646"/>
      <c r="CT30" s="646"/>
      <c r="CU30" s="646"/>
      <c r="CV30" s="646"/>
      <c r="CW30" s="646"/>
      <c r="CX30" s="646"/>
      <c r="CY30" s="647"/>
      <c r="CZ30" s="650">
        <v>9.4</v>
      </c>
      <c r="DA30" s="679"/>
      <c r="DB30" s="679"/>
      <c r="DC30" s="683"/>
      <c r="DD30" s="654">
        <v>4330330</v>
      </c>
      <c r="DE30" s="646"/>
      <c r="DF30" s="646"/>
      <c r="DG30" s="646"/>
      <c r="DH30" s="646"/>
      <c r="DI30" s="646"/>
      <c r="DJ30" s="646"/>
      <c r="DK30" s="647"/>
      <c r="DL30" s="654">
        <v>4330330</v>
      </c>
      <c r="DM30" s="646"/>
      <c r="DN30" s="646"/>
      <c r="DO30" s="646"/>
      <c r="DP30" s="646"/>
      <c r="DQ30" s="646"/>
      <c r="DR30" s="646"/>
      <c r="DS30" s="646"/>
      <c r="DT30" s="646"/>
      <c r="DU30" s="646"/>
      <c r="DV30" s="647"/>
      <c r="DW30" s="650">
        <v>17.399999999999999</v>
      </c>
      <c r="DX30" s="679"/>
      <c r="DY30" s="679"/>
      <c r="DZ30" s="679"/>
      <c r="EA30" s="679"/>
      <c r="EB30" s="679"/>
      <c r="EC30" s="680"/>
    </row>
    <row r="31" spans="2:133" ht="11.25" customHeight="1" x14ac:dyDescent="0.15">
      <c r="B31" s="642" t="s">
        <v>312</v>
      </c>
      <c r="C31" s="643"/>
      <c r="D31" s="643"/>
      <c r="E31" s="643"/>
      <c r="F31" s="643"/>
      <c r="G31" s="643"/>
      <c r="H31" s="643"/>
      <c r="I31" s="643"/>
      <c r="J31" s="643"/>
      <c r="K31" s="643"/>
      <c r="L31" s="643"/>
      <c r="M31" s="643"/>
      <c r="N31" s="643"/>
      <c r="O31" s="643"/>
      <c r="P31" s="643"/>
      <c r="Q31" s="644"/>
      <c r="R31" s="645">
        <v>7982356</v>
      </c>
      <c r="S31" s="646"/>
      <c r="T31" s="646"/>
      <c r="U31" s="646"/>
      <c r="V31" s="646"/>
      <c r="W31" s="646"/>
      <c r="X31" s="646"/>
      <c r="Y31" s="647"/>
      <c r="Z31" s="648">
        <v>16.899999999999999</v>
      </c>
      <c r="AA31" s="648"/>
      <c r="AB31" s="648"/>
      <c r="AC31" s="648"/>
      <c r="AD31" s="649" t="s">
        <v>241</v>
      </c>
      <c r="AE31" s="649"/>
      <c r="AF31" s="649"/>
      <c r="AG31" s="649"/>
      <c r="AH31" s="649"/>
      <c r="AI31" s="649"/>
      <c r="AJ31" s="649"/>
      <c r="AK31" s="649"/>
      <c r="AL31" s="650" t="s">
        <v>241</v>
      </c>
      <c r="AM31" s="651"/>
      <c r="AN31" s="651"/>
      <c r="AO31" s="652"/>
      <c r="AP31" s="702" t="s">
        <v>313</v>
      </c>
      <c r="AQ31" s="703"/>
      <c r="AR31" s="703"/>
      <c r="AS31" s="703"/>
      <c r="AT31" s="708" t="s">
        <v>314</v>
      </c>
      <c r="AU31" s="231"/>
      <c r="AV31" s="231"/>
      <c r="AW31" s="231"/>
      <c r="AX31" s="631" t="s">
        <v>187</v>
      </c>
      <c r="AY31" s="632"/>
      <c r="AZ31" s="632"/>
      <c r="BA31" s="632"/>
      <c r="BB31" s="632"/>
      <c r="BC31" s="632"/>
      <c r="BD31" s="632"/>
      <c r="BE31" s="632"/>
      <c r="BF31" s="633"/>
      <c r="BG31" s="713">
        <v>99.4</v>
      </c>
      <c r="BH31" s="700"/>
      <c r="BI31" s="700"/>
      <c r="BJ31" s="700"/>
      <c r="BK31" s="700"/>
      <c r="BL31" s="700"/>
      <c r="BM31" s="640">
        <v>98.8</v>
      </c>
      <c r="BN31" s="700"/>
      <c r="BO31" s="700"/>
      <c r="BP31" s="700"/>
      <c r="BQ31" s="701"/>
      <c r="BR31" s="713">
        <v>99.4</v>
      </c>
      <c r="BS31" s="700"/>
      <c r="BT31" s="700"/>
      <c r="BU31" s="700"/>
      <c r="BV31" s="700"/>
      <c r="BW31" s="700"/>
      <c r="BX31" s="640">
        <v>98.5</v>
      </c>
      <c r="BY31" s="700"/>
      <c r="BZ31" s="700"/>
      <c r="CA31" s="700"/>
      <c r="CB31" s="701"/>
      <c r="CD31" s="687"/>
      <c r="CE31" s="688"/>
      <c r="CF31" s="660" t="s">
        <v>315</v>
      </c>
      <c r="CG31" s="661"/>
      <c r="CH31" s="661"/>
      <c r="CI31" s="661"/>
      <c r="CJ31" s="661"/>
      <c r="CK31" s="661"/>
      <c r="CL31" s="661"/>
      <c r="CM31" s="661"/>
      <c r="CN31" s="661"/>
      <c r="CO31" s="661"/>
      <c r="CP31" s="661"/>
      <c r="CQ31" s="662"/>
      <c r="CR31" s="645">
        <v>256709</v>
      </c>
      <c r="CS31" s="681"/>
      <c r="CT31" s="681"/>
      <c r="CU31" s="681"/>
      <c r="CV31" s="681"/>
      <c r="CW31" s="681"/>
      <c r="CX31" s="681"/>
      <c r="CY31" s="682"/>
      <c r="CZ31" s="650">
        <v>0.6</v>
      </c>
      <c r="DA31" s="679"/>
      <c r="DB31" s="679"/>
      <c r="DC31" s="683"/>
      <c r="DD31" s="654">
        <v>256693</v>
      </c>
      <c r="DE31" s="681"/>
      <c r="DF31" s="681"/>
      <c r="DG31" s="681"/>
      <c r="DH31" s="681"/>
      <c r="DI31" s="681"/>
      <c r="DJ31" s="681"/>
      <c r="DK31" s="682"/>
      <c r="DL31" s="654">
        <v>256693</v>
      </c>
      <c r="DM31" s="681"/>
      <c r="DN31" s="681"/>
      <c r="DO31" s="681"/>
      <c r="DP31" s="681"/>
      <c r="DQ31" s="681"/>
      <c r="DR31" s="681"/>
      <c r="DS31" s="681"/>
      <c r="DT31" s="681"/>
      <c r="DU31" s="681"/>
      <c r="DV31" s="682"/>
      <c r="DW31" s="650">
        <v>1</v>
      </c>
      <c r="DX31" s="679"/>
      <c r="DY31" s="679"/>
      <c r="DZ31" s="679"/>
      <c r="EA31" s="679"/>
      <c r="EB31" s="679"/>
      <c r="EC31" s="680"/>
    </row>
    <row r="32" spans="2:133" ht="11.25" customHeight="1" x14ac:dyDescent="0.15">
      <c r="B32" s="691" t="s">
        <v>316</v>
      </c>
      <c r="C32" s="692"/>
      <c r="D32" s="692"/>
      <c r="E32" s="692"/>
      <c r="F32" s="692"/>
      <c r="G32" s="692"/>
      <c r="H32" s="692"/>
      <c r="I32" s="692"/>
      <c r="J32" s="692"/>
      <c r="K32" s="692"/>
      <c r="L32" s="692"/>
      <c r="M32" s="692"/>
      <c r="N32" s="692"/>
      <c r="O32" s="692"/>
      <c r="P32" s="692"/>
      <c r="Q32" s="693"/>
      <c r="R32" s="645" t="s">
        <v>241</v>
      </c>
      <c r="S32" s="646"/>
      <c r="T32" s="646"/>
      <c r="U32" s="646"/>
      <c r="V32" s="646"/>
      <c r="W32" s="646"/>
      <c r="X32" s="646"/>
      <c r="Y32" s="647"/>
      <c r="Z32" s="648" t="s">
        <v>174</v>
      </c>
      <c r="AA32" s="648"/>
      <c r="AB32" s="648"/>
      <c r="AC32" s="648"/>
      <c r="AD32" s="649" t="s">
        <v>174</v>
      </c>
      <c r="AE32" s="649"/>
      <c r="AF32" s="649"/>
      <c r="AG32" s="649"/>
      <c r="AH32" s="649"/>
      <c r="AI32" s="649"/>
      <c r="AJ32" s="649"/>
      <c r="AK32" s="649"/>
      <c r="AL32" s="650" t="s">
        <v>241</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4">
        <v>99</v>
      </c>
      <c r="BH32" s="681"/>
      <c r="BI32" s="681"/>
      <c r="BJ32" s="681"/>
      <c r="BK32" s="681"/>
      <c r="BL32" s="681"/>
      <c r="BM32" s="651">
        <v>98.1</v>
      </c>
      <c r="BN32" s="711"/>
      <c r="BO32" s="711"/>
      <c r="BP32" s="711"/>
      <c r="BQ32" s="712"/>
      <c r="BR32" s="714">
        <v>99</v>
      </c>
      <c r="BS32" s="681"/>
      <c r="BT32" s="681"/>
      <c r="BU32" s="681"/>
      <c r="BV32" s="681"/>
      <c r="BW32" s="681"/>
      <c r="BX32" s="651">
        <v>97.8</v>
      </c>
      <c r="BY32" s="711"/>
      <c r="BZ32" s="711"/>
      <c r="CA32" s="711"/>
      <c r="CB32" s="712"/>
      <c r="CD32" s="689"/>
      <c r="CE32" s="690"/>
      <c r="CF32" s="660" t="s">
        <v>319</v>
      </c>
      <c r="CG32" s="661"/>
      <c r="CH32" s="661"/>
      <c r="CI32" s="661"/>
      <c r="CJ32" s="661"/>
      <c r="CK32" s="661"/>
      <c r="CL32" s="661"/>
      <c r="CM32" s="661"/>
      <c r="CN32" s="661"/>
      <c r="CO32" s="661"/>
      <c r="CP32" s="661"/>
      <c r="CQ32" s="662"/>
      <c r="CR32" s="645" t="s">
        <v>241</v>
      </c>
      <c r="CS32" s="646"/>
      <c r="CT32" s="646"/>
      <c r="CU32" s="646"/>
      <c r="CV32" s="646"/>
      <c r="CW32" s="646"/>
      <c r="CX32" s="646"/>
      <c r="CY32" s="647"/>
      <c r="CZ32" s="650" t="s">
        <v>174</v>
      </c>
      <c r="DA32" s="679"/>
      <c r="DB32" s="679"/>
      <c r="DC32" s="683"/>
      <c r="DD32" s="654" t="s">
        <v>174</v>
      </c>
      <c r="DE32" s="646"/>
      <c r="DF32" s="646"/>
      <c r="DG32" s="646"/>
      <c r="DH32" s="646"/>
      <c r="DI32" s="646"/>
      <c r="DJ32" s="646"/>
      <c r="DK32" s="647"/>
      <c r="DL32" s="654" t="s">
        <v>241</v>
      </c>
      <c r="DM32" s="646"/>
      <c r="DN32" s="646"/>
      <c r="DO32" s="646"/>
      <c r="DP32" s="646"/>
      <c r="DQ32" s="646"/>
      <c r="DR32" s="646"/>
      <c r="DS32" s="646"/>
      <c r="DT32" s="646"/>
      <c r="DU32" s="646"/>
      <c r="DV32" s="647"/>
      <c r="DW32" s="650" t="s">
        <v>241</v>
      </c>
      <c r="DX32" s="679"/>
      <c r="DY32" s="679"/>
      <c r="DZ32" s="679"/>
      <c r="EA32" s="679"/>
      <c r="EB32" s="679"/>
      <c r="EC32" s="680"/>
    </row>
    <row r="33" spans="2:133" ht="11.25" customHeight="1" x14ac:dyDescent="0.15">
      <c r="B33" s="642" t="s">
        <v>320</v>
      </c>
      <c r="C33" s="643"/>
      <c r="D33" s="643"/>
      <c r="E33" s="643"/>
      <c r="F33" s="643"/>
      <c r="G33" s="643"/>
      <c r="H33" s="643"/>
      <c r="I33" s="643"/>
      <c r="J33" s="643"/>
      <c r="K33" s="643"/>
      <c r="L33" s="643"/>
      <c r="M33" s="643"/>
      <c r="N33" s="643"/>
      <c r="O33" s="643"/>
      <c r="P33" s="643"/>
      <c r="Q33" s="644"/>
      <c r="R33" s="645">
        <v>3455200</v>
      </c>
      <c r="S33" s="646"/>
      <c r="T33" s="646"/>
      <c r="U33" s="646"/>
      <c r="V33" s="646"/>
      <c r="W33" s="646"/>
      <c r="X33" s="646"/>
      <c r="Y33" s="647"/>
      <c r="Z33" s="648">
        <v>7.3</v>
      </c>
      <c r="AA33" s="648"/>
      <c r="AB33" s="648"/>
      <c r="AC33" s="648"/>
      <c r="AD33" s="649" t="s">
        <v>241</v>
      </c>
      <c r="AE33" s="649"/>
      <c r="AF33" s="649"/>
      <c r="AG33" s="649"/>
      <c r="AH33" s="649"/>
      <c r="AI33" s="649"/>
      <c r="AJ33" s="649"/>
      <c r="AK33" s="649"/>
      <c r="AL33" s="650" t="s">
        <v>174</v>
      </c>
      <c r="AM33" s="651"/>
      <c r="AN33" s="651"/>
      <c r="AO33" s="652"/>
      <c r="AP33" s="706"/>
      <c r="AQ33" s="707"/>
      <c r="AR33" s="707"/>
      <c r="AS33" s="707"/>
      <c r="AT33" s="710"/>
      <c r="AU33" s="232"/>
      <c r="AV33" s="232"/>
      <c r="AW33" s="232"/>
      <c r="AX33" s="695" t="s">
        <v>321</v>
      </c>
      <c r="AY33" s="696"/>
      <c r="AZ33" s="696"/>
      <c r="BA33" s="696"/>
      <c r="BB33" s="696"/>
      <c r="BC33" s="696"/>
      <c r="BD33" s="696"/>
      <c r="BE33" s="696"/>
      <c r="BF33" s="697"/>
      <c r="BG33" s="715">
        <v>99.7</v>
      </c>
      <c r="BH33" s="716"/>
      <c r="BI33" s="716"/>
      <c r="BJ33" s="716"/>
      <c r="BK33" s="716"/>
      <c r="BL33" s="716"/>
      <c r="BM33" s="717">
        <v>99.2</v>
      </c>
      <c r="BN33" s="716"/>
      <c r="BO33" s="716"/>
      <c r="BP33" s="716"/>
      <c r="BQ33" s="718"/>
      <c r="BR33" s="715">
        <v>99.7</v>
      </c>
      <c r="BS33" s="716"/>
      <c r="BT33" s="716"/>
      <c r="BU33" s="716"/>
      <c r="BV33" s="716"/>
      <c r="BW33" s="716"/>
      <c r="BX33" s="717">
        <v>99.1</v>
      </c>
      <c r="BY33" s="716"/>
      <c r="BZ33" s="716"/>
      <c r="CA33" s="716"/>
      <c r="CB33" s="718"/>
      <c r="CD33" s="660" t="s">
        <v>322</v>
      </c>
      <c r="CE33" s="661"/>
      <c r="CF33" s="661"/>
      <c r="CG33" s="661"/>
      <c r="CH33" s="661"/>
      <c r="CI33" s="661"/>
      <c r="CJ33" s="661"/>
      <c r="CK33" s="661"/>
      <c r="CL33" s="661"/>
      <c r="CM33" s="661"/>
      <c r="CN33" s="661"/>
      <c r="CO33" s="661"/>
      <c r="CP33" s="661"/>
      <c r="CQ33" s="662"/>
      <c r="CR33" s="645">
        <v>19929429</v>
      </c>
      <c r="CS33" s="681"/>
      <c r="CT33" s="681"/>
      <c r="CU33" s="681"/>
      <c r="CV33" s="681"/>
      <c r="CW33" s="681"/>
      <c r="CX33" s="681"/>
      <c r="CY33" s="682"/>
      <c r="CZ33" s="650">
        <v>42.8</v>
      </c>
      <c r="DA33" s="679"/>
      <c r="DB33" s="679"/>
      <c r="DC33" s="683"/>
      <c r="DD33" s="654">
        <v>17044371</v>
      </c>
      <c r="DE33" s="681"/>
      <c r="DF33" s="681"/>
      <c r="DG33" s="681"/>
      <c r="DH33" s="681"/>
      <c r="DI33" s="681"/>
      <c r="DJ33" s="681"/>
      <c r="DK33" s="682"/>
      <c r="DL33" s="654">
        <v>12797960</v>
      </c>
      <c r="DM33" s="681"/>
      <c r="DN33" s="681"/>
      <c r="DO33" s="681"/>
      <c r="DP33" s="681"/>
      <c r="DQ33" s="681"/>
      <c r="DR33" s="681"/>
      <c r="DS33" s="681"/>
      <c r="DT33" s="681"/>
      <c r="DU33" s="681"/>
      <c r="DV33" s="682"/>
      <c r="DW33" s="650">
        <v>51.3</v>
      </c>
      <c r="DX33" s="679"/>
      <c r="DY33" s="679"/>
      <c r="DZ33" s="679"/>
      <c r="EA33" s="679"/>
      <c r="EB33" s="679"/>
      <c r="EC33" s="680"/>
    </row>
    <row r="34" spans="2:133" ht="11.25" customHeight="1" x14ac:dyDescent="0.15">
      <c r="B34" s="642" t="s">
        <v>323</v>
      </c>
      <c r="C34" s="643"/>
      <c r="D34" s="643"/>
      <c r="E34" s="643"/>
      <c r="F34" s="643"/>
      <c r="G34" s="643"/>
      <c r="H34" s="643"/>
      <c r="I34" s="643"/>
      <c r="J34" s="643"/>
      <c r="K34" s="643"/>
      <c r="L34" s="643"/>
      <c r="M34" s="643"/>
      <c r="N34" s="643"/>
      <c r="O34" s="643"/>
      <c r="P34" s="643"/>
      <c r="Q34" s="644"/>
      <c r="R34" s="645">
        <v>192642</v>
      </c>
      <c r="S34" s="646"/>
      <c r="T34" s="646"/>
      <c r="U34" s="646"/>
      <c r="V34" s="646"/>
      <c r="W34" s="646"/>
      <c r="X34" s="646"/>
      <c r="Y34" s="647"/>
      <c r="Z34" s="648">
        <v>0.4</v>
      </c>
      <c r="AA34" s="648"/>
      <c r="AB34" s="648"/>
      <c r="AC34" s="648"/>
      <c r="AD34" s="649">
        <v>30439</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7720063</v>
      </c>
      <c r="CS34" s="646"/>
      <c r="CT34" s="646"/>
      <c r="CU34" s="646"/>
      <c r="CV34" s="646"/>
      <c r="CW34" s="646"/>
      <c r="CX34" s="646"/>
      <c r="CY34" s="647"/>
      <c r="CZ34" s="650">
        <v>16.600000000000001</v>
      </c>
      <c r="DA34" s="679"/>
      <c r="DB34" s="679"/>
      <c r="DC34" s="683"/>
      <c r="DD34" s="654">
        <v>6212284</v>
      </c>
      <c r="DE34" s="646"/>
      <c r="DF34" s="646"/>
      <c r="DG34" s="646"/>
      <c r="DH34" s="646"/>
      <c r="DI34" s="646"/>
      <c r="DJ34" s="646"/>
      <c r="DK34" s="647"/>
      <c r="DL34" s="654">
        <v>4803876</v>
      </c>
      <c r="DM34" s="646"/>
      <c r="DN34" s="646"/>
      <c r="DO34" s="646"/>
      <c r="DP34" s="646"/>
      <c r="DQ34" s="646"/>
      <c r="DR34" s="646"/>
      <c r="DS34" s="646"/>
      <c r="DT34" s="646"/>
      <c r="DU34" s="646"/>
      <c r="DV34" s="647"/>
      <c r="DW34" s="650">
        <v>19.3</v>
      </c>
      <c r="DX34" s="679"/>
      <c r="DY34" s="679"/>
      <c r="DZ34" s="679"/>
      <c r="EA34" s="679"/>
      <c r="EB34" s="679"/>
      <c r="EC34" s="680"/>
    </row>
    <row r="35" spans="2:133" ht="11.25" customHeight="1" x14ac:dyDescent="0.15">
      <c r="B35" s="642" t="s">
        <v>325</v>
      </c>
      <c r="C35" s="643"/>
      <c r="D35" s="643"/>
      <c r="E35" s="643"/>
      <c r="F35" s="643"/>
      <c r="G35" s="643"/>
      <c r="H35" s="643"/>
      <c r="I35" s="643"/>
      <c r="J35" s="643"/>
      <c r="K35" s="643"/>
      <c r="L35" s="643"/>
      <c r="M35" s="643"/>
      <c r="N35" s="643"/>
      <c r="O35" s="643"/>
      <c r="P35" s="643"/>
      <c r="Q35" s="644"/>
      <c r="R35" s="645">
        <v>2490957</v>
      </c>
      <c r="S35" s="646"/>
      <c r="T35" s="646"/>
      <c r="U35" s="646"/>
      <c r="V35" s="646"/>
      <c r="W35" s="646"/>
      <c r="X35" s="646"/>
      <c r="Y35" s="647"/>
      <c r="Z35" s="648">
        <v>5.3</v>
      </c>
      <c r="AA35" s="648"/>
      <c r="AB35" s="648"/>
      <c r="AC35" s="648"/>
      <c r="AD35" s="649" t="s">
        <v>241</v>
      </c>
      <c r="AE35" s="649"/>
      <c r="AF35" s="649"/>
      <c r="AG35" s="649"/>
      <c r="AH35" s="649"/>
      <c r="AI35" s="649"/>
      <c r="AJ35" s="649"/>
      <c r="AK35" s="649"/>
      <c r="AL35" s="650" t="s">
        <v>241</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196392</v>
      </c>
      <c r="CS35" s="681"/>
      <c r="CT35" s="681"/>
      <c r="CU35" s="681"/>
      <c r="CV35" s="681"/>
      <c r="CW35" s="681"/>
      <c r="CX35" s="681"/>
      <c r="CY35" s="682"/>
      <c r="CZ35" s="650">
        <v>0.4</v>
      </c>
      <c r="DA35" s="679"/>
      <c r="DB35" s="679"/>
      <c r="DC35" s="683"/>
      <c r="DD35" s="654">
        <v>156346</v>
      </c>
      <c r="DE35" s="681"/>
      <c r="DF35" s="681"/>
      <c r="DG35" s="681"/>
      <c r="DH35" s="681"/>
      <c r="DI35" s="681"/>
      <c r="DJ35" s="681"/>
      <c r="DK35" s="682"/>
      <c r="DL35" s="654">
        <v>156346</v>
      </c>
      <c r="DM35" s="681"/>
      <c r="DN35" s="681"/>
      <c r="DO35" s="681"/>
      <c r="DP35" s="681"/>
      <c r="DQ35" s="681"/>
      <c r="DR35" s="681"/>
      <c r="DS35" s="681"/>
      <c r="DT35" s="681"/>
      <c r="DU35" s="681"/>
      <c r="DV35" s="682"/>
      <c r="DW35" s="650">
        <v>0.6</v>
      </c>
      <c r="DX35" s="679"/>
      <c r="DY35" s="679"/>
      <c r="DZ35" s="679"/>
      <c r="EA35" s="679"/>
      <c r="EB35" s="679"/>
      <c r="EC35" s="680"/>
    </row>
    <row r="36" spans="2:133" ht="11.25" customHeight="1" x14ac:dyDescent="0.15">
      <c r="B36" s="642" t="s">
        <v>329</v>
      </c>
      <c r="C36" s="643"/>
      <c r="D36" s="643"/>
      <c r="E36" s="643"/>
      <c r="F36" s="643"/>
      <c r="G36" s="643"/>
      <c r="H36" s="643"/>
      <c r="I36" s="643"/>
      <c r="J36" s="643"/>
      <c r="K36" s="643"/>
      <c r="L36" s="643"/>
      <c r="M36" s="643"/>
      <c r="N36" s="643"/>
      <c r="O36" s="643"/>
      <c r="P36" s="643"/>
      <c r="Q36" s="644"/>
      <c r="R36" s="645">
        <v>2322261</v>
      </c>
      <c r="S36" s="646"/>
      <c r="T36" s="646"/>
      <c r="U36" s="646"/>
      <c r="V36" s="646"/>
      <c r="W36" s="646"/>
      <c r="X36" s="646"/>
      <c r="Y36" s="647"/>
      <c r="Z36" s="648">
        <v>4.9000000000000004</v>
      </c>
      <c r="AA36" s="648"/>
      <c r="AB36" s="648"/>
      <c r="AC36" s="648"/>
      <c r="AD36" s="649" t="s">
        <v>174</v>
      </c>
      <c r="AE36" s="649"/>
      <c r="AF36" s="649"/>
      <c r="AG36" s="649"/>
      <c r="AH36" s="649"/>
      <c r="AI36" s="649"/>
      <c r="AJ36" s="649"/>
      <c r="AK36" s="649"/>
      <c r="AL36" s="650" t="s">
        <v>241</v>
      </c>
      <c r="AM36" s="651"/>
      <c r="AN36" s="651"/>
      <c r="AO36" s="652"/>
      <c r="AP36" s="235"/>
      <c r="AQ36" s="719" t="s">
        <v>330</v>
      </c>
      <c r="AR36" s="720"/>
      <c r="AS36" s="720"/>
      <c r="AT36" s="720"/>
      <c r="AU36" s="720"/>
      <c r="AV36" s="720"/>
      <c r="AW36" s="720"/>
      <c r="AX36" s="720"/>
      <c r="AY36" s="721"/>
      <c r="AZ36" s="634">
        <v>6868990</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419499</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4732959</v>
      </c>
      <c r="CS36" s="646"/>
      <c r="CT36" s="646"/>
      <c r="CU36" s="646"/>
      <c r="CV36" s="646"/>
      <c r="CW36" s="646"/>
      <c r="CX36" s="646"/>
      <c r="CY36" s="647"/>
      <c r="CZ36" s="650">
        <v>10.199999999999999</v>
      </c>
      <c r="DA36" s="679"/>
      <c r="DB36" s="679"/>
      <c r="DC36" s="683"/>
      <c r="DD36" s="654">
        <v>4532416</v>
      </c>
      <c r="DE36" s="646"/>
      <c r="DF36" s="646"/>
      <c r="DG36" s="646"/>
      <c r="DH36" s="646"/>
      <c r="DI36" s="646"/>
      <c r="DJ36" s="646"/>
      <c r="DK36" s="647"/>
      <c r="DL36" s="654">
        <v>3946561</v>
      </c>
      <c r="DM36" s="646"/>
      <c r="DN36" s="646"/>
      <c r="DO36" s="646"/>
      <c r="DP36" s="646"/>
      <c r="DQ36" s="646"/>
      <c r="DR36" s="646"/>
      <c r="DS36" s="646"/>
      <c r="DT36" s="646"/>
      <c r="DU36" s="646"/>
      <c r="DV36" s="647"/>
      <c r="DW36" s="650">
        <v>15.8</v>
      </c>
      <c r="DX36" s="679"/>
      <c r="DY36" s="679"/>
      <c r="DZ36" s="679"/>
      <c r="EA36" s="679"/>
      <c r="EB36" s="679"/>
      <c r="EC36" s="680"/>
    </row>
    <row r="37" spans="2:133" ht="11.25" customHeight="1" x14ac:dyDescent="0.15">
      <c r="B37" s="642" t="s">
        <v>333</v>
      </c>
      <c r="C37" s="643"/>
      <c r="D37" s="643"/>
      <c r="E37" s="643"/>
      <c r="F37" s="643"/>
      <c r="G37" s="643"/>
      <c r="H37" s="643"/>
      <c r="I37" s="643"/>
      <c r="J37" s="643"/>
      <c r="K37" s="643"/>
      <c r="L37" s="643"/>
      <c r="M37" s="643"/>
      <c r="N37" s="643"/>
      <c r="O37" s="643"/>
      <c r="P37" s="643"/>
      <c r="Q37" s="644"/>
      <c r="R37" s="645">
        <v>905629</v>
      </c>
      <c r="S37" s="646"/>
      <c r="T37" s="646"/>
      <c r="U37" s="646"/>
      <c r="V37" s="646"/>
      <c r="W37" s="646"/>
      <c r="X37" s="646"/>
      <c r="Y37" s="647"/>
      <c r="Z37" s="648">
        <v>1.9</v>
      </c>
      <c r="AA37" s="648"/>
      <c r="AB37" s="648"/>
      <c r="AC37" s="648"/>
      <c r="AD37" s="649" t="s">
        <v>174</v>
      </c>
      <c r="AE37" s="649"/>
      <c r="AF37" s="649"/>
      <c r="AG37" s="649"/>
      <c r="AH37" s="649"/>
      <c r="AI37" s="649"/>
      <c r="AJ37" s="649"/>
      <c r="AK37" s="649"/>
      <c r="AL37" s="650" t="s">
        <v>241</v>
      </c>
      <c r="AM37" s="651"/>
      <c r="AN37" s="651"/>
      <c r="AO37" s="652"/>
      <c r="AQ37" s="723" t="s">
        <v>334</v>
      </c>
      <c r="AR37" s="724"/>
      <c r="AS37" s="724"/>
      <c r="AT37" s="724"/>
      <c r="AU37" s="724"/>
      <c r="AV37" s="724"/>
      <c r="AW37" s="724"/>
      <c r="AX37" s="724"/>
      <c r="AY37" s="725"/>
      <c r="AZ37" s="645">
        <v>2243329</v>
      </c>
      <c r="BA37" s="646"/>
      <c r="BB37" s="646"/>
      <c r="BC37" s="646"/>
      <c r="BD37" s="681"/>
      <c r="BE37" s="681"/>
      <c r="BF37" s="712"/>
      <c r="BG37" s="660" t="s">
        <v>335</v>
      </c>
      <c r="BH37" s="661"/>
      <c r="BI37" s="661"/>
      <c r="BJ37" s="661"/>
      <c r="BK37" s="661"/>
      <c r="BL37" s="661"/>
      <c r="BM37" s="661"/>
      <c r="BN37" s="661"/>
      <c r="BO37" s="661"/>
      <c r="BP37" s="661"/>
      <c r="BQ37" s="661"/>
      <c r="BR37" s="661"/>
      <c r="BS37" s="661"/>
      <c r="BT37" s="661"/>
      <c r="BU37" s="662"/>
      <c r="BV37" s="645">
        <v>183476</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1807338</v>
      </c>
      <c r="CS37" s="681"/>
      <c r="CT37" s="681"/>
      <c r="CU37" s="681"/>
      <c r="CV37" s="681"/>
      <c r="CW37" s="681"/>
      <c r="CX37" s="681"/>
      <c r="CY37" s="682"/>
      <c r="CZ37" s="650">
        <v>3.9</v>
      </c>
      <c r="DA37" s="679"/>
      <c r="DB37" s="679"/>
      <c r="DC37" s="683"/>
      <c r="DD37" s="654">
        <v>1806235</v>
      </c>
      <c r="DE37" s="681"/>
      <c r="DF37" s="681"/>
      <c r="DG37" s="681"/>
      <c r="DH37" s="681"/>
      <c r="DI37" s="681"/>
      <c r="DJ37" s="681"/>
      <c r="DK37" s="682"/>
      <c r="DL37" s="654">
        <v>1713370</v>
      </c>
      <c r="DM37" s="681"/>
      <c r="DN37" s="681"/>
      <c r="DO37" s="681"/>
      <c r="DP37" s="681"/>
      <c r="DQ37" s="681"/>
      <c r="DR37" s="681"/>
      <c r="DS37" s="681"/>
      <c r="DT37" s="681"/>
      <c r="DU37" s="681"/>
      <c r="DV37" s="682"/>
      <c r="DW37" s="650">
        <v>6.9</v>
      </c>
      <c r="DX37" s="679"/>
      <c r="DY37" s="679"/>
      <c r="DZ37" s="679"/>
      <c r="EA37" s="679"/>
      <c r="EB37" s="679"/>
      <c r="EC37" s="680"/>
    </row>
    <row r="38" spans="2:133" ht="11.25" customHeight="1" x14ac:dyDescent="0.15">
      <c r="B38" s="642" t="s">
        <v>337</v>
      </c>
      <c r="C38" s="643"/>
      <c r="D38" s="643"/>
      <c r="E38" s="643"/>
      <c r="F38" s="643"/>
      <c r="G38" s="643"/>
      <c r="H38" s="643"/>
      <c r="I38" s="643"/>
      <c r="J38" s="643"/>
      <c r="K38" s="643"/>
      <c r="L38" s="643"/>
      <c r="M38" s="643"/>
      <c r="N38" s="643"/>
      <c r="O38" s="643"/>
      <c r="P38" s="643"/>
      <c r="Q38" s="644"/>
      <c r="R38" s="645">
        <v>945296</v>
      </c>
      <c r="S38" s="646"/>
      <c r="T38" s="646"/>
      <c r="U38" s="646"/>
      <c r="V38" s="646"/>
      <c r="W38" s="646"/>
      <c r="X38" s="646"/>
      <c r="Y38" s="647"/>
      <c r="Z38" s="648">
        <v>2</v>
      </c>
      <c r="AA38" s="648"/>
      <c r="AB38" s="648"/>
      <c r="AC38" s="648"/>
      <c r="AD38" s="649">
        <v>274254</v>
      </c>
      <c r="AE38" s="649"/>
      <c r="AF38" s="649"/>
      <c r="AG38" s="649"/>
      <c r="AH38" s="649"/>
      <c r="AI38" s="649"/>
      <c r="AJ38" s="649"/>
      <c r="AK38" s="649"/>
      <c r="AL38" s="650">
        <v>1.2</v>
      </c>
      <c r="AM38" s="651"/>
      <c r="AN38" s="651"/>
      <c r="AO38" s="652"/>
      <c r="AQ38" s="723" t="s">
        <v>338</v>
      </c>
      <c r="AR38" s="724"/>
      <c r="AS38" s="724"/>
      <c r="AT38" s="724"/>
      <c r="AU38" s="724"/>
      <c r="AV38" s="724"/>
      <c r="AW38" s="724"/>
      <c r="AX38" s="724"/>
      <c r="AY38" s="725"/>
      <c r="AZ38" s="645">
        <v>16158</v>
      </c>
      <c r="BA38" s="646"/>
      <c r="BB38" s="646"/>
      <c r="BC38" s="646"/>
      <c r="BD38" s="681"/>
      <c r="BE38" s="681"/>
      <c r="BF38" s="712"/>
      <c r="BG38" s="660" t="s">
        <v>339</v>
      </c>
      <c r="BH38" s="661"/>
      <c r="BI38" s="661"/>
      <c r="BJ38" s="661"/>
      <c r="BK38" s="661"/>
      <c r="BL38" s="661"/>
      <c r="BM38" s="661"/>
      <c r="BN38" s="661"/>
      <c r="BO38" s="661"/>
      <c r="BP38" s="661"/>
      <c r="BQ38" s="661"/>
      <c r="BR38" s="661"/>
      <c r="BS38" s="661"/>
      <c r="BT38" s="661"/>
      <c r="BU38" s="662"/>
      <c r="BV38" s="645">
        <v>17642</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4609503</v>
      </c>
      <c r="CS38" s="646"/>
      <c r="CT38" s="646"/>
      <c r="CU38" s="646"/>
      <c r="CV38" s="646"/>
      <c r="CW38" s="646"/>
      <c r="CX38" s="646"/>
      <c r="CY38" s="647"/>
      <c r="CZ38" s="650">
        <v>9.9</v>
      </c>
      <c r="DA38" s="679"/>
      <c r="DB38" s="679"/>
      <c r="DC38" s="683"/>
      <c r="DD38" s="654">
        <v>3572061</v>
      </c>
      <c r="DE38" s="646"/>
      <c r="DF38" s="646"/>
      <c r="DG38" s="646"/>
      <c r="DH38" s="646"/>
      <c r="DI38" s="646"/>
      <c r="DJ38" s="646"/>
      <c r="DK38" s="647"/>
      <c r="DL38" s="654">
        <v>3303721</v>
      </c>
      <c r="DM38" s="646"/>
      <c r="DN38" s="646"/>
      <c r="DO38" s="646"/>
      <c r="DP38" s="646"/>
      <c r="DQ38" s="646"/>
      <c r="DR38" s="646"/>
      <c r="DS38" s="646"/>
      <c r="DT38" s="646"/>
      <c r="DU38" s="646"/>
      <c r="DV38" s="647"/>
      <c r="DW38" s="650">
        <v>13.2</v>
      </c>
      <c r="DX38" s="679"/>
      <c r="DY38" s="679"/>
      <c r="DZ38" s="679"/>
      <c r="EA38" s="679"/>
      <c r="EB38" s="679"/>
      <c r="EC38" s="680"/>
    </row>
    <row r="39" spans="2:133" ht="11.25" customHeight="1" x14ac:dyDescent="0.15">
      <c r="B39" s="642" t="s">
        <v>341</v>
      </c>
      <c r="C39" s="643"/>
      <c r="D39" s="643"/>
      <c r="E39" s="643"/>
      <c r="F39" s="643"/>
      <c r="G39" s="643"/>
      <c r="H39" s="643"/>
      <c r="I39" s="643"/>
      <c r="J39" s="643"/>
      <c r="K39" s="643"/>
      <c r="L39" s="643"/>
      <c r="M39" s="643"/>
      <c r="N39" s="643"/>
      <c r="O39" s="643"/>
      <c r="P39" s="643"/>
      <c r="Q39" s="644"/>
      <c r="R39" s="645">
        <v>3246044</v>
      </c>
      <c r="S39" s="646"/>
      <c r="T39" s="646"/>
      <c r="U39" s="646"/>
      <c r="V39" s="646"/>
      <c r="W39" s="646"/>
      <c r="X39" s="646"/>
      <c r="Y39" s="647"/>
      <c r="Z39" s="648">
        <v>6.9</v>
      </c>
      <c r="AA39" s="648"/>
      <c r="AB39" s="648"/>
      <c r="AC39" s="648"/>
      <c r="AD39" s="649" t="s">
        <v>241</v>
      </c>
      <c r="AE39" s="649"/>
      <c r="AF39" s="649"/>
      <c r="AG39" s="649"/>
      <c r="AH39" s="649"/>
      <c r="AI39" s="649"/>
      <c r="AJ39" s="649"/>
      <c r="AK39" s="649"/>
      <c r="AL39" s="650" t="s">
        <v>241</v>
      </c>
      <c r="AM39" s="651"/>
      <c r="AN39" s="651"/>
      <c r="AO39" s="652"/>
      <c r="AQ39" s="723" t="s">
        <v>342</v>
      </c>
      <c r="AR39" s="724"/>
      <c r="AS39" s="724"/>
      <c r="AT39" s="724"/>
      <c r="AU39" s="724"/>
      <c r="AV39" s="724"/>
      <c r="AW39" s="724"/>
      <c r="AX39" s="724"/>
      <c r="AY39" s="725"/>
      <c r="AZ39" s="645" t="s">
        <v>174</v>
      </c>
      <c r="BA39" s="646"/>
      <c r="BB39" s="646"/>
      <c r="BC39" s="646"/>
      <c r="BD39" s="681"/>
      <c r="BE39" s="681"/>
      <c r="BF39" s="712"/>
      <c r="BG39" s="660" t="s">
        <v>343</v>
      </c>
      <c r="BH39" s="661"/>
      <c r="BI39" s="661"/>
      <c r="BJ39" s="661"/>
      <c r="BK39" s="661"/>
      <c r="BL39" s="661"/>
      <c r="BM39" s="661"/>
      <c r="BN39" s="661"/>
      <c r="BO39" s="661"/>
      <c r="BP39" s="661"/>
      <c r="BQ39" s="661"/>
      <c r="BR39" s="661"/>
      <c r="BS39" s="661"/>
      <c r="BT39" s="661"/>
      <c r="BU39" s="662"/>
      <c r="BV39" s="645">
        <v>27385</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1611009</v>
      </c>
      <c r="CS39" s="681"/>
      <c r="CT39" s="681"/>
      <c r="CU39" s="681"/>
      <c r="CV39" s="681"/>
      <c r="CW39" s="681"/>
      <c r="CX39" s="681"/>
      <c r="CY39" s="682"/>
      <c r="CZ39" s="650">
        <v>3.5</v>
      </c>
      <c r="DA39" s="679"/>
      <c r="DB39" s="679"/>
      <c r="DC39" s="683"/>
      <c r="DD39" s="654">
        <v>1545661</v>
      </c>
      <c r="DE39" s="681"/>
      <c r="DF39" s="681"/>
      <c r="DG39" s="681"/>
      <c r="DH39" s="681"/>
      <c r="DI39" s="681"/>
      <c r="DJ39" s="681"/>
      <c r="DK39" s="682"/>
      <c r="DL39" s="654" t="s">
        <v>241</v>
      </c>
      <c r="DM39" s="681"/>
      <c r="DN39" s="681"/>
      <c r="DO39" s="681"/>
      <c r="DP39" s="681"/>
      <c r="DQ39" s="681"/>
      <c r="DR39" s="681"/>
      <c r="DS39" s="681"/>
      <c r="DT39" s="681"/>
      <c r="DU39" s="681"/>
      <c r="DV39" s="682"/>
      <c r="DW39" s="650" t="s">
        <v>241</v>
      </c>
      <c r="DX39" s="679"/>
      <c r="DY39" s="679"/>
      <c r="DZ39" s="679"/>
      <c r="EA39" s="679"/>
      <c r="EB39" s="679"/>
      <c r="EC39" s="680"/>
    </row>
    <row r="40" spans="2:133" ht="11.25" customHeight="1" x14ac:dyDescent="0.15">
      <c r="B40" s="642" t="s">
        <v>345</v>
      </c>
      <c r="C40" s="643"/>
      <c r="D40" s="643"/>
      <c r="E40" s="643"/>
      <c r="F40" s="643"/>
      <c r="G40" s="643"/>
      <c r="H40" s="643"/>
      <c r="I40" s="643"/>
      <c r="J40" s="643"/>
      <c r="K40" s="643"/>
      <c r="L40" s="643"/>
      <c r="M40" s="643"/>
      <c r="N40" s="643"/>
      <c r="O40" s="643"/>
      <c r="P40" s="643"/>
      <c r="Q40" s="644"/>
      <c r="R40" s="645" t="s">
        <v>174</v>
      </c>
      <c r="S40" s="646"/>
      <c r="T40" s="646"/>
      <c r="U40" s="646"/>
      <c r="V40" s="646"/>
      <c r="W40" s="646"/>
      <c r="X40" s="646"/>
      <c r="Y40" s="647"/>
      <c r="Z40" s="648" t="s">
        <v>174</v>
      </c>
      <c r="AA40" s="648"/>
      <c r="AB40" s="648"/>
      <c r="AC40" s="648"/>
      <c r="AD40" s="649" t="s">
        <v>241</v>
      </c>
      <c r="AE40" s="649"/>
      <c r="AF40" s="649"/>
      <c r="AG40" s="649"/>
      <c r="AH40" s="649"/>
      <c r="AI40" s="649"/>
      <c r="AJ40" s="649"/>
      <c r="AK40" s="649"/>
      <c r="AL40" s="650" t="s">
        <v>174</v>
      </c>
      <c r="AM40" s="651"/>
      <c r="AN40" s="651"/>
      <c r="AO40" s="652"/>
      <c r="AQ40" s="723" t="s">
        <v>346</v>
      </c>
      <c r="AR40" s="724"/>
      <c r="AS40" s="724"/>
      <c r="AT40" s="724"/>
      <c r="AU40" s="724"/>
      <c r="AV40" s="724"/>
      <c r="AW40" s="724"/>
      <c r="AX40" s="724"/>
      <c r="AY40" s="725"/>
      <c r="AZ40" s="645" t="s">
        <v>241</v>
      </c>
      <c r="BA40" s="646"/>
      <c r="BB40" s="646"/>
      <c r="BC40" s="646"/>
      <c r="BD40" s="681"/>
      <c r="BE40" s="681"/>
      <c r="BF40" s="712"/>
      <c r="BG40" s="726" t="s">
        <v>347</v>
      </c>
      <c r="BH40" s="727"/>
      <c r="BI40" s="727"/>
      <c r="BJ40" s="727"/>
      <c r="BK40" s="727"/>
      <c r="BL40" s="236"/>
      <c r="BM40" s="661" t="s">
        <v>348</v>
      </c>
      <c r="BN40" s="661"/>
      <c r="BO40" s="661"/>
      <c r="BP40" s="661"/>
      <c r="BQ40" s="661"/>
      <c r="BR40" s="661"/>
      <c r="BS40" s="661"/>
      <c r="BT40" s="661"/>
      <c r="BU40" s="662"/>
      <c r="BV40" s="645">
        <v>103</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1059503</v>
      </c>
      <c r="CS40" s="646"/>
      <c r="CT40" s="646"/>
      <c r="CU40" s="646"/>
      <c r="CV40" s="646"/>
      <c r="CW40" s="646"/>
      <c r="CX40" s="646"/>
      <c r="CY40" s="647"/>
      <c r="CZ40" s="650">
        <v>2.2999999999999998</v>
      </c>
      <c r="DA40" s="679"/>
      <c r="DB40" s="679"/>
      <c r="DC40" s="683"/>
      <c r="DD40" s="654">
        <v>1025603</v>
      </c>
      <c r="DE40" s="646"/>
      <c r="DF40" s="646"/>
      <c r="DG40" s="646"/>
      <c r="DH40" s="646"/>
      <c r="DI40" s="646"/>
      <c r="DJ40" s="646"/>
      <c r="DK40" s="647"/>
      <c r="DL40" s="654">
        <v>587456</v>
      </c>
      <c r="DM40" s="646"/>
      <c r="DN40" s="646"/>
      <c r="DO40" s="646"/>
      <c r="DP40" s="646"/>
      <c r="DQ40" s="646"/>
      <c r="DR40" s="646"/>
      <c r="DS40" s="646"/>
      <c r="DT40" s="646"/>
      <c r="DU40" s="646"/>
      <c r="DV40" s="647"/>
      <c r="DW40" s="650">
        <v>2.4</v>
      </c>
      <c r="DX40" s="679"/>
      <c r="DY40" s="679"/>
      <c r="DZ40" s="679"/>
      <c r="EA40" s="679"/>
      <c r="EB40" s="679"/>
      <c r="EC40" s="680"/>
    </row>
    <row r="41" spans="2:133" ht="11.25" customHeight="1" x14ac:dyDescent="0.15">
      <c r="B41" s="642" t="s">
        <v>350</v>
      </c>
      <c r="C41" s="643"/>
      <c r="D41" s="643"/>
      <c r="E41" s="643"/>
      <c r="F41" s="643"/>
      <c r="G41" s="643"/>
      <c r="H41" s="643"/>
      <c r="I41" s="643"/>
      <c r="J41" s="643"/>
      <c r="K41" s="643"/>
      <c r="L41" s="643"/>
      <c r="M41" s="643"/>
      <c r="N41" s="643"/>
      <c r="O41" s="643"/>
      <c r="P41" s="643"/>
      <c r="Q41" s="644"/>
      <c r="R41" s="645">
        <v>1548944</v>
      </c>
      <c r="S41" s="646"/>
      <c r="T41" s="646"/>
      <c r="U41" s="646"/>
      <c r="V41" s="646"/>
      <c r="W41" s="646"/>
      <c r="X41" s="646"/>
      <c r="Y41" s="647"/>
      <c r="Z41" s="648">
        <v>3.3</v>
      </c>
      <c r="AA41" s="648"/>
      <c r="AB41" s="648"/>
      <c r="AC41" s="648"/>
      <c r="AD41" s="649" t="s">
        <v>174</v>
      </c>
      <c r="AE41" s="649"/>
      <c r="AF41" s="649"/>
      <c r="AG41" s="649"/>
      <c r="AH41" s="649"/>
      <c r="AI41" s="649"/>
      <c r="AJ41" s="649"/>
      <c r="AK41" s="649"/>
      <c r="AL41" s="650" t="s">
        <v>174</v>
      </c>
      <c r="AM41" s="651"/>
      <c r="AN41" s="651"/>
      <c r="AO41" s="652"/>
      <c r="AQ41" s="723" t="s">
        <v>351</v>
      </c>
      <c r="AR41" s="724"/>
      <c r="AS41" s="724"/>
      <c r="AT41" s="724"/>
      <c r="AU41" s="724"/>
      <c r="AV41" s="724"/>
      <c r="AW41" s="724"/>
      <c r="AX41" s="724"/>
      <c r="AY41" s="725"/>
      <c r="AZ41" s="645">
        <v>1513223</v>
      </c>
      <c r="BA41" s="646"/>
      <c r="BB41" s="646"/>
      <c r="BC41" s="646"/>
      <c r="BD41" s="681"/>
      <c r="BE41" s="681"/>
      <c r="BF41" s="712"/>
      <c r="BG41" s="726"/>
      <c r="BH41" s="727"/>
      <c r="BI41" s="727"/>
      <c r="BJ41" s="727"/>
      <c r="BK41" s="727"/>
      <c r="BL41" s="236"/>
      <c r="BM41" s="661" t="s">
        <v>352</v>
      </c>
      <c r="BN41" s="661"/>
      <c r="BO41" s="661"/>
      <c r="BP41" s="661"/>
      <c r="BQ41" s="661"/>
      <c r="BR41" s="661"/>
      <c r="BS41" s="661"/>
      <c r="BT41" s="661"/>
      <c r="BU41" s="662"/>
      <c r="BV41" s="645" t="s">
        <v>174</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241</v>
      </c>
      <c r="CS41" s="681"/>
      <c r="CT41" s="681"/>
      <c r="CU41" s="681"/>
      <c r="CV41" s="681"/>
      <c r="CW41" s="681"/>
      <c r="CX41" s="681"/>
      <c r="CY41" s="682"/>
      <c r="CZ41" s="650" t="s">
        <v>241</v>
      </c>
      <c r="DA41" s="679"/>
      <c r="DB41" s="679"/>
      <c r="DC41" s="683"/>
      <c r="DD41" s="654" t="s">
        <v>241</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354</v>
      </c>
      <c r="C42" s="696"/>
      <c r="D42" s="696"/>
      <c r="E42" s="696"/>
      <c r="F42" s="696"/>
      <c r="G42" s="696"/>
      <c r="H42" s="696"/>
      <c r="I42" s="696"/>
      <c r="J42" s="696"/>
      <c r="K42" s="696"/>
      <c r="L42" s="696"/>
      <c r="M42" s="696"/>
      <c r="N42" s="696"/>
      <c r="O42" s="696"/>
      <c r="P42" s="696"/>
      <c r="Q42" s="697"/>
      <c r="R42" s="730">
        <v>47278894</v>
      </c>
      <c r="S42" s="731"/>
      <c r="T42" s="731"/>
      <c r="U42" s="731"/>
      <c r="V42" s="731"/>
      <c r="W42" s="731"/>
      <c r="X42" s="731"/>
      <c r="Y42" s="739"/>
      <c r="Z42" s="740">
        <v>100</v>
      </c>
      <c r="AA42" s="740"/>
      <c r="AB42" s="740"/>
      <c r="AC42" s="740"/>
      <c r="AD42" s="741">
        <v>23385685</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3096280</v>
      </c>
      <c r="BA42" s="731"/>
      <c r="BB42" s="731"/>
      <c r="BC42" s="731"/>
      <c r="BD42" s="716"/>
      <c r="BE42" s="716"/>
      <c r="BF42" s="718"/>
      <c r="BG42" s="728"/>
      <c r="BH42" s="729"/>
      <c r="BI42" s="729"/>
      <c r="BJ42" s="729"/>
      <c r="BK42" s="729"/>
      <c r="BL42" s="237"/>
      <c r="BM42" s="671" t="s">
        <v>356</v>
      </c>
      <c r="BN42" s="671"/>
      <c r="BO42" s="671"/>
      <c r="BP42" s="671"/>
      <c r="BQ42" s="671"/>
      <c r="BR42" s="671"/>
      <c r="BS42" s="671"/>
      <c r="BT42" s="671"/>
      <c r="BU42" s="672"/>
      <c r="BV42" s="730">
        <v>339</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4347291</v>
      </c>
      <c r="CS42" s="646"/>
      <c r="CT42" s="646"/>
      <c r="CU42" s="646"/>
      <c r="CV42" s="646"/>
      <c r="CW42" s="646"/>
      <c r="CX42" s="646"/>
      <c r="CY42" s="647"/>
      <c r="CZ42" s="650">
        <v>9.3000000000000007</v>
      </c>
      <c r="DA42" s="651"/>
      <c r="DB42" s="651"/>
      <c r="DC42" s="663"/>
      <c r="DD42" s="654">
        <v>1086491</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90721</v>
      </c>
      <c r="CS43" s="681"/>
      <c r="CT43" s="681"/>
      <c r="CU43" s="681"/>
      <c r="CV43" s="681"/>
      <c r="CW43" s="681"/>
      <c r="CX43" s="681"/>
      <c r="CY43" s="682"/>
      <c r="CZ43" s="650">
        <v>0.2</v>
      </c>
      <c r="DA43" s="679"/>
      <c r="DB43" s="679"/>
      <c r="DC43" s="683"/>
      <c r="DD43" s="654">
        <v>90299</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359</v>
      </c>
      <c r="CG44" s="643"/>
      <c r="CH44" s="643"/>
      <c r="CI44" s="643"/>
      <c r="CJ44" s="643"/>
      <c r="CK44" s="643"/>
      <c r="CL44" s="643"/>
      <c r="CM44" s="643"/>
      <c r="CN44" s="643"/>
      <c r="CO44" s="643"/>
      <c r="CP44" s="643"/>
      <c r="CQ44" s="644"/>
      <c r="CR44" s="645">
        <v>4343771</v>
      </c>
      <c r="CS44" s="646"/>
      <c r="CT44" s="646"/>
      <c r="CU44" s="646"/>
      <c r="CV44" s="646"/>
      <c r="CW44" s="646"/>
      <c r="CX44" s="646"/>
      <c r="CY44" s="647"/>
      <c r="CZ44" s="650">
        <v>9.3000000000000007</v>
      </c>
      <c r="DA44" s="651"/>
      <c r="DB44" s="651"/>
      <c r="DC44" s="663"/>
      <c r="DD44" s="654">
        <v>1082971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360</v>
      </c>
      <c r="CG45" s="643"/>
      <c r="CH45" s="643"/>
      <c r="CI45" s="643"/>
      <c r="CJ45" s="643"/>
      <c r="CK45" s="643"/>
      <c r="CL45" s="643"/>
      <c r="CM45" s="643"/>
      <c r="CN45" s="643"/>
      <c r="CO45" s="643"/>
      <c r="CP45" s="643"/>
      <c r="CQ45" s="644"/>
      <c r="CR45" s="645">
        <v>1901452</v>
      </c>
      <c r="CS45" s="681"/>
      <c r="CT45" s="681"/>
      <c r="CU45" s="681"/>
      <c r="CV45" s="681"/>
      <c r="CW45" s="681"/>
      <c r="CX45" s="681"/>
      <c r="CY45" s="682"/>
      <c r="CZ45" s="650">
        <v>4.0999999999999996</v>
      </c>
      <c r="DA45" s="679"/>
      <c r="DB45" s="679"/>
      <c r="DC45" s="683"/>
      <c r="DD45" s="654">
        <v>157912</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2442319</v>
      </c>
      <c r="CS46" s="646"/>
      <c r="CT46" s="646"/>
      <c r="CU46" s="646"/>
      <c r="CV46" s="646"/>
      <c r="CW46" s="646"/>
      <c r="CX46" s="646"/>
      <c r="CY46" s="647"/>
      <c r="CZ46" s="650">
        <v>5.2</v>
      </c>
      <c r="DA46" s="651"/>
      <c r="DB46" s="651"/>
      <c r="DC46" s="663"/>
      <c r="DD46" s="654">
        <v>925059</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3520</v>
      </c>
      <c r="CS47" s="681"/>
      <c r="CT47" s="681"/>
      <c r="CU47" s="681"/>
      <c r="CV47" s="681"/>
      <c r="CW47" s="681"/>
      <c r="CX47" s="681"/>
      <c r="CY47" s="682"/>
      <c r="CZ47" s="650">
        <v>0</v>
      </c>
      <c r="DA47" s="679"/>
      <c r="DB47" s="679"/>
      <c r="DC47" s="683"/>
      <c r="DD47" s="654">
        <v>3520</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365</v>
      </c>
      <c r="CD48" s="761"/>
      <c r="CE48" s="762"/>
      <c r="CF48" s="642" t="s">
        <v>366</v>
      </c>
      <c r="CG48" s="643"/>
      <c r="CH48" s="643"/>
      <c r="CI48" s="643"/>
      <c r="CJ48" s="643"/>
      <c r="CK48" s="643"/>
      <c r="CL48" s="643"/>
      <c r="CM48" s="643"/>
      <c r="CN48" s="643"/>
      <c r="CO48" s="643"/>
      <c r="CP48" s="643"/>
      <c r="CQ48" s="644"/>
      <c r="CR48" s="645" t="s">
        <v>174</v>
      </c>
      <c r="CS48" s="646"/>
      <c r="CT48" s="646"/>
      <c r="CU48" s="646"/>
      <c r="CV48" s="646"/>
      <c r="CW48" s="646"/>
      <c r="CX48" s="646"/>
      <c r="CY48" s="647"/>
      <c r="CZ48" s="650" t="s">
        <v>174</v>
      </c>
      <c r="DA48" s="651"/>
      <c r="DB48" s="651"/>
      <c r="DC48" s="663"/>
      <c r="DD48" s="654" t="s">
        <v>241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367</v>
      </c>
      <c r="CE49" s="696"/>
      <c r="CF49" s="696"/>
      <c r="CG49" s="696"/>
      <c r="CH49" s="696"/>
      <c r="CI49" s="696"/>
      <c r="CJ49" s="696"/>
      <c r="CK49" s="696"/>
      <c r="CL49" s="696"/>
      <c r="CM49" s="696"/>
      <c r="CN49" s="696"/>
      <c r="CO49" s="696"/>
      <c r="CP49" s="696"/>
      <c r="CQ49" s="697"/>
      <c r="CR49" s="730">
        <v>46531052</v>
      </c>
      <c r="CS49" s="716"/>
      <c r="CT49" s="716"/>
      <c r="CU49" s="716"/>
      <c r="CV49" s="716"/>
      <c r="CW49" s="716"/>
      <c r="CX49" s="716"/>
      <c r="CY49" s="747"/>
      <c r="CZ49" s="742">
        <v>100</v>
      </c>
      <c r="DA49" s="748"/>
      <c r="DB49" s="748"/>
      <c r="DC49" s="749"/>
      <c r="DD49" s="750">
        <v>31139796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Q0eulB3Lcd5fi4s+Mbfq7+azWGNS4Q2E5eNlgtLhEyx2OTTMltsiLyXkIXvf6yuqnRGQo3om9k0md53ot6vcLA==" saltValue="1ga9dpx5hMF6Yq4M2H0j2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390</v>
      </c>
      <c r="C7" s="778"/>
      <c r="D7" s="778"/>
      <c r="E7" s="778"/>
      <c r="F7" s="778"/>
      <c r="G7" s="778"/>
      <c r="H7" s="778"/>
      <c r="I7" s="778"/>
      <c r="J7" s="778"/>
      <c r="K7" s="778"/>
      <c r="L7" s="778"/>
      <c r="M7" s="778"/>
      <c r="N7" s="778"/>
      <c r="O7" s="778"/>
      <c r="P7" s="779"/>
      <c r="Q7" s="780">
        <v>47071</v>
      </c>
      <c r="R7" s="781"/>
      <c r="S7" s="781"/>
      <c r="T7" s="781"/>
      <c r="U7" s="781"/>
      <c r="V7" s="781">
        <v>46327</v>
      </c>
      <c r="W7" s="781"/>
      <c r="X7" s="781"/>
      <c r="Y7" s="781"/>
      <c r="Z7" s="781"/>
      <c r="AA7" s="781">
        <v>744</v>
      </c>
      <c r="AB7" s="781"/>
      <c r="AC7" s="781"/>
      <c r="AD7" s="781"/>
      <c r="AE7" s="782"/>
      <c r="AF7" s="783">
        <v>570</v>
      </c>
      <c r="AG7" s="784"/>
      <c r="AH7" s="784"/>
      <c r="AI7" s="784"/>
      <c r="AJ7" s="785"/>
      <c r="AK7" s="820">
        <v>2322</v>
      </c>
      <c r="AL7" s="821"/>
      <c r="AM7" s="821"/>
      <c r="AN7" s="821"/>
      <c r="AO7" s="821"/>
      <c r="AP7" s="821">
        <v>34134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597</v>
      </c>
      <c r="BT7" s="825"/>
      <c r="BU7" s="825"/>
      <c r="BV7" s="825"/>
      <c r="BW7" s="825"/>
      <c r="BX7" s="825"/>
      <c r="BY7" s="825"/>
      <c r="BZ7" s="825"/>
      <c r="CA7" s="825"/>
      <c r="CB7" s="825"/>
      <c r="CC7" s="825"/>
      <c r="CD7" s="825"/>
      <c r="CE7" s="825"/>
      <c r="CF7" s="825"/>
      <c r="CG7" s="826"/>
      <c r="CH7" s="817">
        <v>4</v>
      </c>
      <c r="CI7" s="818"/>
      <c r="CJ7" s="818"/>
      <c r="CK7" s="818"/>
      <c r="CL7" s="819"/>
      <c r="CM7" s="817">
        <v>114</v>
      </c>
      <c r="CN7" s="818"/>
      <c r="CO7" s="818"/>
      <c r="CP7" s="818"/>
      <c r="CQ7" s="819"/>
      <c r="CR7" s="817">
        <v>45</v>
      </c>
      <c r="CS7" s="818"/>
      <c r="CT7" s="818"/>
      <c r="CU7" s="818"/>
      <c r="CV7" s="819"/>
      <c r="CW7" s="817" t="s">
        <v>587</v>
      </c>
      <c r="CX7" s="818"/>
      <c r="CY7" s="818"/>
      <c r="CZ7" s="818"/>
      <c r="DA7" s="819"/>
      <c r="DB7" s="817" t="s">
        <v>587</v>
      </c>
      <c r="DC7" s="818"/>
      <c r="DD7" s="818"/>
      <c r="DE7" s="818"/>
      <c r="DF7" s="819"/>
      <c r="DG7" s="817" t="s">
        <v>587</v>
      </c>
      <c r="DH7" s="818"/>
      <c r="DI7" s="818"/>
      <c r="DJ7" s="818"/>
      <c r="DK7" s="819"/>
      <c r="DL7" s="817" t="s">
        <v>587</v>
      </c>
      <c r="DM7" s="818"/>
      <c r="DN7" s="818"/>
      <c r="DO7" s="818"/>
      <c r="DP7" s="819"/>
      <c r="DQ7" s="817" t="s">
        <v>587</v>
      </c>
      <c r="DR7" s="818"/>
      <c r="DS7" s="818"/>
      <c r="DT7" s="818"/>
      <c r="DU7" s="819"/>
      <c r="DV7" s="798"/>
      <c r="DW7" s="799"/>
      <c r="DX7" s="799"/>
      <c r="DY7" s="799"/>
      <c r="DZ7" s="800"/>
      <c r="EA7" s="255"/>
    </row>
    <row r="8" spans="1:131" s="256" customFormat="1" ht="26.25" customHeight="1" x14ac:dyDescent="0.15">
      <c r="A8" s="262">
        <v>2</v>
      </c>
      <c r="B8" s="801" t="s">
        <v>391</v>
      </c>
      <c r="C8" s="802"/>
      <c r="D8" s="802"/>
      <c r="E8" s="802"/>
      <c r="F8" s="802"/>
      <c r="G8" s="802"/>
      <c r="H8" s="802"/>
      <c r="I8" s="802"/>
      <c r="J8" s="802"/>
      <c r="K8" s="802"/>
      <c r="L8" s="802"/>
      <c r="M8" s="802"/>
      <c r="N8" s="802"/>
      <c r="O8" s="802"/>
      <c r="P8" s="803"/>
      <c r="Q8" s="804">
        <v>12</v>
      </c>
      <c r="R8" s="805"/>
      <c r="S8" s="805"/>
      <c r="T8" s="805"/>
      <c r="U8" s="805"/>
      <c r="V8" s="805">
        <v>8</v>
      </c>
      <c r="W8" s="805"/>
      <c r="X8" s="805"/>
      <c r="Y8" s="805"/>
      <c r="Z8" s="805"/>
      <c r="AA8" s="805">
        <v>4</v>
      </c>
      <c r="AB8" s="805"/>
      <c r="AC8" s="805"/>
      <c r="AD8" s="805"/>
      <c r="AE8" s="806"/>
      <c r="AF8" s="807">
        <v>4</v>
      </c>
      <c r="AG8" s="808"/>
      <c r="AH8" s="808"/>
      <c r="AI8" s="808"/>
      <c r="AJ8" s="809"/>
      <c r="AK8" s="810">
        <v>0</v>
      </c>
      <c r="AL8" s="811"/>
      <c r="AM8" s="811"/>
      <c r="AN8" s="811"/>
      <c r="AO8" s="811"/>
      <c r="AP8" s="811" t="s">
        <v>587</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598</v>
      </c>
      <c r="BT8" s="815"/>
      <c r="BU8" s="815"/>
      <c r="BV8" s="815"/>
      <c r="BW8" s="815"/>
      <c r="BX8" s="815"/>
      <c r="BY8" s="815"/>
      <c r="BZ8" s="815"/>
      <c r="CA8" s="815"/>
      <c r="CB8" s="815"/>
      <c r="CC8" s="815"/>
      <c r="CD8" s="815"/>
      <c r="CE8" s="815"/>
      <c r="CF8" s="815"/>
      <c r="CG8" s="816"/>
      <c r="CH8" s="827">
        <v>42</v>
      </c>
      <c r="CI8" s="828"/>
      <c r="CJ8" s="828"/>
      <c r="CK8" s="828"/>
      <c r="CL8" s="829"/>
      <c r="CM8" s="827">
        <v>36</v>
      </c>
      <c r="CN8" s="828"/>
      <c r="CO8" s="828"/>
      <c r="CP8" s="828"/>
      <c r="CQ8" s="829"/>
      <c r="CR8" s="827">
        <v>6</v>
      </c>
      <c r="CS8" s="828"/>
      <c r="CT8" s="828"/>
      <c r="CU8" s="828"/>
      <c r="CV8" s="829"/>
      <c r="CW8" s="827" t="s">
        <v>587</v>
      </c>
      <c r="CX8" s="828"/>
      <c r="CY8" s="828"/>
      <c r="CZ8" s="828"/>
      <c r="DA8" s="829"/>
      <c r="DB8" s="827" t="s">
        <v>587</v>
      </c>
      <c r="DC8" s="828"/>
      <c r="DD8" s="828"/>
      <c r="DE8" s="828"/>
      <c r="DF8" s="829"/>
      <c r="DG8" s="827" t="s">
        <v>587</v>
      </c>
      <c r="DH8" s="828"/>
      <c r="DI8" s="828"/>
      <c r="DJ8" s="828"/>
      <c r="DK8" s="829"/>
      <c r="DL8" s="827" t="s">
        <v>587</v>
      </c>
      <c r="DM8" s="828"/>
      <c r="DN8" s="828"/>
      <c r="DO8" s="828"/>
      <c r="DP8" s="829"/>
      <c r="DQ8" s="827" t="s">
        <v>587</v>
      </c>
      <c r="DR8" s="828"/>
      <c r="DS8" s="828"/>
      <c r="DT8" s="828"/>
      <c r="DU8" s="829"/>
      <c r="DV8" s="830"/>
      <c r="DW8" s="831"/>
      <c r="DX8" s="831"/>
      <c r="DY8" s="831"/>
      <c r="DZ8" s="832"/>
      <c r="EA8" s="255"/>
    </row>
    <row r="9" spans="1:131" s="256" customFormat="1" ht="26.25" customHeight="1" x14ac:dyDescent="0.15">
      <c r="A9" s="262">
        <v>3</v>
      </c>
      <c r="B9" s="801" t="s">
        <v>392</v>
      </c>
      <c r="C9" s="802"/>
      <c r="D9" s="802"/>
      <c r="E9" s="802"/>
      <c r="F9" s="802"/>
      <c r="G9" s="802"/>
      <c r="H9" s="802"/>
      <c r="I9" s="802"/>
      <c r="J9" s="802"/>
      <c r="K9" s="802"/>
      <c r="L9" s="802"/>
      <c r="M9" s="802"/>
      <c r="N9" s="802"/>
      <c r="O9" s="802"/>
      <c r="P9" s="803"/>
      <c r="Q9" s="804">
        <v>196</v>
      </c>
      <c r="R9" s="805"/>
      <c r="S9" s="805"/>
      <c r="T9" s="805"/>
      <c r="U9" s="805"/>
      <c r="V9" s="805">
        <v>196</v>
      </c>
      <c r="W9" s="805"/>
      <c r="X9" s="805"/>
      <c r="Y9" s="805"/>
      <c r="Z9" s="805"/>
      <c r="AA9" s="805">
        <v>0</v>
      </c>
      <c r="AB9" s="805"/>
      <c r="AC9" s="805"/>
      <c r="AD9" s="805"/>
      <c r="AE9" s="806"/>
      <c r="AF9" s="807">
        <v>0</v>
      </c>
      <c r="AG9" s="808"/>
      <c r="AH9" s="808"/>
      <c r="AI9" s="808"/>
      <c r="AJ9" s="809"/>
      <c r="AK9" s="833">
        <v>0</v>
      </c>
      <c r="AL9" s="811"/>
      <c r="AM9" s="811"/>
      <c r="AN9" s="811"/>
      <c r="AO9" s="811"/>
      <c r="AP9" s="811">
        <v>196</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599</v>
      </c>
      <c r="BT9" s="815"/>
      <c r="BU9" s="815"/>
      <c r="BV9" s="815"/>
      <c r="BW9" s="815"/>
      <c r="BX9" s="815"/>
      <c r="BY9" s="815"/>
      <c r="BZ9" s="815"/>
      <c r="CA9" s="815"/>
      <c r="CB9" s="815"/>
      <c r="CC9" s="815"/>
      <c r="CD9" s="815"/>
      <c r="CE9" s="815"/>
      <c r="CF9" s="815"/>
      <c r="CG9" s="816"/>
      <c r="CH9" s="827">
        <v>-15</v>
      </c>
      <c r="CI9" s="828"/>
      <c r="CJ9" s="828"/>
      <c r="CK9" s="828"/>
      <c r="CL9" s="829"/>
      <c r="CM9" s="827">
        <v>183</v>
      </c>
      <c r="CN9" s="828"/>
      <c r="CO9" s="828"/>
      <c r="CP9" s="828"/>
      <c r="CQ9" s="829"/>
      <c r="CR9" s="827">
        <v>198</v>
      </c>
      <c r="CS9" s="828"/>
      <c r="CT9" s="828"/>
      <c r="CU9" s="828"/>
      <c r="CV9" s="829"/>
      <c r="CW9" s="827" t="s">
        <v>587</v>
      </c>
      <c r="CX9" s="828"/>
      <c r="CY9" s="828"/>
      <c r="CZ9" s="828"/>
      <c r="DA9" s="829"/>
      <c r="DB9" s="827" t="s">
        <v>587</v>
      </c>
      <c r="DC9" s="828"/>
      <c r="DD9" s="828"/>
      <c r="DE9" s="828"/>
      <c r="DF9" s="829"/>
      <c r="DG9" s="827" t="s">
        <v>587</v>
      </c>
      <c r="DH9" s="828"/>
      <c r="DI9" s="828"/>
      <c r="DJ9" s="828"/>
      <c r="DK9" s="829"/>
      <c r="DL9" s="827" t="s">
        <v>587</v>
      </c>
      <c r="DM9" s="828"/>
      <c r="DN9" s="828"/>
      <c r="DO9" s="828"/>
      <c r="DP9" s="829"/>
      <c r="DQ9" s="827" t="s">
        <v>587</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4"/>
      <c r="R22" s="835"/>
      <c r="S22" s="835"/>
      <c r="T22" s="835"/>
      <c r="U22" s="835"/>
      <c r="V22" s="835"/>
      <c r="W22" s="835"/>
      <c r="X22" s="835"/>
      <c r="Y22" s="835"/>
      <c r="Z22" s="835"/>
      <c r="AA22" s="835"/>
      <c r="AB22" s="835"/>
      <c r="AC22" s="835"/>
      <c r="AD22" s="835"/>
      <c r="AE22" s="836"/>
      <c r="AF22" s="807"/>
      <c r="AG22" s="808"/>
      <c r="AH22" s="808"/>
      <c r="AI22" s="808"/>
      <c r="AJ22" s="809"/>
      <c r="AK22" s="849"/>
      <c r="AL22" s="850"/>
      <c r="AM22" s="850"/>
      <c r="AN22" s="850"/>
      <c r="AO22" s="850"/>
      <c r="AP22" s="850"/>
      <c r="AQ22" s="850"/>
      <c r="AR22" s="850"/>
      <c r="AS22" s="850"/>
      <c r="AT22" s="850"/>
      <c r="AU22" s="851"/>
      <c r="AV22" s="851"/>
      <c r="AW22" s="851"/>
      <c r="AX22" s="851"/>
      <c r="AY22" s="852"/>
      <c r="AZ22" s="853" t="s">
        <v>393</v>
      </c>
      <c r="BA22" s="853"/>
      <c r="BB22" s="853"/>
      <c r="BC22" s="853"/>
      <c r="BD22" s="854"/>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394</v>
      </c>
      <c r="B23" s="837" t="s">
        <v>395</v>
      </c>
      <c r="C23" s="838"/>
      <c r="D23" s="838"/>
      <c r="E23" s="838"/>
      <c r="F23" s="838"/>
      <c r="G23" s="838"/>
      <c r="H23" s="838"/>
      <c r="I23" s="838"/>
      <c r="J23" s="838"/>
      <c r="K23" s="838"/>
      <c r="L23" s="838"/>
      <c r="M23" s="838"/>
      <c r="N23" s="838"/>
      <c r="O23" s="838"/>
      <c r="P23" s="839"/>
      <c r="Q23" s="840">
        <f>SUM(Q7:U9)</f>
        <v>47279</v>
      </c>
      <c r="R23" s="841"/>
      <c r="S23" s="841"/>
      <c r="T23" s="841"/>
      <c r="U23" s="841"/>
      <c r="V23" s="840">
        <f t="shared" ref="V23" si="0">SUM(V7:Z9)</f>
        <v>46531</v>
      </c>
      <c r="W23" s="841"/>
      <c r="X23" s="841"/>
      <c r="Y23" s="841"/>
      <c r="Z23" s="841"/>
      <c r="AA23" s="840">
        <f t="shared" ref="AA23" si="1">SUM(AA7:AE9)</f>
        <v>748</v>
      </c>
      <c r="AB23" s="841"/>
      <c r="AC23" s="841"/>
      <c r="AD23" s="841"/>
      <c r="AE23" s="841"/>
      <c r="AF23" s="842">
        <v>574</v>
      </c>
      <c r="AG23" s="843"/>
      <c r="AH23" s="843"/>
      <c r="AI23" s="843"/>
      <c r="AJ23" s="844"/>
      <c r="AK23" s="845"/>
      <c r="AL23" s="846"/>
      <c r="AM23" s="846"/>
      <c r="AN23" s="846"/>
      <c r="AO23" s="846"/>
      <c r="AP23" s="840">
        <f t="shared" ref="AP23" si="2">SUM(AP7:AT9)</f>
        <v>34330</v>
      </c>
      <c r="AQ23" s="841"/>
      <c r="AR23" s="841"/>
      <c r="AS23" s="841"/>
      <c r="AT23" s="841"/>
      <c r="AU23" s="847"/>
      <c r="AV23" s="847"/>
      <c r="AW23" s="847"/>
      <c r="AX23" s="847"/>
      <c r="AY23" s="848"/>
      <c r="AZ23" s="842" t="s">
        <v>174</v>
      </c>
      <c r="BA23" s="843"/>
      <c r="BB23" s="843"/>
      <c r="BC23" s="843"/>
      <c r="BD23" s="844"/>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5" t="s">
        <v>396</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373</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6" t="s">
        <v>401</v>
      </c>
      <c r="AG26" s="857"/>
      <c r="AH26" s="857"/>
      <c r="AI26" s="857"/>
      <c r="AJ26" s="858"/>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59"/>
      <c r="AG27" s="860"/>
      <c r="AH27" s="860"/>
      <c r="AI27" s="860"/>
      <c r="AJ27" s="861"/>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406</v>
      </c>
      <c r="C28" s="778"/>
      <c r="D28" s="778"/>
      <c r="E28" s="778"/>
      <c r="F28" s="778"/>
      <c r="G28" s="778"/>
      <c r="H28" s="778"/>
      <c r="I28" s="778"/>
      <c r="J28" s="778"/>
      <c r="K28" s="778"/>
      <c r="L28" s="778"/>
      <c r="M28" s="778"/>
      <c r="N28" s="778"/>
      <c r="O28" s="778"/>
      <c r="P28" s="779"/>
      <c r="Q28" s="866">
        <v>13976</v>
      </c>
      <c r="R28" s="867"/>
      <c r="S28" s="867"/>
      <c r="T28" s="867"/>
      <c r="U28" s="867"/>
      <c r="V28" s="867">
        <v>13556</v>
      </c>
      <c r="W28" s="867"/>
      <c r="X28" s="867"/>
      <c r="Y28" s="867"/>
      <c r="Z28" s="867"/>
      <c r="AA28" s="867">
        <v>420</v>
      </c>
      <c r="AB28" s="867"/>
      <c r="AC28" s="867"/>
      <c r="AD28" s="867"/>
      <c r="AE28" s="868"/>
      <c r="AF28" s="869">
        <v>419</v>
      </c>
      <c r="AG28" s="867"/>
      <c r="AH28" s="867"/>
      <c r="AI28" s="867"/>
      <c r="AJ28" s="870"/>
      <c r="AK28" s="871">
        <v>1513</v>
      </c>
      <c r="AL28" s="862"/>
      <c r="AM28" s="862"/>
      <c r="AN28" s="862"/>
      <c r="AO28" s="862"/>
      <c r="AP28" s="862" t="s">
        <v>587</v>
      </c>
      <c r="AQ28" s="862"/>
      <c r="AR28" s="862"/>
      <c r="AS28" s="862"/>
      <c r="AT28" s="862"/>
      <c r="AU28" s="862" t="s">
        <v>587</v>
      </c>
      <c r="AV28" s="862"/>
      <c r="AW28" s="862"/>
      <c r="AX28" s="862"/>
      <c r="AY28" s="862"/>
      <c r="AZ28" s="863" t="s">
        <v>520</v>
      </c>
      <c r="BA28" s="863"/>
      <c r="BB28" s="863"/>
      <c r="BC28" s="863"/>
      <c r="BD28" s="863"/>
      <c r="BE28" s="864"/>
      <c r="BF28" s="864"/>
      <c r="BG28" s="864"/>
      <c r="BH28" s="864"/>
      <c r="BI28" s="865"/>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407</v>
      </c>
      <c r="C29" s="802"/>
      <c r="D29" s="802"/>
      <c r="E29" s="802"/>
      <c r="F29" s="802"/>
      <c r="G29" s="802"/>
      <c r="H29" s="802"/>
      <c r="I29" s="802"/>
      <c r="J29" s="802"/>
      <c r="K29" s="802"/>
      <c r="L29" s="802"/>
      <c r="M29" s="802"/>
      <c r="N29" s="802"/>
      <c r="O29" s="802"/>
      <c r="P29" s="803"/>
      <c r="Q29" s="804">
        <v>22</v>
      </c>
      <c r="R29" s="805"/>
      <c r="S29" s="805"/>
      <c r="T29" s="805"/>
      <c r="U29" s="805"/>
      <c r="V29" s="805">
        <v>19</v>
      </c>
      <c r="W29" s="805"/>
      <c r="X29" s="805"/>
      <c r="Y29" s="805"/>
      <c r="Z29" s="805"/>
      <c r="AA29" s="805">
        <v>3</v>
      </c>
      <c r="AB29" s="805"/>
      <c r="AC29" s="805"/>
      <c r="AD29" s="805"/>
      <c r="AE29" s="806"/>
      <c r="AF29" s="807">
        <v>3</v>
      </c>
      <c r="AG29" s="808"/>
      <c r="AH29" s="808"/>
      <c r="AI29" s="808"/>
      <c r="AJ29" s="809"/>
      <c r="AK29" s="874">
        <v>0</v>
      </c>
      <c r="AL29" s="875"/>
      <c r="AM29" s="875"/>
      <c r="AN29" s="875"/>
      <c r="AO29" s="875"/>
      <c r="AP29" s="875" t="s">
        <v>587</v>
      </c>
      <c r="AQ29" s="875"/>
      <c r="AR29" s="875"/>
      <c r="AS29" s="875"/>
      <c r="AT29" s="875"/>
      <c r="AU29" s="875" t="s">
        <v>587</v>
      </c>
      <c r="AV29" s="875"/>
      <c r="AW29" s="875"/>
      <c r="AX29" s="875"/>
      <c r="AY29" s="875"/>
      <c r="AZ29" s="876" t="s">
        <v>520</v>
      </c>
      <c r="BA29" s="876"/>
      <c r="BB29" s="876"/>
      <c r="BC29" s="876"/>
      <c r="BD29" s="876"/>
      <c r="BE29" s="872"/>
      <c r="BF29" s="872"/>
      <c r="BG29" s="872"/>
      <c r="BH29" s="872"/>
      <c r="BI29" s="873"/>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408</v>
      </c>
      <c r="C30" s="802"/>
      <c r="D30" s="802"/>
      <c r="E30" s="802"/>
      <c r="F30" s="802"/>
      <c r="G30" s="802"/>
      <c r="H30" s="802"/>
      <c r="I30" s="802"/>
      <c r="J30" s="802"/>
      <c r="K30" s="802"/>
      <c r="L30" s="802"/>
      <c r="M30" s="802"/>
      <c r="N30" s="802"/>
      <c r="O30" s="802"/>
      <c r="P30" s="803"/>
      <c r="Q30" s="804">
        <v>9942</v>
      </c>
      <c r="R30" s="805"/>
      <c r="S30" s="805"/>
      <c r="T30" s="805"/>
      <c r="U30" s="805"/>
      <c r="V30" s="805">
        <v>9650</v>
      </c>
      <c r="W30" s="805"/>
      <c r="X30" s="805"/>
      <c r="Y30" s="805"/>
      <c r="Z30" s="805"/>
      <c r="AA30" s="805">
        <v>292</v>
      </c>
      <c r="AB30" s="805"/>
      <c r="AC30" s="805"/>
      <c r="AD30" s="805"/>
      <c r="AE30" s="806"/>
      <c r="AF30" s="807">
        <v>292</v>
      </c>
      <c r="AG30" s="808"/>
      <c r="AH30" s="808"/>
      <c r="AI30" s="808"/>
      <c r="AJ30" s="809"/>
      <c r="AK30" s="874">
        <v>1498</v>
      </c>
      <c r="AL30" s="875"/>
      <c r="AM30" s="875"/>
      <c r="AN30" s="875"/>
      <c r="AO30" s="875"/>
      <c r="AP30" s="875" t="s">
        <v>587</v>
      </c>
      <c r="AQ30" s="875"/>
      <c r="AR30" s="875"/>
      <c r="AS30" s="875"/>
      <c r="AT30" s="875"/>
      <c r="AU30" s="875" t="s">
        <v>587</v>
      </c>
      <c r="AV30" s="875"/>
      <c r="AW30" s="875"/>
      <c r="AX30" s="875"/>
      <c r="AY30" s="875"/>
      <c r="AZ30" s="876" t="s">
        <v>520</v>
      </c>
      <c r="BA30" s="876"/>
      <c r="BB30" s="876"/>
      <c r="BC30" s="876"/>
      <c r="BD30" s="876"/>
      <c r="BE30" s="872"/>
      <c r="BF30" s="872"/>
      <c r="BG30" s="872"/>
      <c r="BH30" s="872"/>
      <c r="BI30" s="873"/>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409</v>
      </c>
      <c r="C31" s="802"/>
      <c r="D31" s="802"/>
      <c r="E31" s="802"/>
      <c r="F31" s="802"/>
      <c r="G31" s="802"/>
      <c r="H31" s="802"/>
      <c r="I31" s="802"/>
      <c r="J31" s="802"/>
      <c r="K31" s="802"/>
      <c r="L31" s="802"/>
      <c r="M31" s="802"/>
      <c r="N31" s="802"/>
      <c r="O31" s="802"/>
      <c r="P31" s="803"/>
      <c r="Q31" s="804">
        <v>1713</v>
      </c>
      <c r="R31" s="805"/>
      <c r="S31" s="805"/>
      <c r="T31" s="805"/>
      <c r="U31" s="805"/>
      <c r="V31" s="805">
        <v>1692</v>
      </c>
      <c r="W31" s="805"/>
      <c r="X31" s="805"/>
      <c r="Y31" s="805"/>
      <c r="Z31" s="805"/>
      <c r="AA31" s="805">
        <v>21</v>
      </c>
      <c r="AB31" s="805"/>
      <c r="AC31" s="805"/>
      <c r="AD31" s="805"/>
      <c r="AE31" s="806"/>
      <c r="AF31" s="807">
        <v>21</v>
      </c>
      <c r="AG31" s="808"/>
      <c r="AH31" s="808"/>
      <c r="AI31" s="808"/>
      <c r="AJ31" s="809"/>
      <c r="AK31" s="874">
        <v>436</v>
      </c>
      <c r="AL31" s="875"/>
      <c r="AM31" s="875"/>
      <c r="AN31" s="875"/>
      <c r="AO31" s="875"/>
      <c r="AP31" s="875" t="s">
        <v>587</v>
      </c>
      <c r="AQ31" s="875"/>
      <c r="AR31" s="875"/>
      <c r="AS31" s="875"/>
      <c r="AT31" s="875"/>
      <c r="AU31" s="875" t="s">
        <v>587</v>
      </c>
      <c r="AV31" s="875"/>
      <c r="AW31" s="875"/>
      <c r="AX31" s="875"/>
      <c r="AY31" s="875"/>
      <c r="AZ31" s="876" t="s">
        <v>520</v>
      </c>
      <c r="BA31" s="876"/>
      <c r="BB31" s="876"/>
      <c r="BC31" s="876"/>
      <c r="BD31" s="876"/>
      <c r="BE31" s="872"/>
      <c r="BF31" s="872"/>
      <c r="BG31" s="872"/>
      <c r="BH31" s="872"/>
      <c r="BI31" s="873"/>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2314</v>
      </c>
      <c r="R32" s="805"/>
      <c r="S32" s="805"/>
      <c r="T32" s="805"/>
      <c r="U32" s="805"/>
      <c r="V32" s="805">
        <v>2182</v>
      </c>
      <c r="W32" s="805"/>
      <c r="X32" s="805"/>
      <c r="Y32" s="805"/>
      <c r="Z32" s="805"/>
      <c r="AA32" s="805">
        <v>132</v>
      </c>
      <c r="AB32" s="805"/>
      <c r="AC32" s="805"/>
      <c r="AD32" s="805"/>
      <c r="AE32" s="806"/>
      <c r="AF32" s="807">
        <v>3127</v>
      </c>
      <c r="AG32" s="808"/>
      <c r="AH32" s="808"/>
      <c r="AI32" s="808"/>
      <c r="AJ32" s="809"/>
      <c r="AK32" s="874">
        <v>16</v>
      </c>
      <c r="AL32" s="875"/>
      <c r="AM32" s="875"/>
      <c r="AN32" s="875"/>
      <c r="AO32" s="875"/>
      <c r="AP32" s="875">
        <v>2114</v>
      </c>
      <c r="AQ32" s="875"/>
      <c r="AR32" s="875"/>
      <c r="AS32" s="875"/>
      <c r="AT32" s="875"/>
      <c r="AU32" s="875">
        <v>129</v>
      </c>
      <c r="AV32" s="875"/>
      <c r="AW32" s="875"/>
      <c r="AX32" s="875"/>
      <c r="AY32" s="875"/>
      <c r="AZ32" s="876" t="s">
        <v>587</v>
      </c>
      <c r="BA32" s="876"/>
      <c r="BB32" s="876"/>
      <c r="BC32" s="876"/>
      <c r="BD32" s="876"/>
      <c r="BE32" s="872" t="s">
        <v>411</v>
      </c>
      <c r="BF32" s="872"/>
      <c r="BG32" s="872"/>
      <c r="BH32" s="872"/>
      <c r="BI32" s="873"/>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412</v>
      </c>
      <c r="C33" s="802"/>
      <c r="D33" s="802"/>
      <c r="E33" s="802"/>
      <c r="F33" s="802"/>
      <c r="G33" s="802"/>
      <c r="H33" s="802"/>
      <c r="I33" s="802"/>
      <c r="J33" s="802"/>
      <c r="K33" s="802"/>
      <c r="L33" s="802"/>
      <c r="M33" s="802"/>
      <c r="N33" s="802"/>
      <c r="O33" s="802"/>
      <c r="P33" s="803"/>
      <c r="Q33" s="804">
        <v>3699</v>
      </c>
      <c r="R33" s="805"/>
      <c r="S33" s="805"/>
      <c r="T33" s="805"/>
      <c r="U33" s="805"/>
      <c r="V33" s="805">
        <v>3519</v>
      </c>
      <c r="W33" s="805"/>
      <c r="X33" s="805"/>
      <c r="Y33" s="805"/>
      <c r="Z33" s="805"/>
      <c r="AA33" s="805">
        <v>180</v>
      </c>
      <c r="AB33" s="805"/>
      <c r="AC33" s="805"/>
      <c r="AD33" s="805"/>
      <c r="AE33" s="806"/>
      <c r="AF33" s="807">
        <v>692</v>
      </c>
      <c r="AG33" s="808"/>
      <c r="AH33" s="808"/>
      <c r="AI33" s="808"/>
      <c r="AJ33" s="809"/>
      <c r="AK33" s="874">
        <v>2237</v>
      </c>
      <c r="AL33" s="875"/>
      <c r="AM33" s="875"/>
      <c r="AN33" s="875"/>
      <c r="AO33" s="875"/>
      <c r="AP33" s="875">
        <v>24789</v>
      </c>
      <c r="AQ33" s="875"/>
      <c r="AR33" s="875"/>
      <c r="AS33" s="875"/>
      <c r="AT33" s="875"/>
      <c r="AU33" s="875">
        <v>18840</v>
      </c>
      <c r="AV33" s="875"/>
      <c r="AW33" s="875"/>
      <c r="AX33" s="875"/>
      <c r="AY33" s="875"/>
      <c r="AZ33" s="876" t="s">
        <v>587</v>
      </c>
      <c r="BA33" s="876"/>
      <c r="BB33" s="876"/>
      <c r="BC33" s="876"/>
      <c r="BD33" s="876"/>
      <c r="BE33" s="872" t="s">
        <v>411</v>
      </c>
      <c r="BF33" s="872"/>
      <c r="BG33" s="872"/>
      <c r="BH33" s="872"/>
      <c r="BI33" s="873"/>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4"/>
      <c r="AL34" s="875"/>
      <c r="AM34" s="875"/>
      <c r="AN34" s="875"/>
      <c r="AO34" s="875"/>
      <c r="AP34" s="875"/>
      <c r="AQ34" s="875"/>
      <c r="AR34" s="875"/>
      <c r="AS34" s="875"/>
      <c r="AT34" s="875"/>
      <c r="AU34" s="875"/>
      <c r="AV34" s="875"/>
      <c r="AW34" s="875"/>
      <c r="AX34" s="875"/>
      <c r="AY34" s="875"/>
      <c r="AZ34" s="876"/>
      <c r="BA34" s="876"/>
      <c r="BB34" s="876"/>
      <c r="BC34" s="876"/>
      <c r="BD34" s="876"/>
      <c r="BE34" s="872"/>
      <c r="BF34" s="872"/>
      <c r="BG34" s="872"/>
      <c r="BH34" s="872"/>
      <c r="BI34" s="873"/>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4"/>
      <c r="AL35" s="875"/>
      <c r="AM35" s="875"/>
      <c r="AN35" s="875"/>
      <c r="AO35" s="875"/>
      <c r="AP35" s="875"/>
      <c r="AQ35" s="875"/>
      <c r="AR35" s="875"/>
      <c r="AS35" s="875"/>
      <c r="AT35" s="875"/>
      <c r="AU35" s="875"/>
      <c r="AV35" s="875"/>
      <c r="AW35" s="875"/>
      <c r="AX35" s="875"/>
      <c r="AY35" s="875"/>
      <c r="AZ35" s="876"/>
      <c r="BA35" s="876"/>
      <c r="BB35" s="876"/>
      <c r="BC35" s="876"/>
      <c r="BD35" s="876"/>
      <c r="BE35" s="872"/>
      <c r="BF35" s="872"/>
      <c r="BG35" s="872"/>
      <c r="BH35" s="872"/>
      <c r="BI35" s="873"/>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4"/>
      <c r="AL36" s="875"/>
      <c r="AM36" s="875"/>
      <c r="AN36" s="875"/>
      <c r="AO36" s="875"/>
      <c r="AP36" s="875"/>
      <c r="AQ36" s="875"/>
      <c r="AR36" s="875"/>
      <c r="AS36" s="875"/>
      <c r="AT36" s="875"/>
      <c r="AU36" s="875"/>
      <c r="AV36" s="875"/>
      <c r="AW36" s="875"/>
      <c r="AX36" s="875"/>
      <c r="AY36" s="875"/>
      <c r="AZ36" s="876"/>
      <c r="BA36" s="876"/>
      <c r="BB36" s="876"/>
      <c r="BC36" s="876"/>
      <c r="BD36" s="876"/>
      <c r="BE36" s="872"/>
      <c r="BF36" s="872"/>
      <c r="BG36" s="872"/>
      <c r="BH36" s="872"/>
      <c r="BI36" s="873"/>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7"/>
      <c r="R50" s="878"/>
      <c r="S50" s="878"/>
      <c r="T50" s="878"/>
      <c r="U50" s="878"/>
      <c r="V50" s="878"/>
      <c r="W50" s="878"/>
      <c r="X50" s="878"/>
      <c r="Y50" s="878"/>
      <c r="Z50" s="878"/>
      <c r="AA50" s="878"/>
      <c r="AB50" s="878"/>
      <c r="AC50" s="878"/>
      <c r="AD50" s="878"/>
      <c r="AE50" s="879"/>
      <c r="AF50" s="807"/>
      <c r="AG50" s="808"/>
      <c r="AH50" s="808"/>
      <c r="AI50" s="808"/>
      <c r="AJ50" s="809"/>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7"/>
      <c r="R51" s="878"/>
      <c r="S51" s="878"/>
      <c r="T51" s="878"/>
      <c r="U51" s="878"/>
      <c r="V51" s="878"/>
      <c r="W51" s="878"/>
      <c r="X51" s="878"/>
      <c r="Y51" s="878"/>
      <c r="Z51" s="878"/>
      <c r="AA51" s="878"/>
      <c r="AB51" s="878"/>
      <c r="AC51" s="878"/>
      <c r="AD51" s="878"/>
      <c r="AE51" s="879"/>
      <c r="AF51" s="807"/>
      <c r="AG51" s="808"/>
      <c r="AH51" s="808"/>
      <c r="AI51" s="808"/>
      <c r="AJ51" s="809"/>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7"/>
      <c r="R52" s="878"/>
      <c r="S52" s="878"/>
      <c r="T52" s="878"/>
      <c r="U52" s="878"/>
      <c r="V52" s="878"/>
      <c r="W52" s="878"/>
      <c r="X52" s="878"/>
      <c r="Y52" s="878"/>
      <c r="Z52" s="878"/>
      <c r="AA52" s="878"/>
      <c r="AB52" s="878"/>
      <c r="AC52" s="878"/>
      <c r="AD52" s="878"/>
      <c r="AE52" s="879"/>
      <c r="AF52" s="807"/>
      <c r="AG52" s="808"/>
      <c r="AH52" s="808"/>
      <c r="AI52" s="808"/>
      <c r="AJ52" s="809"/>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7"/>
      <c r="R53" s="878"/>
      <c r="S53" s="878"/>
      <c r="T53" s="878"/>
      <c r="U53" s="878"/>
      <c r="V53" s="878"/>
      <c r="W53" s="878"/>
      <c r="X53" s="878"/>
      <c r="Y53" s="878"/>
      <c r="Z53" s="878"/>
      <c r="AA53" s="878"/>
      <c r="AB53" s="878"/>
      <c r="AC53" s="878"/>
      <c r="AD53" s="878"/>
      <c r="AE53" s="879"/>
      <c r="AF53" s="807"/>
      <c r="AG53" s="808"/>
      <c r="AH53" s="808"/>
      <c r="AI53" s="808"/>
      <c r="AJ53" s="809"/>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7"/>
      <c r="R54" s="878"/>
      <c r="S54" s="878"/>
      <c r="T54" s="878"/>
      <c r="U54" s="878"/>
      <c r="V54" s="878"/>
      <c r="W54" s="878"/>
      <c r="X54" s="878"/>
      <c r="Y54" s="878"/>
      <c r="Z54" s="878"/>
      <c r="AA54" s="878"/>
      <c r="AB54" s="878"/>
      <c r="AC54" s="878"/>
      <c r="AD54" s="878"/>
      <c r="AE54" s="879"/>
      <c r="AF54" s="807"/>
      <c r="AG54" s="808"/>
      <c r="AH54" s="808"/>
      <c r="AI54" s="808"/>
      <c r="AJ54" s="809"/>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7"/>
      <c r="R55" s="878"/>
      <c r="S55" s="878"/>
      <c r="T55" s="878"/>
      <c r="U55" s="878"/>
      <c r="V55" s="878"/>
      <c r="W55" s="878"/>
      <c r="X55" s="878"/>
      <c r="Y55" s="878"/>
      <c r="Z55" s="878"/>
      <c r="AA55" s="878"/>
      <c r="AB55" s="878"/>
      <c r="AC55" s="878"/>
      <c r="AD55" s="878"/>
      <c r="AE55" s="879"/>
      <c r="AF55" s="807"/>
      <c r="AG55" s="808"/>
      <c r="AH55" s="808"/>
      <c r="AI55" s="808"/>
      <c r="AJ55" s="809"/>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7"/>
      <c r="R56" s="878"/>
      <c r="S56" s="878"/>
      <c r="T56" s="878"/>
      <c r="U56" s="878"/>
      <c r="V56" s="878"/>
      <c r="W56" s="878"/>
      <c r="X56" s="878"/>
      <c r="Y56" s="878"/>
      <c r="Z56" s="878"/>
      <c r="AA56" s="878"/>
      <c r="AB56" s="878"/>
      <c r="AC56" s="878"/>
      <c r="AD56" s="878"/>
      <c r="AE56" s="879"/>
      <c r="AF56" s="807"/>
      <c r="AG56" s="808"/>
      <c r="AH56" s="808"/>
      <c r="AI56" s="808"/>
      <c r="AJ56" s="809"/>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7"/>
      <c r="R57" s="878"/>
      <c r="S57" s="878"/>
      <c r="T57" s="878"/>
      <c r="U57" s="878"/>
      <c r="V57" s="878"/>
      <c r="W57" s="878"/>
      <c r="X57" s="878"/>
      <c r="Y57" s="878"/>
      <c r="Z57" s="878"/>
      <c r="AA57" s="878"/>
      <c r="AB57" s="878"/>
      <c r="AC57" s="878"/>
      <c r="AD57" s="878"/>
      <c r="AE57" s="879"/>
      <c r="AF57" s="807"/>
      <c r="AG57" s="808"/>
      <c r="AH57" s="808"/>
      <c r="AI57" s="808"/>
      <c r="AJ57" s="809"/>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7"/>
      <c r="R58" s="878"/>
      <c r="S58" s="878"/>
      <c r="T58" s="878"/>
      <c r="U58" s="878"/>
      <c r="V58" s="878"/>
      <c r="W58" s="878"/>
      <c r="X58" s="878"/>
      <c r="Y58" s="878"/>
      <c r="Z58" s="878"/>
      <c r="AA58" s="878"/>
      <c r="AB58" s="878"/>
      <c r="AC58" s="878"/>
      <c r="AD58" s="878"/>
      <c r="AE58" s="879"/>
      <c r="AF58" s="807"/>
      <c r="AG58" s="808"/>
      <c r="AH58" s="808"/>
      <c r="AI58" s="808"/>
      <c r="AJ58" s="809"/>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7"/>
      <c r="R59" s="878"/>
      <c r="S59" s="878"/>
      <c r="T59" s="878"/>
      <c r="U59" s="878"/>
      <c r="V59" s="878"/>
      <c r="W59" s="878"/>
      <c r="X59" s="878"/>
      <c r="Y59" s="878"/>
      <c r="Z59" s="878"/>
      <c r="AA59" s="878"/>
      <c r="AB59" s="878"/>
      <c r="AC59" s="878"/>
      <c r="AD59" s="878"/>
      <c r="AE59" s="879"/>
      <c r="AF59" s="807"/>
      <c r="AG59" s="808"/>
      <c r="AH59" s="808"/>
      <c r="AI59" s="808"/>
      <c r="AJ59" s="809"/>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7"/>
      <c r="R60" s="878"/>
      <c r="S60" s="878"/>
      <c r="T60" s="878"/>
      <c r="U60" s="878"/>
      <c r="V60" s="878"/>
      <c r="W60" s="878"/>
      <c r="X60" s="878"/>
      <c r="Y60" s="878"/>
      <c r="Z60" s="878"/>
      <c r="AA60" s="878"/>
      <c r="AB60" s="878"/>
      <c r="AC60" s="878"/>
      <c r="AD60" s="878"/>
      <c r="AE60" s="879"/>
      <c r="AF60" s="807"/>
      <c r="AG60" s="808"/>
      <c r="AH60" s="808"/>
      <c r="AI60" s="808"/>
      <c r="AJ60" s="809"/>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7"/>
      <c r="R61" s="878"/>
      <c r="S61" s="878"/>
      <c r="T61" s="878"/>
      <c r="U61" s="878"/>
      <c r="V61" s="878"/>
      <c r="W61" s="878"/>
      <c r="X61" s="878"/>
      <c r="Y61" s="878"/>
      <c r="Z61" s="878"/>
      <c r="AA61" s="878"/>
      <c r="AB61" s="878"/>
      <c r="AC61" s="878"/>
      <c r="AD61" s="878"/>
      <c r="AE61" s="879"/>
      <c r="AF61" s="807"/>
      <c r="AG61" s="808"/>
      <c r="AH61" s="808"/>
      <c r="AI61" s="808"/>
      <c r="AJ61" s="809"/>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7"/>
      <c r="R62" s="878"/>
      <c r="S62" s="878"/>
      <c r="T62" s="878"/>
      <c r="U62" s="878"/>
      <c r="V62" s="878"/>
      <c r="W62" s="878"/>
      <c r="X62" s="878"/>
      <c r="Y62" s="878"/>
      <c r="Z62" s="878"/>
      <c r="AA62" s="878"/>
      <c r="AB62" s="878"/>
      <c r="AC62" s="878"/>
      <c r="AD62" s="878"/>
      <c r="AE62" s="879"/>
      <c r="AF62" s="807"/>
      <c r="AG62" s="808"/>
      <c r="AH62" s="808"/>
      <c r="AI62" s="808"/>
      <c r="AJ62" s="809"/>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413</v>
      </c>
      <c r="BK62" s="853"/>
      <c r="BL62" s="853"/>
      <c r="BM62" s="853"/>
      <c r="BN62" s="854"/>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394</v>
      </c>
      <c r="B63" s="837" t="s">
        <v>414</v>
      </c>
      <c r="C63" s="838"/>
      <c r="D63" s="838"/>
      <c r="E63" s="838"/>
      <c r="F63" s="838"/>
      <c r="G63" s="838"/>
      <c r="H63" s="838"/>
      <c r="I63" s="838"/>
      <c r="J63" s="838"/>
      <c r="K63" s="838"/>
      <c r="L63" s="838"/>
      <c r="M63" s="838"/>
      <c r="N63" s="838"/>
      <c r="O63" s="838"/>
      <c r="P63" s="839"/>
      <c r="Q63" s="882"/>
      <c r="R63" s="883"/>
      <c r="S63" s="883"/>
      <c r="T63" s="883"/>
      <c r="U63" s="883"/>
      <c r="V63" s="883"/>
      <c r="W63" s="883"/>
      <c r="X63" s="883"/>
      <c r="Y63" s="883"/>
      <c r="Z63" s="883"/>
      <c r="AA63" s="883"/>
      <c r="AB63" s="883"/>
      <c r="AC63" s="883"/>
      <c r="AD63" s="883"/>
      <c r="AE63" s="884"/>
      <c r="AF63" s="885">
        <v>4553</v>
      </c>
      <c r="AG63" s="886"/>
      <c r="AH63" s="886"/>
      <c r="AI63" s="886"/>
      <c r="AJ63" s="887"/>
      <c r="AK63" s="888"/>
      <c r="AL63" s="883"/>
      <c r="AM63" s="883"/>
      <c r="AN63" s="883"/>
      <c r="AO63" s="883"/>
      <c r="AP63" s="886">
        <f>SUM(AP32:AT33)</f>
        <v>26903</v>
      </c>
      <c r="AQ63" s="886"/>
      <c r="AR63" s="886"/>
      <c r="AS63" s="886"/>
      <c r="AT63" s="886"/>
      <c r="AU63" s="886">
        <f>SUM(AU32:AY33)</f>
        <v>18969</v>
      </c>
      <c r="AV63" s="886"/>
      <c r="AW63" s="886"/>
      <c r="AX63" s="886"/>
      <c r="AY63" s="886"/>
      <c r="AZ63" s="890"/>
      <c r="BA63" s="891"/>
      <c r="BB63" s="891"/>
      <c r="BC63" s="891"/>
      <c r="BD63" s="892"/>
      <c r="BE63" s="893"/>
      <c r="BF63" s="893"/>
      <c r="BG63" s="893"/>
      <c r="BH63" s="893"/>
      <c r="BI63" s="894"/>
      <c r="BJ63" s="895" t="s">
        <v>174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417</v>
      </c>
      <c r="R66" s="764"/>
      <c r="S66" s="764"/>
      <c r="T66" s="764"/>
      <c r="U66" s="765"/>
      <c r="V66" s="763" t="s">
        <v>418</v>
      </c>
      <c r="W66" s="764"/>
      <c r="X66" s="764"/>
      <c r="Y66" s="764"/>
      <c r="Z66" s="765"/>
      <c r="AA66" s="763" t="s">
        <v>419</v>
      </c>
      <c r="AB66" s="764"/>
      <c r="AC66" s="764"/>
      <c r="AD66" s="764"/>
      <c r="AE66" s="765"/>
      <c r="AF66" s="898" t="s">
        <v>420</v>
      </c>
      <c r="AG66" s="857"/>
      <c r="AH66" s="857"/>
      <c r="AI66" s="857"/>
      <c r="AJ66" s="899"/>
      <c r="AK66" s="763" t="s">
        <v>421</v>
      </c>
      <c r="AL66" s="787"/>
      <c r="AM66" s="787"/>
      <c r="AN66" s="787"/>
      <c r="AO66" s="788"/>
      <c r="AP66" s="763" t="s">
        <v>422</v>
      </c>
      <c r="AQ66" s="764"/>
      <c r="AR66" s="764"/>
      <c r="AS66" s="764"/>
      <c r="AT66" s="765"/>
      <c r="AU66" s="763" t="s">
        <v>423</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0"/>
      <c r="AH67" s="860"/>
      <c r="AI67" s="860"/>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588</v>
      </c>
      <c r="C68" s="916"/>
      <c r="D68" s="916"/>
      <c r="E68" s="916"/>
      <c r="F68" s="916"/>
      <c r="G68" s="916"/>
      <c r="H68" s="916"/>
      <c r="I68" s="916"/>
      <c r="J68" s="916"/>
      <c r="K68" s="916"/>
      <c r="L68" s="916"/>
      <c r="M68" s="916"/>
      <c r="N68" s="916"/>
      <c r="O68" s="916"/>
      <c r="P68" s="917"/>
      <c r="Q68" s="918">
        <v>4003</v>
      </c>
      <c r="R68" s="912"/>
      <c r="S68" s="912"/>
      <c r="T68" s="912"/>
      <c r="U68" s="912"/>
      <c r="V68" s="912">
        <v>3855</v>
      </c>
      <c r="W68" s="912"/>
      <c r="X68" s="912"/>
      <c r="Y68" s="912"/>
      <c r="Z68" s="912"/>
      <c r="AA68" s="912">
        <v>148</v>
      </c>
      <c r="AB68" s="912"/>
      <c r="AC68" s="912"/>
      <c r="AD68" s="912"/>
      <c r="AE68" s="912"/>
      <c r="AF68" s="912">
        <v>148</v>
      </c>
      <c r="AG68" s="912"/>
      <c r="AH68" s="912"/>
      <c r="AI68" s="912"/>
      <c r="AJ68" s="912"/>
      <c r="AK68" s="912" t="s">
        <v>520</v>
      </c>
      <c r="AL68" s="912"/>
      <c r="AM68" s="912"/>
      <c r="AN68" s="912"/>
      <c r="AO68" s="912"/>
      <c r="AP68" s="912">
        <v>9101</v>
      </c>
      <c r="AQ68" s="912"/>
      <c r="AR68" s="912"/>
      <c r="AS68" s="912"/>
      <c r="AT68" s="912"/>
      <c r="AU68" s="912">
        <v>2067</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589</v>
      </c>
      <c r="C69" s="920"/>
      <c r="D69" s="920"/>
      <c r="E69" s="920"/>
      <c r="F69" s="920"/>
      <c r="G69" s="920"/>
      <c r="H69" s="920"/>
      <c r="I69" s="920"/>
      <c r="J69" s="920"/>
      <c r="K69" s="920"/>
      <c r="L69" s="920"/>
      <c r="M69" s="920"/>
      <c r="N69" s="920"/>
      <c r="O69" s="920"/>
      <c r="P69" s="921"/>
      <c r="Q69" s="922">
        <v>159</v>
      </c>
      <c r="R69" s="875"/>
      <c r="S69" s="875"/>
      <c r="T69" s="875"/>
      <c r="U69" s="875"/>
      <c r="V69" s="875">
        <v>157</v>
      </c>
      <c r="W69" s="875"/>
      <c r="X69" s="875"/>
      <c r="Y69" s="875"/>
      <c r="Z69" s="875"/>
      <c r="AA69" s="875">
        <v>2</v>
      </c>
      <c r="AB69" s="875"/>
      <c r="AC69" s="875"/>
      <c r="AD69" s="875"/>
      <c r="AE69" s="875"/>
      <c r="AF69" s="875">
        <v>2</v>
      </c>
      <c r="AG69" s="875"/>
      <c r="AH69" s="875"/>
      <c r="AI69" s="875"/>
      <c r="AJ69" s="875"/>
      <c r="AK69" s="875" t="s">
        <v>520</v>
      </c>
      <c r="AL69" s="875"/>
      <c r="AM69" s="875"/>
      <c r="AN69" s="875"/>
      <c r="AO69" s="875"/>
      <c r="AP69" s="875" t="s">
        <v>520</v>
      </c>
      <c r="AQ69" s="875"/>
      <c r="AR69" s="875"/>
      <c r="AS69" s="875"/>
      <c r="AT69" s="875"/>
      <c r="AU69" s="875" t="s">
        <v>520</v>
      </c>
      <c r="AV69" s="875"/>
      <c r="AW69" s="875"/>
      <c r="AX69" s="875"/>
      <c r="AY69" s="875"/>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590</v>
      </c>
      <c r="C70" s="920"/>
      <c r="D70" s="920"/>
      <c r="E70" s="920"/>
      <c r="F70" s="920"/>
      <c r="G70" s="920"/>
      <c r="H70" s="920"/>
      <c r="I70" s="920"/>
      <c r="J70" s="920"/>
      <c r="K70" s="920"/>
      <c r="L70" s="920"/>
      <c r="M70" s="920"/>
      <c r="N70" s="920"/>
      <c r="O70" s="920"/>
      <c r="P70" s="921"/>
      <c r="Q70" s="922">
        <v>344</v>
      </c>
      <c r="R70" s="875"/>
      <c r="S70" s="875"/>
      <c r="T70" s="875"/>
      <c r="U70" s="875"/>
      <c r="V70" s="875">
        <v>308</v>
      </c>
      <c r="W70" s="875"/>
      <c r="X70" s="875"/>
      <c r="Y70" s="875"/>
      <c r="Z70" s="875"/>
      <c r="AA70" s="875">
        <v>36</v>
      </c>
      <c r="AB70" s="875"/>
      <c r="AC70" s="875"/>
      <c r="AD70" s="875"/>
      <c r="AE70" s="875"/>
      <c r="AF70" s="875">
        <v>36</v>
      </c>
      <c r="AG70" s="875"/>
      <c r="AH70" s="875"/>
      <c r="AI70" s="875"/>
      <c r="AJ70" s="875"/>
      <c r="AK70" s="875" t="s">
        <v>520</v>
      </c>
      <c r="AL70" s="875"/>
      <c r="AM70" s="875"/>
      <c r="AN70" s="875"/>
      <c r="AO70" s="875"/>
      <c r="AP70" s="875" t="s">
        <v>520</v>
      </c>
      <c r="AQ70" s="875"/>
      <c r="AR70" s="875"/>
      <c r="AS70" s="875"/>
      <c r="AT70" s="875"/>
      <c r="AU70" s="875" t="s">
        <v>520</v>
      </c>
      <c r="AV70" s="875"/>
      <c r="AW70" s="875"/>
      <c r="AX70" s="875"/>
      <c r="AY70" s="875"/>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591</v>
      </c>
      <c r="C71" s="920"/>
      <c r="D71" s="920"/>
      <c r="E71" s="920"/>
      <c r="F71" s="920"/>
      <c r="G71" s="920"/>
      <c r="H71" s="920"/>
      <c r="I71" s="920"/>
      <c r="J71" s="920"/>
      <c r="K71" s="920"/>
      <c r="L71" s="920"/>
      <c r="M71" s="920"/>
      <c r="N71" s="920"/>
      <c r="O71" s="920"/>
      <c r="P71" s="921"/>
      <c r="Q71" s="922">
        <v>468</v>
      </c>
      <c r="R71" s="875"/>
      <c r="S71" s="875"/>
      <c r="T71" s="875"/>
      <c r="U71" s="875"/>
      <c r="V71" s="875">
        <v>407</v>
      </c>
      <c r="W71" s="875"/>
      <c r="X71" s="875"/>
      <c r="Y71" s="875"/>
      <c r="Z71" s="875"/>
      <c r="AA71" s="875">
        <v>61</v>
      </c>
      <c r="AB71" s="875"/>
      <c r="AC71" s="875"/>
      <c r="AD71" s="875"/>
      <c r="AE71" s="875"/>
      <c r="AF71" s="875">
        <v>61</v>
      </c>
      <c r="AG71" s="875"/>
      <c r="AH71" s="875"/>
      <c r="AI71" s="875"/>
      <c r="AJ71" s="875"/>
      <c r="AK71" s="875" t="s">
        <v>520</v>
      </c>
      <c r="AL71" s="875"/>
      <c r="AM71" s="875"/>
      <c r="AN71" s="875"/>
      <c r="AO71" s="875"/>
      <c r="AP71" s="875" t="s">
        <v>520</v>
      </c>
      <c r="AQ71" s="875"/>
      <c r="AR71" s="875"/>
      <c r="AS71" s="875"/>
      <c r="AT71" s="875"/>
      <c r="AU71" s="875" t="s">
        <v>520</v>
      </c>
      <c r="AV71" s="875"/>
      <c r="AW71" s="875"/>
      <c r="AX71" s="875"/>
      <c r="AY71" s="875"/>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592</v>
      </c>
      <c r="C72" s="920"/>
      <c r="D72" s="920"/>
      <c r="E72" s="920"/>
      <c r="F72" s="920"/>
      <c r="G72" s="920"/>
      <c r="H72" s="920"/>
      <c r="I72" s="920"/>
      <c r="J72" s="920"/>
      <c r="K72" s="920"/>
      <c r="L72" s="920"/>
      <c r="M72" s="920"/>
      <c r="N72" s="920"/>
      <c r="O72" s="920"/>
      <c r="P72" s="921"/>
      <c r="Q72" s="927">
        <v>1990</v>
      </c>
      <c r="R72" s="926"/>
      <c r="S72" s="926"/>
      <c r="T72" s="926"/>
      <c r="U72" s="874"/>
      <c r="V72" s="925">
        <v>1962</v>
      </c>
      <c r="W72" s="926"/>
      <c r="X72" s="926"/>
      <c r="Y72" s="926"/>
      <c r="Z72" s="874"/>
      <c r="AA72" s="925">
        <v>28</v>
      </c>
      <c r="AB72" s="926"/>
      <c r="AC72" s="926"/>
      <c r="AD72" s="926"/>
      <c r="AE72" s="874"/>
      <c r="AF72" s="925">
        <v>28</v>
      </c>
      <c r="AG72" s="926"/>
      <c r="AH72" s="926"/>
      <c r="AI72" s="926"/>
      <c r="AJ72" s="874"/>
      <c r="AK72" s="925" t="s">
        <v>520</v>
      </c>
      <c r="AL72" s="926"/>
      <c r="AM72" s="926"/>
      <c r="AN72" s="926"/>
      <c r="AO72" s="874"/>
      <c r="AP72" s="925">
        <v>423</v>
      </c>
      <c r="AQ72" s="926"/>
      <c r="AR72" s="926"/>
      <c r="AS72" s="926"/>
      <c r="AT72" s="874"/>
      <c r="AU72" s="925">
        <v>275</v>
      </c>
      <c r="AV72" s="926"/>
      <c r="AW72" s="926"/>
      <c r="AX72" s="926"/>
      <c r="AY72" s="874"/>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593</v>
      </c>
      <c r="C73" s="920"/>
      <c r="D73" s="920"/>
      <c r="E73" s="920"/>
      <c r="F73" s="920"/>
      <c r="G73" s="920"/>
      <c r="H73" s="920"/>
      <c r="I73" s="920"/>
      <c r="J73" s="920"/>
      <c r="K73" s="920"/>
      <c r="L73" s="920"/>
      <c r="M73" s="920"/>
      <c r="N73" s="920"/>
      <c r="O73" s="920"/>
      <c r="P73" s="921"/>
      <c r="Q73" s="927">
        <v>203</v>
      </c>
      <c r="R73" s="926"/>
      <c r="S73" s="926"/>
      <c r="T73" s="926"/>
      <c r="U73" s="874"/>
      <c r="V73" s="925">
        <v>189</v>
      </c>
      <c r="W73" s="926"/>
      <c r="X73" s="926"/>
      <c r="Y73" s="926"/>
      <c r="Z73" s="874"/>
      <c r="AA73" s="925">
        <v>14</v>
      </c>
      <c r="AB73" s="926"/>
      <c r="AC73" s="926"/>
      <c r="AD73" s="926"/>
      <c r="AE73" s="874"/>
      <c r="AF73" s="925">
        <v>14</v>
      </c>
      <c r="AG73" s="926"/>
      <c r="AH73" s="926"/>
      <c r="AI73" s="926"/>
      <c r="AJ73" s="874"/>
      <c r="AK73" s="925" t="s">
        <v>520</v>
      </c>
      <c r="AL73" s="926"/>
      <c r="AM73" s="926"/>
      <c r="AN73" s="926"/>
      <c r="AO73" s="874"/>
      <c r="AP73" s="925" t="s">
        <v>520</v>
      </c>
      <c r="AQ73" s="926"/>
      <c r="AR73" s="926"/>
      <c r="AS73" s="926"/>
      <c r="AT73" s="874"/>
      <c r="AU73" s="925" t="s">
        <v>520</v>
      </c>
      <c r="AV73" s="926"/>
      <c r="AW73" s="926"/>
      <c r="AX73" s="926"/>
      <c r="AY73" s="874"/>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594</v>
      </c>
      <c r="C74" s="920"/>
      <c r="D74" s="920"/>
      <c r="E74" s="920"/>
      <c r="F74" s="920"/>
      <c r="G74" s="920"/>
      <c r="H74" s="920"/>
      <c r="I74" s="920"/>
      <c r="J74" s="920"/>
      <c r="K74" s="920"/>
      <c r="L74" s="920"/>
      <c r="M74" s="920"/>
      <c r="N74" s="920"/>
      <c r="O74" s="920"/>
      <c r="P74" s="921"/>
      <c r="Q74" s="927">
        <v>1218363</v>
      </c>
      <c r="R74" s="926"/>
      <c r="S74" s="926"/>
      <c r="T74" s="926"/>
      <c r="U74" s="874"/>
      <c r="V74" s="925">
        <v>1197433</v>
      </c>
      <c r="W74" s="926"/>
      <c r="X74" s="926"/>
      <c r="Y74" s="926"/>
      <c r="Z74" s="874"/>
      <c r="AA74" s="925">
        <v>20930</v>
      </c>
      <c r="AB74" s="926"/>
      <c r="AC74" s="926"/>
      <c r="AD74" s="926"/>
      <c r="AE74" s="874"/>
      <c r="AF74" s="925">
        <v>20930</v>
      </c>
      <c r="AG74" s="926"/>
      <c r="AH74" s="926"/>
      <c r="AI74" s="926"/>
      <c r="AJ74" s="874"/>
      <c r="AK74" s="925">
        <v>7055</v>
      </c>
      <c r="AL74" s="926"/>
      <c r="AM74" s="926"/>
      <c r="AN74" s="926"/>
      <c r="AO74" s="874"/>
      <c r="AP74" s="925" t="s">
        <v>520</v>
      </c>
      <c r="AQ74" s="926"/>
      <c r="AR74" s="926"/>
      <c r="AS74" s="926"/>
      <c r="AT74" s="874"/>
      <c r="AU74" s="925" t="s">
        <v>520</v>
      </c>
      <c r="AV74" s="926"/>
      <c r="AW74" s="926"/>
      <c r="AX74" s="926"/>
      <c r="AY74" s="874"/>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595</v>
      </c>
      <c r="C75" s="920"/>
      <c r="D75" s="920"/>
      <c r="E75" s="920"/>
      <c r="F75" s="920"/>
      <c r="G75" s="920"/>
      <c r="H75" s="920"/>
      <c r="I75" s="920"/>
      <c r="J75" s="920"/>
      <c r="K75" s="920"/>
      <c r="L75" s="920"/>
      <c r="M75" s="920"/>
      <c r="N75" s="920"/>
      <c r="O75" s="920"/>
      <c r="P75" s="921"/>
      <c r="Q75" s="927">
        <v>39402</v>
      </c>
      <c r="R75" s="926"/>
      <c r="S75" s="926"/>
      <c r="T75" s="926"/>
      <c r="U75" s="874"/>
      <c r="V75" s="925">
        <v>34057</v>
      </c>
      <c r="W75" s="926"/>
      <c r="X75" s="926"/>
      <c r="Y75" s="926"/>
      <c r="Z75" s="874"/>
      <c r="AA75" s="925">
        <v>5344</v>
      </c>
      <c r="AB75" s="926"/>
      <c r="AC75" s="926"/>
      <c r="AD75" s="926"/>
      <c r="AE75" s="874"/>
      <c r="AF75" s="925">
        <v>19453</v>
      </c>
      <c r="AG75" s="926"/>
      <c r="AH75" s="926"/>
      <c r="AI75" s="926"/>
      <c r="AJ75" s="874"/>
      <c r="AK75" s="925" t="s">
        <v>520</v>
      </c>
      <c r="AL75" s="926"/>
      <c r="AM75" s="926"/>
      <c r="AN75" s="926"/>
      <c r="AO75" s="874"/>
      <c r="AP75" s="925">
        <v>119226</v>
      </c>
      <c r="AQ75" s="926"/>
      <c r="AR75" s="926"/>
      <c r="AS75" s="926"/>
      <c r="AT75" s="874"/>
      <c r="AU75" s="925" t="s">
        <v>520</v>
      </c>
      <c r="AV75" s="926"/>
      <c r="AW75" s="926"/>
      <c r="AX75" s="926"/>
      <c r="AY75" s="874"/>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596</v>
      </c>
      <c r="C76" s="920"/>
      <c r="D76" s="920"/>
      <c r="E76" s="920"/>
      <c r="F76" s="920"/>
      <c r="G76" s="920"/>
      <c r="H76" s="920"/>
      <c r="I76" s="920"/>
      <c r="J76" s="920"/>
      <c r="K76" s="920"/>
      <c r="L76" s="920"/>
      <c r="M76" s="920"/>
      <c r="N76" s="920"/>
      <c r="O76" s="920"/>
      <c r="P76" s="921"/>
      <c r="Q76" s="927">
        <v>7725</v>
      </c>
      <c r="R76" s="926"/>
      <c r="S76" s="926"/>
      <c r="T76" s="926"/>
      <c r="U76" s="874"/>
      <c r="V76" s="925">
        <v>6053</v>
      </c>
      <c r="W76" s="926"/>
      <c r="X76" s="926"/>
      <c r="Y76" s="926"/>
      <c r="Z76" s="874"/>
      <c r="AA76" s="925">
        <v>1672</v>
      </c>
      <c r="AB76" s="926"/>
      <c r="AC76" s="926"/>
      <c r="AD76" s="926"/>
      <c r="AE76" s="874"/>
      <c r="AF76" s="925">
        <v>16867</v>
      </c>
      <c r="AG76" s="926"/>
      <c r="AH76" s="926"/>
      <c r="AI76" s="926"/>
      <c r="AJ76" s="874"/>
      <c r="AK76" s="925" t="s">
        <v>520</v>
      </c>
      <c r="AL76" s="926"/>
      <c r="AM76" s="926"/>
      <c r="AN76" s="926"/>
      <c r="AO76" s="874"/>
      <c r="AP76" s="925">
        <v>13994</v>
      </c>
      <c r="AQ76" s="926"/>
      <c r="AR76" s="926"/>
      <c r="AS76" s="926"/>
      <c r="AT76" s="874"/>
      <c r="AU76" s="925" t="s">
        <v>520</v>
      </c>
      <c r="AV76" s="926"/>
      <c r="AW76" s="926"/>
      <c r="AX76" s="926"/>
      <c r="AY76" s="874"/>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7"/>
      <c r="R77" s="926"/>
      <c r="S77" s="926"/>
      <c r="T77" s="926"/>
      <c r="U77" s="874"/>
      <c r="V77" s="925"/>
      <c r="W77" s="926"/>
      <c r="X77" s="926"/>
      <c r="Y77" s="926"/>
      <c r="Z77" s="874"/>
      <c r="AA77" s="925"/>
      <c r="AB77" s="926"/>
      <c r="AC77" s="926"/>
      <c r="AD77" s="926"/>
      <c r="AE77" s="874"/>
      <c r="AF77" s="925"/>
      <c r="AG77" s="926"/>
      <c r="AH77" s="926"/>
      <c r="AI77" s="926"/>
      <c r="AJ77" s="874"/>
      <c r="AK77" s="925"/>
      <c r="AL77" s="926"/>
      <c r="AM77" s="926"/>
      <c r="AN77" s="926"/>
      <c r="AO77" s="874"/>
      <c r="AP77" s="925"/>
      <c r="AQ77" s="926"/>
      <c r="AR77" s="926"/>
      <c r="AS77" s="926"/>
      <c r="AT77" s="874"/>
      <c r="AU77" s="925"/>
      <c r="AV77" s="926"/>
      <c r="AW77" s="926"/>
      <c r="AX77" s="926"/>
      <c r="AY77" s="874"/>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394</v>
      </c>
      <c r="B88" s="837" t="s">
        <v>424</v>
      </c>
      <c r="C88" s="838"/>
      <c r="D88" s="838"/>
      <c r="E88" s="838"/>
      <c r="F88" s="838"/>
      <c r="G88" s="838"/>
      <c r="H88" s="838"/>
      <c r="I88" s="838"/>
      <c r="J88" s="838"/>
      <c r="K88" s="838"/>
      <c r="L88" s="838"/>
      <c r="M88" s="838"/>
      <c r="N88" s="838"/>
      <c r="O88" s="838"/>
      <c r="P88" s="839"/>
      <c r="Q88" s="882"/>
      <c r="R88" s="883"/>
      <c r="S88" s="883"/>
      <c r="T88" s="883"/>
      <c r="U88" s="883"/>
      <c r="V88" s="883"/>
      <c r="W88" s="883"/>
      <c r="X88" s="883"/>
      <c r="Y88" s="883"/>
      <c r="Z88" s="883"/>
      <c r="AA88" s="883"/>
      <c r="AB88" s="883"/>
      <c r="AC88" s="883"/>
      <c r="AD88" s="883"/>
      <c r="AE88" s="883"/>
      <c r="AF88" s="886">
        <f>SUM(AF68:AJ76)</f>
        <v>57539</v>
      </c>
      <c r="AG88" s="886"/>
      <c r="AH88" s="886"/>
      <c r="AI88" s="886"/>
      <c r="AJ88" s="886"/>
      <c r="AK88" s="883"/>
      <c r="AL88" s="883"/>
      <c r="AM88" s="883"/>
      <c r="AN88" s="883"/>
      <c r="AO88" s="883"/>
      <c r="AP88" s="886">
        <f>SUM(AP68:AT76)</f>
        <v>142744</v>
      </c>
      <c r="AQ88" s="886"/>
      <c r="AR88" s="886"/>
      <c r="AS88" s="886"/>
      <c r="AT88" s="886"/>
      <c r="AU88" s="886">
        <f>SUM(AU68:AY76)</f>
        <v>2342</v>
      </c>
      <c r="AV88" s="886"/>
      <c r="AW88" s="886"/>
      <c r="AX88" s="886"/>
      <c r="AY88" s="886"/>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37" t="s">
        <v>425</v>
      </c>
      <c r="BS102" s="838"/>
      <c r="BT102" s="838"/>
      <c r="BU102" s="838"/>
      <c r="BV102" s="838"/>
      <c r="BW102" s="838"/>
      <c r="BX102" s="838"/>
      <c r="BY102" s="838"/>
      <c r="BZ102" s="838"/>
      <c r="CA102" s="838"/>
      <c r="CB102" s="838"/>
      <c r="CC102" s="838"/>
      <c r="CD102" s="838"/>
      <c r="CE102" s="838"/>
      <c r="CF102" s="838"/>
      <c r="CG102" s="839"/>
      <c r="CH102" s="935"/>
      <c r="CI102" s="936"/>
      <c r="CJ102" s="936"/>
      <c r="CK102" s="936"/>
      <c r="CL102" s="937"/>
      <c r="CM102" s="935"/>
      <c r="CN102" s="936"/>
      <c r="CO102" s="936"/>
      <c r="CP102" s="936"/>
      <c r="CQ102" s="937"/>
      <c r="CR102" s="938">
        <f>SUM(CR7:CV9)</f>
        <v>249</v>
      </c>
      <c r="CS102" s="896"/>
      <c r="CT102" s="896"/>
      <c r="CU102" s="896"/>
      <c r="CV102" s="939"/>
      <c r="CW102" s="938" t="s">
        <v>606</v>
      </c>
      <c r="CX102" s="896"/>
      <c r="CY102" s="896"/>
      <c r="CZ102" s="896"/>
      <c r="DA102" s="939"/>
      <c r="DB102" s="938" t="s">
        <v>606</v>
      </c>
      <c r="DC102" s="896"/>
      <c r="DD102" s="896"/>
      <c r="DE102" s="896"/>
      <c r="DF102" s="939"/>
      <c r="DG102" s="938" t="s">
        <v>606</v>
      </c>
      <c r="DH102" s="896"/>
      <c r="DI102" s="896"/>
      <c r="DJ102" s="896"/>
      <c r="DK102" s="939"/>
      <c r="DL102" s="938" t="s">
        <v>606</v>
      </c>
      <c r="DM102" s="896"/>
      <c r="DN102" s="896"/>
      <c r="DO102" s="896"/>
      <c r="DP102" s="939"/>
      <c r="DQ102" s="938" t="s">
        <v>606</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433</v>
      </c>
      <c r="AB109" s="941"/>
      <c r="AC109" s="941"/>
      <c r="AD109" s="941"/>
      <c r="AE109" s="942"/>
      <c r="AF109" s="940" t="s">
        <v>310</v>
      </c>
      <c r="AG109" s="941"/>
      <c r="AH109" s="941"/>
      <c r="AI109" s="941"/>
      <c r="AJ109" s="942"/>
      <c r="AK109" s="940" t="s">
        <v>309</v>
      </c>
      <c r="AL109" s="941"/>
      <c r="AM109" s="941"/>
      <c r="AN109" s="941"/>
      <c r="AO109" s="942"/>
      <c r="AP109" s="940" t="s">
        <v>434</v>
      </c>
      <c r="AQ109" s="941"/>
      <c r="AR109" s="941"/>
      <c r="AS109" s="941"/>
      <c r="AT109" s="943"/>
      <c r="AU109" s="960" t="s">
        <v>432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433</v>
      </c>
      <c r="BR109" s="941"/>
      <c r="BS109" s="941"/>
      <c r="BT109" s="941"/>
      <c r="BU109" s="942"/>
      <c r="BV109" s="940" t="s">
        <v>310</v>
      </c>
      <c r="BW109" s="941"/>
      <c r="BX109" s="941"/>
      <c r="BY109" s="941"/>
      <c r="BZ109" s="942"/>
      <c r="CA109" s="940" t="s">
        <v>309</v>
      </c>
      <c r="CB109" s="941"/>
      <c r="CC109" s="941"/>
      <c r="CD109" s="941"/>
      <c r="CE109" s="942"/>
      <c r="CF109" s="961" t="s">
        <v>434</v>
      </c>
      <c r="CG109" s="961"/>
      <c r="CH109" s="961"/>
      <c r="CI109" s="961"/>
      <c r="CJ109" s="961"/>
      <c r="CK109" s="940" t="s">
        <v>435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433</v>
      </c>
      <c r="DH109" s="941"/>
      <c r="DI109" s="941"/>
      <c r="DJ109" s="941"/>
      <c r="DK109" s="942"/>
      <c r="DL109" s="940" t="s">
        <v>310</v>
      </c>
      <c r="DM109" s="941"/>
      <c r="DN109" s="941"/>
      <c r="DO109" s="941"/>
      <c r="DP109" s="942"/>
      <c r="DQ109" s="940" t="s">
        <v>309</v>
      </c>
      <c r="DR109" s="941"/>
      <c r="DS109" s="941"/>
      <c r="DT109" s="941"/>
      <c r="DU109" s="942"/>
      <c r="DV109" s="940" t="s">
        <v>434</v>
      </c>
      <c r="DW109" s="941"/>
      <c r="DX109" s="941"/>
      <c r="DY109" s="941"/>
      <c r="DZ109" s="943"/>
    </row>
    <row r="110" spans="1:131" s="247" customFormat="1" ht="26.25" customHeight="1" x14ac:dyDescent="0.15">
      <c r="A110" s="944" t="s">
        <v>436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3498558</v>
      </c>
      <c r="AB110" s="948"/>
      <c r="AC110" s="948"/>
      <c r="AD110" s="948"/>
      <c r="AE110" s="949"/>
      <c r="AF110" s="950">
        <v>3782869</v>
      </c>
      <c r="AG110" s="948"/>
      <c r="AH110" s="948"/>
      <c r="AI110" s="948"/>
      <c r="AJ110" s="949"/>
      <c r="AK110" s="950">
        <v>4613686</v>
      </c>
      <c r="AL110" s="948"/>
      <c r="AM110" s="948"/>
      <c r="AN110" s="948"/>
      <c r="AO110" s="949"/>
      <c r="AP110" s="951">
        <v>22.1</v>
      </c>
      <c r="AQ110" s="952"/>
      <c r="AR110" s="952"/>
      <c r="AS110" s="952"/>
      <c r="AT110" s="953"/>
      <c r="AU110" s="954" t="s">
        <v>73</v>
      </c>
      <c r="AV110" s="955"/>
      <c r="AW110" s="955"/>
      <c r="AX110" s="955"/>
      <c r="AY110" s="955"/>
      <c r="AZ110" s="996" t="s">
        <v>437</v>
      </c>
      <c r="BA110" s="945"/>
      <c r="BB110" s="945"/>
      <c r="BC110" s="945"/>
      <c r="BD110" s="945"/>
      <c r="BE110" s="945"/>
      <c r="BF110" s="945"/>
      <c r="BG110" s="945"/>
      <c r="BH110" s="945"/>
      <c r="BI110" s="945"/>
      <c r="BJ110" s="945"/>
      <c r="BK110" s="945"/>
      <c r="BL110" s="945"/>
      <c r="BM110" s="945"/>
      <c r="BN110" s="945"/>
      <c r="BO110" s="945"/>
      <c r="BP110" s="946"/>
      <c r="BQ110" s="982">
        <v>36492579</v>
      </c>
      <c r="BR110" s="983"/>
      <c r="BS110" s="983"/>
      <c r="BT110" s="983"/>
      <c r="BU110" s="983"/>
      <c r="BV110" s="983">
        <v>35441049</v>
      </c>
      <c r="BW110" s="983"/>
      <c r="BX110" s="983"/>
      <c r="BY110" s="983"/>
      <c r="BZ110" s="983"/>
      <c r="CA110" s="983">
        <v>34330116</v>
      </c>
      <c r="CB110" s="983"/>
      <c r="CC110" s="983"/>
      <c r="CD110" s="983"/>
      <c r="CE110" s="983"/>
      <c r="CF110" s="997">
        <v>164.5</v>
      </c>
      <c r="CG110" s="998"/>
      <c r="CH110" s="998"/>
      <c r="CI110" s="998"/>
      <c r="CJ110" s="998"/>
      <c r="CK110" s="999" t="s">
        <v>438</v>
      </c>
      <c r="CL110" s="1000"/>
      <c r="CM110" s="979" t="s">
        <v>439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440</v>
      </c>
      <c r="DH110" s="983"/>
      <c r="DI110" s="983"/>
      <c r="DJ110" s="983"/>
      <c r="DK110" s="983"/>
      <c r="DL110" s="983" t="s">
        <v>440</v>
      </c>
      <c r="DM110" s="983"/>
      <c r="DN110" s="983"/>
      <c r="DO110" s="983"/>
      <c r="DP110" s="983"/>
      <c r="DQ110" s="983" t="s">
        <v>440</v>
      </c>
      <c r="DR110" s="983"/>
      <c r="DS110" s="983"/>
      <c r="DT110" s="983"/>
      <c r="DU110" s="983"/>
      <c r="DV110" s="984" t="s">
        <v>174</v>
      </c>
      <c r="DW110" s="984"/>
      <c r="DX110" s="984"/>
      <c r="DY110" s="984"/>
      <c r="DZ110" s="985"/>
    </row>
    <row r="111" spans="1:131" s="247" customFormat="1" ht="26.25" customHeight="1" x14ac:dyDescent="0.15">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440</v>
      </c>
      <c r="AB111" s="990"/>
      <c r="AC111" s="990"/>
      <c r="AD111" s="990"/>
      <c r="AE111" s="991"/>
      <c r="AF111" s="992" t="s">
        <v>440</v>
      </c>
      <c r="AG111" s="990"/>
      <c r="AH111" s="990"/>
      <c r="AI111" s="990"/>
      <c r="AJ111" s="991"/>
      <c r="AK111" s="992" t="s">
        <v>174</v>
      </c>
      <c r="AL111" s="990"/>
      <c r="AM111" s="990"/>
      <c r="AN111" s="990"/>
      <c r="AO111" s="991"/>
      <c r="AP111" s="993" t="s">
        <v>440</v>
      </c>
      <c r="AQ111" s="994"/>
      <c r="AR111" s="994"/>
      <c r="AS111" s="994"/>
      <c r="AT111" s="995"/>
      <c r="AU111" s="956"/>
      <c r="AV111" s="957"/>
      <c r="AW111" s="957"/>
      <c r="AX111" s="957"/>
      <c r="AY111" s="957"/>
      <c r="AZ111" s="1005" t="s">
        <v>442</v>
      </c>
      <c r="BA111" s="1006"/>
      <c r="BB111" s="1006"/>
      <c r="BC111" s="1006"/>
      <c r="BD111" s="1006"/>
      <c r="BE111" s="1006"/>
      <c r="BF111" s="1006"/>
      <c r="BG111" s="1006"/>
      <c r="BH111" s="1006"/>
      <c r="BI111" s="1006"/>
      <c r="BJ111" s="1006"/>
      <c r="BK111" s="1006"/>
      <c r="BL111" s="1006"/>
      <c r="BM111" s="1006"/>
      <c r="BN111" s="1006"/>
      <c r="BO111" s="1006"/>
      <c r="BP111" s="1007"/>
      <c r="BQ111" s="975" t="s">
        <v>174</v>
      </c>
      <c r="BR111" s="976"/>
      <c r="BS111" s="976"/>
      <c r="BT111" s="976"/>
      <c r="BU111" s="976"/>
      <c r="BV111" s="976" t="s">
        <v>443</v>
      </c>
      <c r="BW111" s="976"/>
      <c r="BX111" s="976"/>
      <c r="BY111" s="976"/>
      <c r="BZ111" s="976"/>
      <c r="CA111" s="976" t="s">
        <v>440</v>
      </c>
      <c r="CB111" s="976"/>
      <c r="CC111" s="976"/>
      <c r="CD111" s="976"/>
      <c r="CE111" s="976"/>
      <c r="CF111" s="970" t="s">
        <v>440</v>
      </c>
      <c r="CG111" s="971"/>
      <c r="CH111" s="971"/>
      <c r="CI111" s="971"/>
      <c r="CJ111" s="971"/>
      <c r="CK111" s="1001"/>
      <c r="CL111" s="1002"/>
      <c r="CM111" s="972" t="s">
        <v>444</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174</v>
      </c>
      <c r="DH111" s="976"/>
      <c r="DI111" s="976"/>
      <c r="DJ111" s="976"/>
      <c r="DK111" s="976"/>
      <c r="DL111" s="976" t="s">
        <v>174</v>
      </c>
      <c r="DM111" s="976"/>
      <c r="DN111" s="976"/>
      <c r="DO111" s="976"/>
      <c r="DP111" s="976"/>
      <c r="DQ111" s="976" t="s">
        <v>174</v>
      </c>
      <c r="DR111" s="976"/>
      <c r="DS111" s="976"/>
      <c r="DT111" s="976"/>
      <c r="DU111" s="976"/>
      <c r="DV111" s="977" t="s">
        <v>440</v>
      </c>
      <c r="DW111" s="977"/>
      <c r="DX111" s="977"/>
      <c r="DY111" s="977"/>
      <c r="DZ111" s="978"/>
    </row>
    <row r="112" spans="1:131" s="247" customFormat="1" ht="26.25" customHeight="1" x14ac:dyDescent="0.15">
      <c r="A112" s="1008" t="s">
        <v>445</v>
      </c>
      <c r="B112" s="1009"/>
      <c r="C112" s="1006" t="s">
        <v>446</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174</v>
      </c>
      <c r="AB112" s="1015"/>
      <c r="AC112" s="1015"/>
      <c r="AD112" s="1015"/>
      <c r="AE112" s="1016"/>
      <c r="AF112" s="1017" t="s">
        <v>174</v>
      </c>
      <c r="AG112" s="1015"/>
      <c r="AH112" s="1015"/>
      <c r="AI112" s="1015"/>
      <c r="AJ112" s="1016"/>
      <c r="AK112" s="1017" t="s">
        <v>440</v>
      </c>
      <c r="AL112" s="1015"/>
      <c r="AM112" s="1015"/>
      <c r="AN112" s="1015"/>
      <c r="AO112" s="1016"/>
      <c r="AP112" s="1018" t="s">
        <v>174</v>
      </c>
      <c r="AQ112" s="1019"/>
      <c r="AR112" s="1019"/>
      <c r="AS112" s="1019"/>
      <c r="AT112" s="1020"/>
      <c r="AU112" s="956"/>
      <c r="AV112" s="957"/>
      <c r="AW112" s="957"/>
      <c r="AX112" s="957"/>
      <c r="AY112" s="957"/>
      <c r="AZ112" s="1005" t="s">
        <v>447</v>
      </c>
      <c r="BA112" s="1006"/>
      <c r="BB112" s="1006"/>
      <c r="BC112" s="1006"/>
      <c r="BD112" s="1006"/>
      <c r="BE112" s="1006"/>
      <c r="BF112" s="1006"/>
      <c r="BG112" s="1006"/>
      <c r="BH112" s="1006"/>
      <c r="BI112" s="1006"/>
      <c r="BJ112" s="1006"/>
      <c r="BK112" s="1006"/>
      <c r="BL112" s="1006"/>
      <c r="BM112" s="1006"/>
      <c r="BN112" s="1006"/>
      <c r="BO112" s="1006"/>
      <c r="BP112" s="1007"/>
      <c r="BQ112" s="975">
        <v>18276263</v>
      </c>
      <c r="BR112" s="976"/>
      <c r="BS112" s="976"/>
      <c r="BT112" s="976"/>
      <c r="BU112" s="976"/>
      <c r="BV112" s="976">
        <v>19419354</v>
      </c>
      <c r="BW112" s="976"/>
      <c r="BX112" s="976"/>
      <c r="BY112" s="976"/>
      <c r="BZ112" s="976"/>
      <c r="CA112" s="976">
        <v>18968783</v>
      </c>
      <c r="CB112" s="976"/>
      <c r="CC112" s="976"/>
      <c r="CD112" s="976"/>
      <c r="CE112" s="976"/>
      <c r="CF112" s="970">
        <v>90.9</v>
      </c>
      <c r="CG112" s="971"/>
      <c r="CH112" s="971"/>
      <c r="CI112" s="971"/>
      <c r="CJ112" s="971"/>
      <c r="CK112" s="1001"/>
      <c r="CL112" s="1002"/>
      <c r="CM112" s="972" t="s">
        <v>448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440</v>
      </c>
      <c r="DH112" s="976"/>
      <c r="DI112" s="976"/>
      <c r="DJ112" s="976"/>
      <c r="DK112" s="976"/>
      <c r="DL112" s="976" t="s">
        <v>449</v>
      </c>
      <c r="DM112" s="976"/>
      <c r="DN112" s="976"/>
      <c r="DO112" s="976"/>
      <c r="DP112" s="976"/>
      <c r="DQ112" s="976" t="s">
        <v>174</v>
      </c>
      <c r="DR112" s="976"/>
      <c r="DS112" s="976"/>
      <c r="DT112" s="976"/>
      <c r="DU112" s="976"/>
      <c r="DV112" s="977" t="s">
        <v>174</v>
      </c>
      <c r="DW112" s="977"/>
      <c r="DX112" s="977"/>
      <c r="DY112" s="977"/>
      <c r="DZ112" s="978"/>
    </row>
    <row r="113" spans="1:130" s="247" customFormat="1" ht="26.25" customHeight="1" x14ac:dyDescent="0.15">
      <c r="A113" s="1010"/>
      <c r="B113" s="1011"/>
      <c r="C113" s="1006" t="s">
        <v>450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1870176</v>
      </c>
      <c r="AB113" s="990"/>
      <c r="AC113" s="990"/>
      <c r="AD113" s="990"/>
      <c r="AE113" s="991"/>
      <c r="AF113" s="992">
        <v>1828092</v>
      </c>
      <c r="AG113" s="990"/>
      <c r="AH113" s="990"/>
      <c r="AI113" s="990"/>
      <c r="AJ113" s="991"/>
      <c r="AK113" s="992">
        <v>1959854</v>
      </c>
      <c r="AL113" s="990"/>
      <c r="AM113" s="990"/>
      <c r="AN113" s="990"/>
      <c r="AO113" s="991"/>
      <c r="AP113" s="993">
        <v>9.4</v>
      </c>
      <c r="AQ113" s="994"/>
      <c r="AR113" s="994"/>
      <c r="AS113" s="994"/>
      <c r="AT113" s="995"/>
      <c r="AU113" s="956"/>
      <c r="AV113" s="957"/>
      <c r="AW113" s="957"/>
      <c r="AX113" s="957"/>
      <c r="AY113" s="957"/>
      <c r="AZ113" s="1005" t="s">
        <v>451</v>
      </c>
      <c r="BA113" s="1006"/>
      <c r="BB113" s="1006"/>
      <c r="BC113" s="1006"/>
      <c r="BD113" s="1006"/>
      <c r="BE113" s="1006"/>
      <c r="BF113" s="1006"/>
      <c r="BG113" s="1006"/>
      <c r="BH113" s="1006"/>
      <c r="BI113" s="1006"/>
      <c r="BJ113" s="1006"/>
      <c r="BK113" s="1006"/>
      <c r="BL113" s="1006"/>
      <c r="BM113" s="1006"/>
      <c r="BN113" s="1006"/>
      <c r="BO113" s="1006"/>
      <c r="BP113" s="1007"/>
      <c r="BQ113" s="975">
        <v>2569049</v>
      </c>
      <c r="BR113" s="976"/>
      <c r="BS113" s="976"/>
      <c r="BT113" s="976"/>
      <c r="BU113" s="976"/>
      <c r="BV113" s="976">
        <v>2485662</v>
      </c>
      <c r="BW113" s="976"/>
      <c r="BX113" s="976"/>
      <c r="BY113" s="976"/>
      <c r="BZ113" s="976"/>
      <c r="CA113" s="976">
        <v>2341710</v>
      </c>
      <c r="CB113" s="976"/>
      <c r="CC113" s="976"/>
      <c r="CD113" s="976"/>
      <c r="CE113" s="976"/>
      <c r="CF113" s="970">
        <v>11.2</v>
      </c>
      <c r="CG113" s="971"/>
      <c r="CH113" s="971"/>
      <c r="CI113" s="971"/>
      <c r="CJ113" s="971"/>
      <c r="CK113" s="1001"/>
      <c r="CL113" s="1002"/>
      <c r="CM113" s="972" t="s">
        <v>452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440</v>
      </c>
      <c r="DH113" s="1015"/>
      <c r="DI113" s="1015"/>
      <c r="DJ113" s="1015"/>
      <c r="DK113" s="1016"/>
      <c r="DL113" s="1017" t="s">
        <v>440</v>
      </c>
      <c r="DM113" s="1015"/>
      <c r="DN113" s="1015"/>
      <c r="DO113" s="1015"/>
      <c r="DP113" s="1016"/>
      <c r="DQ113" s="1017" t="s">
        <v>174</v>
      </c>
      <c r="DR113" s="1015"/>
      <c r="DS113" s="1015"/>
      <c r="DT113" s="1015"/>
      <c r="DU113" s="1016"/>
      <c r="DV113" s="1018" t="s">
        <v>174</v>
      </c>
      <c r="DW113" s="1019"/>
      <c r="DX113" s="1019"/>
      <c r="DY113" s="1019"/>
      <c r="DZ113" s="1020"/>
    </row>
    <row r="114" spans="1:130" s="247" customFormat="1" ht="26.25" customHeight="1" x14ac:dyDescent="0.15">
      <c r="A114" s="1010"/>
      <c r="B114" s="1011"/>
      <c r="C114" s="1006" t="s">
        <v>453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90826</v>
      </c>
      <c r="AB114" s="1015"/>
      <c r="AC114" s="1015"/>
      <c r="AD114" s="1015"/>
      <c r="AE114" s="1016"/>
      <c r="AF114" s="1017">
        <v>121159</v>
      </c>
      <c r="AG114" s="1015"/>
      <c r="AH114" s="1015"/>
      <c r="AI114" s="1015"/>
      <c r="AJ114" s="1016"/>
      <c r="AK114" s="1017">
        <v>161860</v>
      </c>
      <c r="AL114" s="1015"/>
      <c r="AM114" s="1015"/>
      <c r="AN114" s="1015"/>
      <c r="AO114" s="1016"/>
      <c r="AP114" s="1018">
        <v>0.8</v>
      </c>
      <c r="AQ114" s="1019"/>
      <c r="AR114" s="1019"/>
      <c r="AS114" s="1019"/>
      <c r="AT114" s="1020"/>
      <c r="AU114" s="956"/>
      <c r="AV114" s="957"/>
      <c r="AW114" s="957"/>
      <c r="AX114" s="957"/>
      <c r="AY114" s="957"/>
      <c r="AZ114" s="1005" t="s">
        <v>454</v>
      </c>
      <c r="BA114" s="1006"/>
      <c r="BB114" s="1006"/>
      <c r="BC114" s="1006"/>
      <c r="BD114" s="1006"/>
      <c r="BE114" s="1006"/>
      <c r="BF114" s="1006"/>
      <c r="BG114" s="1006"/>
      <c r="BH114" s="1006"/>
      <c r="BI114" s="1006"/>
      <c r="BJ114" s="1006"/>
      <c r="BK114" s="1006"/>
      <c r="BL114" s="1006"/>
      <c r="BM114" s="1006"/>
      <c r="BN114" s="1006"/>
      <c r="BO114" s="1006"/>
      <c r="BP114" s="1007"/>
      <c r="BQ114" s="975">
        <v>3564931</v>
      </c>
      <c r="BR114" s="976"/>
      <c r="BS114" s="976"/>
      <c r="BT114" s="976"/>
      <c r="BU114" s="976"/>
      <c r="BV114" s="976">
        <v>3249730</v>
      </c>
      <c r="BW114" s="976"/>
      <c r="BX114" s="976"/>
      <c r="BY114" s="976"/>
      <c r="BZ114" s="976"/>
      <c r="CA114" s="976">
        <v>3242424</v>
      </c>
      <c r="CB114" s="976"/>
      <c r="CC114" s="976"/>
      <c r="CD114" s="976"/>
      <c r="CE114" s="976"/>
      <c r="CF114" s="970">
        <v>15.5</v>
      </c>
      <c r="CG114" s="971"/>
      <c r="CH114" s="971"/>
      <c r="CI114" s="971"/>
      <c r="CJ114" s="971"/>
      <c r="CK114" s="1001"/>
      <c r="CL114" s="1002"/>
      <c r="CM114" s="972" t="s">
        <v>455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174</v>
      </c>
      <c r="DH114" s="1015"/>
      <c r="DI114" s="1015"/>
      <c r="DJ114" s="1015"/>
      <c r="DK114" s="1016"/>
      <c r="DL114" s="1017" t="s">
        <v>174</v>
      </c>
      <c r="DM114" s="1015"/>
      <c r="DN114" s="1015"/>
      <c r="DO114" s="1015"/>
      <c r="DP114" s="1016"/>
      <c r="DQ114" s="1017" t="s">
        <v>174</v>
      </c>
      <c r="DR114" s="1015"/>
      <c r="DS114" s="1015"/>
      <c r="DT114" s="1015"/>
      <c r="DU114" s="1016"/>
      <c r="DV114" s="1018" t="s">
        <v>440</v>
      </c>
      <c r="DW114" s="1019"/>
      <c r="DX114" s="1019"/>
      <c r="DY114" s="1019"/>
      <c r="DZ114" s="1020"/>
    </row>
    <row r="115" spans="1:130" s="247" customFormat="1" ht="26.25" customHeight="1" x14ac:dyDescent="0.15">
      <c r="A115" s="1010"/>
      <c r="B115" s="1011"/>
      <c r="C115" s="1006" t="s">
        <v>456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440</v>
      </c>
      <c r="AB115" s="990"/>
      <c r="AC115" s="990"/>
      <c r="AD115" s="990"/>
      <c r="AE115" s="991"/>
      <c r="AF115" s="992" t="s">
        <v>440</v>
      </c>
      <c r="AG115" s="990"/>
      <c r="AH115" s="990"/>
      <c r="AI115" s="990"/>
      <c r="AJ115" s="991"/>
      <c r="AK115" s="992" t="s">
        <v>440</v>
      </c>
      <c r="AL115" s="990"/>
      <c r="AM115" s="990"/>
      <c r="AN115" s="990"/>
      <c r="AO115" s="991"/>
      <c r="AP115" s="993" t="s">
        <v>440</v>
      </c>
      <c r="AQ115" s="994"/>
      <c r="AR115" s="994"/>
      <c r="AS115" s="994"/>
      <c r="AT115" s="995"/>
      <c r="AU115" s="956"/>
      <c r="AV115" s="957"/>
      <c r="AW115" s="957"/>
      <c r="AX115" s="957"/>
      <c r="AY115" s="957"/>
      <c r="AZ115" s="1005" t="s">
        <v>457</v>
      </c>
      <c r="BA115" s="1006"/>
      <c r="BB115" s="1006"/>
      <c r="BC115" s="1006"/>
      <c r="BD115" s="1006"/>
      <c r="BE115" s="1006"/>
      <c r="BF115" s="1006"/>
      <c r="BG115" s="1006"/>
      <c r="BH115" s="1006"/>
      <c r="BI115" s="1006"/>
      <c r="BJ115" s="1006"/>
      <c r="BK115" s="1006"/>
      <c r="BL115" s="1006"/>
      <c r="BM115" s="1006"/>
      <c r="BN115" s="1006"/>
      <c r="BO115" s="1006"/>
      <c r="BP115" s="1007"/>
      <c r="BQ115" s="975" t="s">
        <v>174</v>
      </c>
      <c r="BR115" s="976"/>
      <c r="BS115" s="976"/>
      <c r="BT115" s="976"/>
      <c r="BU115" s="976"/>
      <c r="BV115" s="976" t="s">
        <v>440</v>
      </c>
      <c r="BW115" s="976"/>
      <c r="BX115" s="976"/>
      <c r="BY115" s="976"/>
      <c r="BZ115" s="976"/>
      <c r="CA115" s="976" t="s">
        <v>174</v>
      </c>
      <c r="CB115" s="976"/>
      <c r="CC115" s="976"/>
      <c r="CD115" s="976"/>
      <c r="CE115" s="976"/>
      <c r="CF115" s="970" t="s">
        <v>440</v>
      </c>
      <c r="CG115" s="971"/>
      <c r="CH115" s="971"/>
      <c r="CI115" s="971"/>
      <c r="CJ115" s="971"/>
      <c r="CK115" s="1001"/>
      <c r="CL115" s="1002"/>
      <c r="CM115" s="1005" t="s">
        <v>458</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440</v>
      </c>
      <c r="DH115" s="1015"/>
      <c r="DI115" s="1015"/>
      <c r="DJ115" s="1015"/>
      <c r="DK115" s="1016"/>
      <c r="DL115" s="1017" t="s">
        <v>440</v>
      </c>
      <c r="DM115" s="1015"/>
      <c r="DN115" s="1015"/>
      <c r="DO115" s="1015"/>
      <c r="DP115" s="1016"/>
      <c r="DQ115" s="1017" t="s">
        <v>174</v>
      </c>
      <c r="DR115" s="1015"/>
      <c r="DS115" s="1015"/>
      <c r="DT115" s="1015"/>
      <c r="DU115" s="1016"/>
      <c r="DV115" s="1018" t="s">
        <v>440</v>
      </c>
      <c r="DW115" s="1019"/>
      <c r="DX115" s="1019"/>
      <c r="DY115" s="1019"/>
      <c r="DZ115" s="1020"/>
    </row>
    <row r="116" spans="1:130" s="247" customFormat="1" ht="26.25" customHeight="1" x14ac:dyDescent="0.15">
      <c r="A116" s="1012"/>
      <c r="B116" s="1013"/>
      <c r="C116" s="1021" t="s">
        <v>459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440</v>
      </c>
      <c r="AB116" s="1015"/>
      <c r="AC116" s="1015"/>
      <c r="AD116" s="1015"/>
      <c r="AE116" s="1016"/>
      <c r="AF116" s="1017" t="s">
        <v>174</v>
      </c>
      <c r="AG116" s="1015"/>
      <c r="AH116" s="1015"/>
      <c r="AI116" s="1015"/>
      <c r="AJ116" s="1016"/>
      <c r="AK116" s="1017" t="s">
        <v>174</v>
      </c>
      <c r="AL116" s="1015"/>
      <c r="AM116" s="1015"/>
      <c r="AN116" s="1015"/>
      <c r="AO116" s="1016"/>
      <c r="AP116" s="1018" t="s">
        <v>174</v>
      </c>
      <c r="AQ116" s="1019"/>
      <c r="AR116" s="1019"/>
      <c r="AS116" s="1019"/>
      <c r="AT116" s="1020"/>
      <c r="AU116" s="956"/>
      <c r="AV116" s="957"/>
      <c r="AW116" s="957"/>
      <c r="AX116" s="957"/>
      <c r="AY116" s="957"/>
      <c r="AZ116" s="1023" t="s">
        <v>460</v>
      </c>
      <c r="BA116" s="1024"/>
      <c r="BB116" s="1024"/>
      <c r="BC116" s="1024"/>
      <c r="BD116" s="1024"/>
      <c r="BE116" s="1024"/>
      <c r="BF116" s="1024"/>
      <c r="BG116" s="1024"/>
      <c r="BH116" s="1024"/>
      <c r="BI116" s="1024"/>
      <c r="BJ116" s="1024"/>
      <c r="BK116" s="1024"/>
      <c r="BL116" s="1024"/>
      <c r="BM116" s="1024"/>
      <c r="BN116" s="1024"/>
      <c r="BO116" s="1024"/>
      <c r="BP116" s="1025"/>
      <c r="BQ116" s="975" t="s">
        <v>440</v>
      </c>
      <c r="BR116" s="976"/>
      <c r="BS116" s="976"/>
      <c r="BT116" s="976"/>
      <c r="BU116" s="976"/>
      <c r="BV116" s="976" t="s">
        <v>440</v>
      </c>
      <c r="BW116" s="976"/>
      <c r="BX116" s="976"/>
      <c r="BY116" s="976"/>
      <c r="BZ116" s="976"/>
      <c r="CA116" s="976" t="s">
        <v>440</v>
      </c>
      <c r="CB116" s="976"/>
      <c r="CC116" s="976"/>
      <c r="CD116" s="976"/>
      <c r="CE116" s="976"/>
      <c r="CF116" s="970" t="s">
        <v>440</v>
      </c>
      <c r="CG116" s="971"/>
      <c r="CH116" s="971"/>
      <c r="CI116" s="971"/>
      <c r="CJ116" s="971"/>
      <c r="CK116" s="1001"/>
      <c r="CL116" s="1002"/>
      <c r="CM116" s="972" t="s">
        <v>461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440</v>
      </c>
      <c r="DH116" s="1015"/>
      <c r="DI116" s="1015"/>
      <c r="DJ116" s="1015"/>
      <c r="DK116" s="1016"/>
      <c r="DL116" s="1017" t="s">
        <v>174</v>
      </c>
      <c r="DM116" s="1015"/>
      <c r="DN116" s="1015"/>
      <c r="DO116" s="1015"/>
      <c r="DP116" s="1016"/>
      <c r="DQ116" s="1017" t="s">
        <v>440</v>
      </c>
      <c r="DR116" s="1015"/>
      <c r="DS116" s="1015"/>
      <c r="DT116" s="1015"/>
      <c r="DU116" s="1016"/>
      <c r="DV116" s="1018" t="s">
        <v>440</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462</v>
      </c>
      <c r="Z117" s="942"/>
      <c r="AA117" s="1032">
        <v>5459560</v>
      </c>
      <c r="AB117" s="1033"/>
      <c r="AC117" s="1033"/>
      <c r="AD117" s="1033"/>
      <c r="AE117" s="1034"/>
      <c r="AF117" s="1035">
        <v>5732120</v>
      </c>
      <c r="AG117" s="1033"/>
      <c r="AH117" s="1033"/>
      <c r="AI117" s="1033"/>
      <c r="AJ117" s="1034"/>
      <c r="AK117" s="1035">
        <v>6735400</v>
      </c>
      <c r="AL117" s="1033"/>
      <c r="AM117" s="1033"/>
      <c r="AN117" s="1033"/>
      <c r="AO117" s="1034"/>
      <c r="AP117" s="1036"/>
      <c r="AQ117" s="1037"/>
      <c r="AR117" s="1037"/>
      <c r="AS117" s="1037"/>
      <c r="AT117" s="1038"/>
      <c r="AU117" s="956"/>
      <c r="AV117" s="957"/>
      <c r="AW117" s="957"/>
      <c r="AX117" s="957"/>
      <c r="AY117" s="957"/>
      <c r="AZ117" s="1023" t="s">
        <v>463</v>
      </c>
      <c r="BA117" s="1024"/>
      <c r="BB117" s="1024"/>
      <c r="BC117" s="1024"/>
      <c r="BD117" s="1024"/>
      <c r="BE117" s="1024"/>
      <c r="BF117" s="1024"/>
      <c r="BG117" s="1024"/>
      <c r="BH117" s="1024"/>
      <c r="BI117" s="1024"/>
      <c r="BJ117" s="1024"/>
      <c r="BK117" s="1024"/>
      <c r="BL117" s="1024"/>
      <c r="BM117" s="1024"/>
      <c r="BN117" s="1024"/>
      <c r="BO117" s="1024"/>
      <c r="BP117" s="1025"/>
      <c r="BQ117" s="975" t="s">
        <v>440</v>
      </c>
      <c r="BR117" s="976"/>
      <c r="BS117" s="976"/>
      <c r="BT117" s="976"/>
      <c r="BU117" s="976"/>
      <c r="BV117" s="976" t="s">
        <v>440</v>
      </c>
      <c r="BW117" s="976"/>
      <c r="BX117" s="976"/>
      <c r="BY117" s="976"/>
      <c r="BZ117" s="976"/>
      <c r="CA117" s="976" t="s">
        <v>440</v>
      </c>
      <c r="CB117" s="976"/>
      <c r="CC117" s="976"/>
      <c r="CD117" s="976"/>
      <c r="CE117" s="976"/>
      <c r="CF117" s="970" t="s">
        <v>440</v>
      </c>
      <c r="CG117" s="971"/>
      <c r="CH117" s="971"/>
      <c r="CI117" s="971"/>
      <c r="CJ117" s="971"/>
      <c r="CK117" s="1001"/>
      <c r="CL117" s="1002"/>
      <c r="CM117" s="972" t="s">
        <v>464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174</v>
      </c>
      <c r="DH117" s="1015"/>
      <c r="DI117" s="1015"/>
      <c r="DJ117" s="1015"/>
      <c r="DK117" s="1016"/>
      <c r="DL117" s="1017" t="s">
        <v>440</v>
      </c>
      <c r="DM117" s="1015"/>
      <c r="DN117" s="1015"/>
      <c r="DO117" s="1015"/>
      <c r="DP117" s="1016"/>
      <c r="DQ117" s="1017" t="s">
        <v>440</v>
      </c>
      <c r="DR117" s="1015"/>
      <c r="DS117" s="1015"/>
      <c r="DT117" s="1015"/>
      <c r="DU117" s="1016"/>
      <c r="DV117" s="1018" t="s">
        <v>174</v>
      </c>
      <c r="DW117" s="1019"/>
      <c r="DX117" s="1019"/>
      <c r="DY117" s="1019"/>
      <c r="DZ117" s="1020"/>
    </row>
    <row r="118" spans="1:130" s="247" customFormat="1" ht="26.25" customHeight="1" x14ac:dyDescent="0.15">
      <c r="A118" s="960" t="s">
        <v>435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433</v>
      </c>
      <c r="AB118" s="941"/>
      <c r="AC118" s="941"/>
      <c r="AD118" s="941"/>
      <c r="AE118" s="942"/>
      <c r="AF118" s="940" t="s">
        <v>310</v>
      </c>
      <c r="AG118" s="941"/>
      <c r="AH118" s="941"/>
      <c r="AI118" s="941"/>
      <c r="AJ118" s="942"/>
      <c r="AK118" s="940" t="s">
        <v>309</v>
      </c>
      <c r="AL118" s="941"/>
      <c r="AM118" s="941"/>
      <c r="AN118" s="941"/>
      <c r="AO118" s="942"/>
      <c r="AP118" s="1027" t="s">
        <v>434</v>
      </c>
      <c r="AQ118" s="1028"/>
      <c r="AR118" s="1028"/>
      <c r="AS118" s="1028"/>
      <c r="AT118" s="1029"/>
      <c r="AU118" s="956"/>
      <c r="AV118" s="957"/>
      <c r="AW118" s="957"/>
      <c r="AX118" s="957"/>
      <c r="AY118" s="957"/>
      <c r="AZ118" s="1030" t="s">
        <v>465</v>
      </c>
      <c r="BA118" s="1021"/>
      <c r="BB118" s="1021"/>
      <c r="BC118" s="1021"/>
      <c r="BD118" s="1021"/>
      <c r="BE118" s="1021"/>
      <c r="BF118" s="1021"/>
      <c r="BG118" s="1021"/>
      <c r="BH118" s="1021"/>
      <c r="BI118" s="1021"/>
      <c r="BJ118" s="1021"/>
      <c r="BK118" s="1021"/>
      <c r="BL118" s="1021"/>
      <c r="BM118" s="1021"/>
      <c r="BN118" s="1021"/>
      <c r="BO118" s="1021"/>
      <c r="BP118" s="1022"/>
      <c r="BQ118" s="1053" t="s">
        <v>174</v>
      </c>
      <c r="BR118" s="1054"/>
      <c r="BS118" s="1054"/>
      <c r="BT118" s="1054"/>
      <c r="BU118" s="1054"/>
      <c r="BV118" s="1054" t="s">
        <v>440</v>
      </c>
      <c r="BW118" s="1054"/>
      <c r="BX118" s="1054"/>
      <c r="BY118" s="1054"/>
      <c r="BZ118" s="1054"/>
      <c r="CA118" s="1054" t="s">
        <v>440</v>
      </c>
      <c r="CB118" s="1054"/>
      <c r="CC118" s="1054"/>
      <c r="CD118" s="1054"/>
      <c r="CE118" s="1054"/>
      <c r="CF118" s="970" t="s">
        <v>440</v>
      </c>
      <c r="CG118" s="971"/>
      <c r="CH118" s="971"/>
      <c r="CI118" s="971"/>
      <c r="CJ118" s="971"/>
      <c r="CK118" s="1001"/>
      <c r="CL118" s="1002"/>
      <c r="CM118" s="972" t="s">
        <v>466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440</v>
      </c>
      <c r="DH118" s="1015"/>
      <c r="DI118" s="1015"/>
      <c r="DJ118" s="1015"/>
      <c r="DK118" s="1016"/>
      <c r="DL118" s="1017" t="s">
        <v>174</v>
      </c>
      <c r="DM118" s="1015"/>
      <c r="DN118" s="1015"/>
      <c r="DO118" s="1015"/>
      <c r="DP118" s="1016"/>
      <c r="DQ118" s="1017" t="s">
        <v>440</v>
      </c>
      <c r="DR118" s="1015"/>
      <c r="DS118" s="1015"/>
      <c r="DT118" s="1015"/>
      <c r="DU118" s="1016"/>
      <c r="DV118" s="1018" t="s">
        <v>174</v>
      </c>
      <c r="DW118" s="1019"/>
      <c r="DX118" s="1019"/>
      <c r="DY118" s="1019"/>
      <c r="DZ118" s="1020"/>
    </row>
    <row r="119" spans="1:130" s="247" customFormat="1" ht="26.25" customHeight="1" x14ac:dyDescent="0.15">
      <c r="A119" s="1114" t="s">
        <v>438</v>
      </c>
      <c r="B119" s="1000"/>
      <c r="C119" s="979" t="s">
        <v>439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440</v>
      </c>
      <c r="AB119" s="948"/>
      <c r="AC119" s="948"/>
      <c r="AD119" s="948"/>
      <c r="AE119" s="949"/>
      <c r="AF119" s="950" t="s">
        <v>440</v>
      </c>
      <c r="AG119" s="948"/>
      <c r="AH119" s="948"/>
      <c r="AI119" s="948"/>
      <c r="AJ119" s="949"/>
      <c r="AK119" s="950" t="s">
        <v>440</v>
      </c>
      <c r="AL119" s="948"/>
      <c r="AM119" s="948"/>
      <c r="AN119" s="948"/>
      <c r="AO119" s="949"/>
      <c r="AP119" s="951" t="s">
        <v>440</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467</v>
      </c>
      <c r="BP119" s="1062"/>
      <c r="BQ119" s="1053">
        <v>60902822</v>
      </c>
      <c r="BR119" s="1054"/>
      <c r="BS119" s="1054"/>
      <c r="BT119" s="1054"/>
      <c r="BU119" s="1054"/>
      <c r="BV119" s="1054">
        <v>60595795</v>
      </c>
      <c r="BW119" s="1054"/>
      <c r="BX119" s="1054"/>
      <c r="BY119" s="1054"/>
      <c r="BZ119" s="1054"/>
      <c r="CA119" s="1054">
        <v>58883033</v>
      </c>
      <c r="CB119" s="1054"/>
      <c r="CC119" s="1054"/>
      <c r="CD119" s="1054"/>
      <c r="CE119" s="1054"/>
      <c r="CF119" s="1055"/>
      <c r="CG119" s="1056"/>
      <c r="CH119" s="1056"/>
      <c r="CI119" s="1056"/>
      <c r="CJ119" s="1057"/>
      <c r="CK119" s="1003"/>
      <c r="CL119" s="1004"/>
      <c r="CM119" s="1058" t="s">
        <v>468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174</v>
      </c>
      <c r="DH119" s="1040"/>
      <c r="DI119" s="1040"/>
      <c r="DJ119" s="1040"/>
      <c r="DK119" s="1041"/>
      <c r="DL119" s="1039" t="s">
        <v>174</v>
      </c>
      <c r="DM119" s="1040"/>
      <c r="DN119" s="1040"/>
      <c r="DO119" s="1040"/>
      <c r="DP119" s="1041"/>
      <c r="DQ119" s="1039" t="s">
        <v>443</v>
      </c>
      <c r="DR119" s="1040"/>
      <c r="DS119" s="1040"/>
      <c r="DT119" s="1040"/>
      <c r="DU119" s="1041"/>
      <c r="DV119" s="1042" t="s">
        <v>174</v>
      </c>
      <c r="DW119" s="1043"/>
      <c r="DX119" s="1043"/>
      <c r="DY119" s="1043"/>
      <c r="DZ119" s="1044"/>
    </row>
    <row r="120" spans="1:130" s="247" customFormat="1" ht="26.25" customHeight="1" x14ac:dyDescent="0.15">
      <c r="A120" s="1115"/>
      <c r="B120" s="1002"/>
      <c r="C120" s="972" t="s">
        <v>444</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174</v>
      </c>
      <c r="AB120" s="1015"/>
      <c r="AC120" s="1015"/>
      <c r="AD120" s="1015"/>
      <c r="AE120" s="1016"/>
      <c r="AF120" s="1017" t="s">
        <v>443</v>
      </c>
      <c r="AG120" s="1015"/>
      <c r="AH120" s="1015"/>
      <c r="AI120" s="1015"/>
      <c r="AJ120" s="1016"/>
      <c r="AK120" s="1017" t="s">
        <v>174</v>
      </c>
      <c r="AL120" s="1015"/>
      <c r="AM120" s="1015"/>
      <c r="AN120" s="1015"/>
      <c r="AO120" s="1016"/>
      <c r="AP120" s="1018" t="s">
        <v>174</v>
      </c>
      <c r="AQ120" s="1019"/>
      <c r="AR120" s="1019"/>
      <c r="AS120" s="1019"/>
      <c r="AT120" s="1020"/>
      <c r="AU120" s="1045" t="s">
        <v>469</v>
      </c>
      <c r="AV120" s="1046"/>
      <c r="AW120" s="1046"/>
      <c r="AX120" s="1046"/>
      <c r="AY120" s="1047"/>
      <c r="AZ120" s="996" t="s">
        <v>470</v>
      </c>
      <c r="BA120" s="945"/>
      <c r="BB120" s="945"/>
      <c r="BC120" s="945"/>
      <c r="BD120" s="945"/>
      <c r="BE120" s="945"/>
      <c r="BF120" s="945"/>
      <c r="BG120" s="945"/>
      <c r="BH120" s="945"/>
      <c r="BI120" s="945"/>
      <c r="BJ120" s="945"/>
      <c r="BK120" s="945"/>
      <c r="BL120" s="945"/>
      <c r="BM120" s="945"/>
      <c r="BN120" s="945"/>
      <c r="BO120" s="945"/>
      <c r="BP120" s="946"/>
      <c r="BQ120" s="982">
        <v>17422892</v>
      </c>
      <c r="BR120" s="983"/>
      <c r="BS120" s="983"/>
      <c r="BT120" s="983"/>
      <c r="BU120" s="983"/>
      <c r="BV120" s="983">
        <v>17419617</v>
      </c>
      <c r="BW120" s="983"/>
      <c r="BX120" s="983"/>
      <c r="BY120" s="983"/>
      <c r="BZ120" s="983"/>
      <c r="CA120" s="983">
        <v>16710043</v>
      </c>
      <c r="CB120" s="983"/>
      <c r="CC120" s="983"/>
      <c r="CD120" s="983"/>
      <c r="CE120" s="983"/>
      <c r="CF120" s="997">
        <v>80.099999999999994</v>
      </c>
      <c r="CG120" s="998"/>
      <c r="CH120" s="998"/>
      <c r="CI120" s="998"/>
      <c r="CJ120" s="998"/>
      <c r="CK120" s="1063" t="s">
        <v>471</v>
      </c>
      <c r="CL120" s="1064"/>
      <c r="CM120" s="1064"/>
      <c r="CN120" s="1064"/>
      <c r="CO120" s="1065"/>
      <c r="CP120" s="1071" t="s">
        <v>472</v>
      </c>
      <c r="CQ120" s="1072"/>
      <c r="CR120" s="1072"/>
      <c r="CS120" s="1072"/>
      <c r="CT120" s="1072"/>
      <c r="CU120" s="1072"/>
      <c r="CV120" s="1072"/>
      <c r="CW120" s="1072"/>
      <c r="CX120" s="1072"/>
      <c r="CY120" s="1072"/>
      <c r="CZ120" s="1072"/>
      <c r="DA120" s="1072"/>
      <c r="DB120" s="1072"/>
      <c r="DC120" s="1072"/>
      <c r="DD120" s="1072"/>
      <c r="DE120" s="1072"/>
      <c r="DF120" s="1073"/>
      <c r="DG120" s="982">
        <v>18119670</v>
      </c>
      <c r="DH120" s="983"/>
      <c r="DI120" s="983"/>
      <c r="DJ120" s="983"/>
      <c r="DK120" s="983"/>
      <c r="DL120" s="983">
        <v>19283458</v>
      </c>
      <c r="DM120" s="983"/>
      <c r="DN120" s="983"/>
      <c r="DO120" s="983"/>
      <c r="DP120" s="983"/>
      <c r="DQ120" s="983">
        <v>18839836</v>
      </c>
      <c r="DR120" s="983"/>
      <c r="DS120" s="983"/>
      <c r="DT120" s="983"/>
      <c r="DU120" s="983"/>
      <c r="DV120" s="984">
        <v>90.3</v>
      </c>
      <c r="DW120" s="984"/>
      <c r="DX120" s="984"/>
      <c r="DY120" s="984"/>
      <c r="DZ120" s="985"/>
    </row>
    <row r="121" spans="1:130" s="247" customFormat="1" ht="26.25" customHeight="1" x14ac:dyDescent="0.15">
      <c r="A121" s="1115"/>
      <c r="B121" s="1002"/>
      <c r="C121" s="1023" t="s">
        <v>473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443</v>
      </c>
      <c r="AB121" s="1015"/>
      <c r="AC121" s="1015"/>
      <c r="AD121" s="1015"/>
      <c r="AE121" s="1016"/>
      <c r="AF121" s="1017" t="s">
        <v>174</v>
      </c>
      <c r="AG121" s="1015"/>
      <c r="AH121" s="1015"/>
      <c r="AI121" s="1015"/>
      <c r="AJ121" s="1016"/>
      <c r="AK121" s="1017" t="s">
        <v>174</v>
      </c>
      <c r="AL121" s="1015"/>
      <c r="AM121" s="1015"/>
      <c r="AN121" s="1015"/>
      <c r="AO121" s="1016"/>
      <c r="AP121" s="1018" t="s">
        <v>443</v>
      </c>
      <c r="AQ121" s="1019"/>
      <c r="AR121" s="1019"/>
      <c r="AS121" s="1019"/>
      <c r="AT121" s="1020"/>
      <c r="AU121" s="1048"/>
      <c r="AV121" s="1049"/>
      <c r="AW121" s="1049"/>
      <c r="AX121" s="1049"/>
      <c r="AY121" s="1050"/>
      <c r="AZ121" s="1005" t="s">
        <v>474</v>
      </c>
      <c r="BA121" s="1006"/>
      <c r="BB121" s="1006"/>
      <c r="BC121" s="1006"/>
      <c r="BD121" s="1006"/>
      <c r="BE121" s="1006"/>
      <c r="BF121" s="1006"/>
      <c r="BG121" s="1006"/>
      <c r="BH121" s="1006"/>
      <c r="BI121" s="1006"/>
      <c r="BJ121" s="1006"/>
      <c r="BK121" s="1006"/>
      <c r="BL121" s="1006"/>
      <c r="BM121" s="1006"/>
      <c r="BN121" s="1006"/>
      <c r="BO121" s="1006"/>
      <c r="BP121" s="1007"/>
      <c r="BQ121" s="975">
        <v>11663855</v>
      </c>
      <c r="BR121" s="976"/>
      <c r="BS121" s="976"/>
      <c r="BT121" s="976"/>
      <c r="BU121" s="976"/>
      <c r="BV121" s="976">
        <v>10728306</v>
      </c>
      <c r="BW121" s="976"/>
      <c r="BX121" s="976"/>
      <c r="BY121" s="976"/>
      <c r="BZ121" s="976"/>
      <c r="CA121" s="976">
        <v>8643504</v>
      </c>
      <c r="CB121" s="976"/>
      <c r="CC121" s="976"/>
      <c r="CD121" s="976"/>
      <c r="CE121" s="976"/>
      <c r="CF121" s="970">
        <v>41.4</v>
      </c>
      <c r="CG121" s="971"/>
      <c r="CH121" s="971"/>
      <c r="CI121" s="971"/>
      <c r="CJ121" s="971"/>
      <c r="CK121" s="1066"/>
      <c r="CL121" s="1067"/>
      <c r="CM121" s="1067"/>
      <c r="CN121" s="1067"/>
      <c r="CO121" s="1068"/>
      <c r="CP121" s="1076" t="s">
        <v>475</v>
      </c>
      <c r="CQ121" s="1077"/>
      <c r="CR121" s="1077"/>
      <c r="CS121" s="1077"/>
      <c r="CT121" s="1077"/>
      <c r="CU121" s="1077"/>
      <c r="CV121" s="1077"/>
      <c r="CW121" s="1077"/>
      <c r="CX121" s="1077"/>
      <c r="CY121" s="1077"/>
      <c r="CZ121" s="1077"/>
      <c r="DA121" s="1077"/>
      <c r="DB121" s="1077"/>
      <c r="DC121" s="1077"/>
      <c r="DD121" s="1077"/>
      <c r="DE121" s="1077"/>
      <c r="DF121" s="1078"/>
      <c r="DG121" s="975">
        <v>156593</v>
      </c>
      <c r="DH121" s="976"/>
      <c r="DI121" s="976"/>
      <c r="DJ121" s="976"/>
      <c r="DK121" s="976"/>
      <c r="DL121" s="976">
        <v>135896</v>
      </c>
      <c r="DM121" s="976"/>
      <c r="DN121" s="976"/>
      <c r="DO121" s="976"/>
      <c r="DP121" s="976"/>
      <c r="DQ121" s="976">
        <v>128947</v>
      </c>
      <c r="DR121" s="976"/>
      <c r="DS121" s="976"/>
      <c r="DT121" s="976"/>
      <c r="DU121" s="976"/>
      <c r="DV121" s="977">
        <v>0.6</v>
      </c>
      <c r="DW121" s="977"/>
      <c r="DX121" s="977"/>
      <c r="DY121" s="977"/>
      <c r="DZ121" s="978"/>
    </row>
    <row r="122" spans="1:130" s="247" customFormat="1" ht="26.25" customHeight="1" x14ac:dyDescent="0.15">
      <c r="A122" s="1115"/>
      <c r="B122" s="1002"/>
      <c r="C122" s="972" t="s">
        <v>455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174</v>
      </c>
      <c r="AB122" s="1015"/>
      <c r="AC122" s="1015"/>
      <c r="AD122" s="1015"/>
      <c r="AE122" s="1016"/>
      <c r="AF122" s="1017" t="s">
        <v>174</v>
      </c>
      <c r="AG122" s="1015"/>
      <c r="AH122" s="1015"/>
      <c r="AI122" s="1015"/>
      <c r="AJ122" s="1016"/>
      <c r="AK122" s="1017" t="s">
        <v>174</v>
      </c>
      <c r="AL122" s="1015"/>
      <c r="AM122" s="1015"/>
      <c r="AN122" s="1015"/>
      <c r="AO122" s="1016"/>
      <c r="AP122" s="1018" t="s">
        <v>174</v>
      </c>
      <c r="AQ122" s="1019"/>
      <c r="AR122" s="1019"/>
      <c r="AS122" s="1019"/>
      <c r="AT122" s="1020"/>
      <c r="AU122" s="1048"/>
      <c r="AV122" s="1049"/>
      <c r="AW122" s="1049"/>
      <c r="AX122" s="1049"/>
      <c r="AY122" s="1050"/>
      <c r="AZ122" s="1030" t="s">
        <v>476</v>
      </c>
      <c r="BA122" s="1021"/>
      <c r="BB122" s="1021"/>
      <c r="BC122" s="1021"/>
      <c r="BD122" s="1021"/>
      <c r="BE122" s="1021"/>
      <c r="BF122" s="1021"/>
      <c r="BG122" s="1021"/>
      <c r="BH122" s="1021"/>
      <c r="BI122" s="1021"/>
      <c r="BJ122" s="1021"/>
      <c r="BK122" s="1021"/>
      <c r="BL122" s="1021"/>
      <c r="BM122" s="1021"/>
      <c r="BN122" s="1021"/>
      <c r="BO122" s="1021"/>
      <c r="BP122" s="1022"/>
      <c r="BQ122" s="1053">
        <v>41863622</v>
      </c>
      <c r="BR122" s="1054"/>
      <c r="BS122" s="1054"/>
      <c r="BT122" s="1054"/>
      <c r="BU122" s="1054"/>
      <c r="BV122" s="1054">
        <v>41278696</v>
      </c>
      <c r="BW122" s="1054"/>
      <c r="BX122" s="1054"/>
      <c r="BY122" s="1054"/>
      <c r="BZ122" s="1054"/>
      <c r="CA122" s="1054">
        <v>40300874</v>
      </c>
      <c r="CB122" s="1054"/>
      <c r="CC122" s="1054"/>
      <c r="CD122" s="1054"/>
      <c r="CE122" s="1054"/>
      <c r="CF122" s="1074">
        <v>193.1</v>
      </c>
      <c r="CG122" s="1075"/>
      <c r="CH122" s="1075"/>
      <c r="CI122" s="1075"/>
      <c r="CJ122" s="1075"/>
      <c r="CK122" s="1066"/>
      <c r="CL122" s="1067"/>
      <c r="CM122" s="1067"/>
      <c r="CN122" s="1067"/>
      <c r="CO122" s="1068"/>
      <c r="CP122" s="1076" t="s">
        <v>408</v>
      </c>
      <c r="CQ122" s="1077"/>
      <c r="CR122" s="1077"/>
      <c r="CS122" s="1077"/>
      <c r="CT122" s="1077"/>
      <c r="CU122" s="1077"/>
      <c r="CV122" s="1077"/>
      <c r="CW122" s="1077"/>
      <c r="CX122" s="1077"/>
      <c r="CY122" s="1077"/>
      <c r="CZ122" s="1077"/>
      <c r="DA122" s="1077"/>
      <c r="DB122" s="1077"/>
      <c r="DC122" s="1077"/>
      <c r="DD122" s="1077"/>
      <c r="DE122" s="1077"/>
      <c r="DF122" s="1078"/>
      <c r="DG122" s="975" t="s">
        <v>440</v>
      </c>
      <c r="DH122" s="976"/>
      <c r="DI122" s="976"/>
      <c r="DJ122" s="976"/>
      <c r="DK122" s="976"/>
      <c r="DL122" s="976" t="s">
        <v>443</v>
      </c>
      <c r="DM122" s="976"/>
      <c r="DN122" s="976"/>
      <c r="DO122" s="976"/>
      <c r="DP122" s="976"/>
      <c r="DQ122" s="976" t="s">
        <v>174</v>
      </c>
      <c r="DR122" s="976"/>
      <c r="DS122" s="976"/>
      <c r="DT122" s="976"/>
      <c r="DU122" s="976"/>
      <c r="DV122" s="977" t="s">
        <v>443</v>
      </c>
      <c r="DW122" s="977"/>
      <c r="DX122" s="977"/>
      <c r="DY122" s="977"/>
      <c r="DZ122" s="978"/>
    </row>
    <row r="123" spans="1:130" s="247" customFormat="1" ht="26.25" customHeight="1" x14ac:dyDescent="0.15">
      <c r="A123" s="1115"/>
      <c r="B123" s="1002"/>
      <c r="C123" s="972" t="s">
        <v>461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440</v>
      </c>
      <c r="AB123" s="1015"/>
      <c r="AC123" s="1015"/>
      <c r="AD123" s="1015"/>
      <c r="AE123" s="1016"/>
      <c r="AF123" s="1017" t="s">
        <v>174</v>
      </c>
      <c r="AG123" s="1015"/>
      <c r="AH123" s="1015"/>
      <c r="AI123" s="1015"/>
      <c r="AJ123" s="1016"/>
      <c r="AK123" s="1017" t="s">
        <v>443</v>
      </c>
      <c r="AL123" s="1015"/>
      <c r="AM123" s="1015"/>
      <c r="AN123" s="1015"/>
      <c r="AO123" s="1016"/>
      <c r="AP123" s="1018" t="s">
        <v>174</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477</v>
      </c>
      <c r="BP123" s="1062"/>
      <c r="BQ123" s="1121">
        <v>70950369</v>
      </c>
      <c r="BR123" s="1122"/>
      <c r="BS123" s="1122"/>
      <c r="BT123" s="1122"/>
      <c r="BU123" s="1122"/>
      <c r="BV123" s="1122">
        <v>69426619</v>
      </c>
      <c r="BW123" s="1122"/>
      <c r="BX123" s="1122"/>
      <c r="BY123" s="1122"/>
      <c r="BZ123" s="1122"/>
      <c r="CA123" s="1122">
        <v>65654421</v>
      </c>
      <c r="CB123" s="1122"/>
      <c r="CC123" s="1122"/>
      <c r="CD123" s="1122"/>
      <c r="CE123" s="1122"/>
      <c r="CF123" s="1055"/>
      <c r="CG123" s="1056"/>
      <c r="CH123" s="1056"/>
      <c r="CI123" s="1056"/>
      <c r="CJ123" s="1057"/>
      <c r="CK123" s="1066"/>
      <c r="CL123" s="1067"/>
      <c r="CM123" s="1067"/>
      <c r="CN123" s="1067"/>
      <c r="CO123" s="1068"/>
      <c r="CP123" s="1076" t="s">
        <v>409</v>
      </c>
      <c r="CQ123" s="1077"/>
      <c r="CR123" s="1077"/>
      <c r="CS123" s="1077"/>
      <c r="CT123" s="1077"/>
      <c r="CU123" s="1077"/>
      <c r="CV123" s="1077"/>
      <c r="CW123" s="1077"/>
      <c r="CX123" s="1077"/>
      <c r="CY123" s="1077"/>
      <c r="CZ123" s="1077"/>
      <c r="DA123" s="1077"/>
      <c r="DB123" s="1077"/>
      <c r="DC123" s="1077"/>
      <c r="DD123" s="1077"/>
      <c r="DE123" s="1077"/>
      <c r="DF123" s="1078"/>
      <c r="DG123" s="1014" t="s">
        <v>174</v>
      </c>
      <c r="DH123" s="1015"/>
      <c r="DI123" s="1015"/>
      <c r="DJ123" s="1015"/>
      <c r="DK123" s="1016"/>
      <c r="DL123" s="1017" t="s">
        <v>174</v>
      </c>
      <c r="DM123" s="1015"/>
      <c r="DN123" s="1015"/>
      <c r="DO123" s="1015"/>
      <c r="DP123" s="1016"/>
      <c r="DQ123" s="1017" t="s">
        <v>174</v>
      </c>
      <c r="DR123" s="1015"/>
      <c r="DS123" s="1015"/>
      <c r="DT123" s="1015"/>
      <c r="DU123" s="1016"/>
      <c r="DV123" s="1018" t="s">
        <v>174</v>
      </c>
      <c r="DW123" s="1019"/>
      <c r="DX123" s="1019"/>
      <c r="DY123" s="1019"/>
      <c r="DZ123" s="1020"/>
    </row>
    <row r="124" spans="1:130" s="247" customFormat="1" ht="26.25" customHeight="1" thickBot="1" x14ac:dyDescent="0.2">
      <c r="A124" s="1115"/>
      <c r="B124" s="1002"/>
      <c r="C124" s="972" t="s">
        <v>464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174</v>
      </c>
      <c r="AB124" s="1015"/>
      <c r="AC124" s="1015"/>
      <c r="AD124" s="1015"/>
      <c r="AE124" s="1016"/>
      <c r="AF124" s="1017" t="s">
        <v>174</v>
      </c>
      <c r="AG124" s="1015"/>
      <c r="AH124" s="1015"/>
      <c r="AI124" s="1015"/>
      <c r="AJ124" s="1016"/>
      <c r="AK124" s="1017" t="s">
        <v>174</v>
      </c>
      <c r="AL124" s="1015"/>
      <c r="AM124" s="1015"/>
      <c r="AN124" s="1015"/>
      <c r="AO124" s="1016"/>
      <c r="AP124" s="1018" t="s">
        <v>174</v>
      </c>
      <c r="AQ124" s="1019"/>
      <c r="AR124" s="1019"/>
      <c r="AS124" s="1019"/>
      <c r="AT124" s="1020"/>
      <c r="AU124" s="1117" t="s">
        <v>478</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174</v>
      </c>
      <c r="BR124" s="1084"/>
      <c r="BS124" s="1084"/>
      <c r="BT124" s="1084"/>
      <c r="BU124" s="1084"/>
      <c r="BV124" s="1084" t="s">
        <v>174</v>
      </c>
      <c r="BW124" s="1084"/>
      <c r="BX124" s="1084"/>
      <c r="BY124" s="1084"/>
      <c r="BZ124" s="1084"/>
      <c r="CA124" s="1084" t="s">
        <v>174</v>
      </c>
      <c r="CB124" s="1084"/>
      <c r="CC124" s="1084"/>
      <c r="CD124" s="1084"/>
      <c r="CE124" s="1084"/>
      <c r="CF124" s="1085"/>
      <c r="CG124" s="1086"/>
      <c r="CH124" s="1086"/>
      <c r="CI124" s="1086"/>
      <c r="CJ124" s="1087"/>
      <c r="CK124" s="1069"/>
      <c r="CL124" s="1069"/>
      <c r="CM124" s="1069"/>
      <c r="CN124" s="1069"/>
      <c r="CO124" s="1070"/>
      <c r="CP124" s="1076" t="s">
        <v>479</v>
      </c>
      <c r="CQ124" s="1077"/>
      <c r="CR124" s="1077"/>
      <c r="CS124" s="1077"/>
      <c r="CT124" s="1077"/>
      <c r="CU124" s="1077"/>
      <c r="CV124" s="1077"/>
      <c r="CW124" s="1077"/>
      <c r="CX124" s="1077"/>
      <c r="CY124" s="1077"/>
      <c r="CZ124" s="1077"/>
      <c r="DA124" s="1077"/>
      <c r="DB124" s="1077"/>
      <c r="DC124" s="1077"/>
      <c r="DD124" s="1077"/>
      <c r="DE124" s="1077"/>
      <c r="DF124" s="1078"/>
      <c r="DG124" s="1061" t="s">
        <v>174</v>
      </c>
      <c r="DH124" s="1040"/>
      <c r="DI124" s="1040"/>
      <c r="DJ124" s="1040"/>
      <c r="DK124" s="1041"/>
      <c r="DL124" s="1039" t="s">
        <v>480</v>
      </c>
      <c r="DM124" s="1040"/>
      <c r="DN124" s="1040"/>
      <c r="DO124" s="1040"/>
      <c r="DP124" s="1041"/>
      <c r="DQ124" s="1039" t="s">
        <v>480</v>
      </c>
      <c r="DR124" s="1040"/>
      <c r="DS124" s="1040"/>
      <c r="DT124" s="1040"/>
      <c r="DU124" s="1041"/>
      <c r="DV124" s="1042" t="s">
        <v>174</v>
      </c>
      <c r="DW124" s="1043"/>
      <c r="DX124" s="1043"/>
      <c r="DY124" s="1043"/>
      <c r="DZ124" s="1044"/>
    </row>
    <row r="125" spans="1:130" s="247" customFormat="1" ht="26.25" customHeight="1" x14ac:dyDescent="0.15">
      <c r="A125" s="1115"/>
      <c r="B125" s="1002"/>
      <c r="C125" s="972" t="s">
        <v>466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174</v>
      </c>
      <c r="AB125" s="1015"/>
      <c r="AC125" s="1015"/>
      <c r="AD125" s="1015"/>
      <c r="AE125" s="1016"/>
      <c r="AF125" s="1017" t="s">
        <v>174</v>
      </c>
      <c r="AG125" s="1015"/>
      <c r="AH125" s="1015"/>
      <c r="AI125" s="1015"/>
      <c r="AJ125" s="1016"/>
      <c r="AK125" s="1017" t="s">
        <v>480</v>
      </c>
      <c r="AL125" s="1015"/>
      <c r="AM125" s="1015"/>
      <c r="AN125" s="1015"/>
      <c r="AO125" s="1016"/>
      <c r="AP125" s="1018" t="s">
        <v>480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481</v>
      </c>
      <c r="CL125" s="1064"/>
      <c r="CM125" s="1064"/>
      <c r="CN125" s="1064"/>
      <c r="CO125" s="1065"/>
      <c r="CP125" s="996" t="s">
        <v>482</v>
      </c>
      <c r="CQ125" s="945"/>
      <c r="CR125" s="945"/>
      <c r="CS125" s="945"/>
      <c r="CT125" s="945"/>
      <c r="CU125" s="945"/>
      <c r="CV125" s="945"/>
      <c r="CW125" s="945"/>
      <c r="CX125" s="945"/>
      <c r="CY125" s="945"/>
      <c r="CZ125" s="945"/>
      <c r="DA125" s="945"/>
      <c r="DB125" s="945"/>
      <c r="DC125" s="945"/>
      <c r="DD125" s="945"/>
      <c r="DE125" s="945"/>
      <c r="DF125" s="946"/>
      <c r="DG125" s="982" t="s">
        <v>174</v>
      </c>
      <c r="DH125" s="983"/>
      <c r="DI125" s="983"/>
      <c r="DJ125" s="983"/>
      <c r="DK125" s="983"/>
      <c r="DL125" s="983" t="s">
        <v>480</v>
      </c>
      <c r="DM125" s="983"/>
      <c r="DN125" s="983"/>
      <c r="DO125" s="983"/>
      <c r="DP125" s="983"/>
      <c r="DQ125" s="983" t="s">
        <v>174</v>
      </c>
      <c r="DR125" s="983"/>
      <c r="DS125" s="983"/>
      <c r="DT125" s="983"/>
      <c r="DU125" s="983"/>
      <c r="DV125" s="984" t="s">
        <v>480</v>
      </c>
      <c r="DW125" s="984"/>
      <c r="DX125" s="984"/>
      <c r="DY125" s="984"/>
      <c r="DZ125" s="985"/>
    </row>
    <row r="126" spans="1:130" s="247" customFormat="1" ht="26.25" customHeight="1" thickBot="1" x14ac:dyDescent="0.2">
      <c r="A126" s="1115"/>
      <c r="B126" s="1002"/>
      <c r="C126" s="972" t="s">
        <v>468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174</v>
      </c>
      <c r="AB126" s="1015"/>
      <c r="AC126" s="1015"/>
      <c r="AD126" s="1015"/>
      <c r="AE126" s="1016"/>
      <c r="AF126" s="1017" t="s">
        <v>174</v>
      </c>
      <c r="AG126" s="1015"/>
      <c r="AH126" s="1015"/>
      <c r="AI126" s="1015"/>
      <c r="AJ126" s="1016"/>
      <c r="AK126" s="1017" t="s">
        <v>483</v>
      </c>
      <c r="AL126" s="1015"/>
      <c r="AM126" s="1015"/>
      <c r="AN126" s="1015"/>
      <c r="AO126" s="1016"/>
      <c r="AP126" s="1018" t="s">
        <v>480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484</v>
      </c>
      <c r="CQ126" s="1006"/>
      <c r="CR126" s="1006"/>
      <c r="CS126" s="1006"/>
      <c r="CT126" s="1006"/>
      <c r="CU126" s="1006"/>
      <c r="CV126" s="1006"/>
      <c r="CW126" s="1006"/>
      <c r="CX126" s="1006"/>
      <c r="CY126" s="1006"/>
      <c r="CZ126" s="1006"/>
      <c r="DA126" s="1006"/>
      <c r="DB126" s="1006"/>
      <c r="DC126" s="1006"/>
      <c r="DD126" s="1006"/>
      <c r="DE126" s="1006"/>
      <c r="DF126" s="1007"/>
      <c r="DG126" s="975" t="s">
        <v>480</v>
      </c>
      <c r="DH126" s="976"/>
      <c r="DI126" s="976"/>
      <c r="DJ126" s="976"/>
      <c r="DK126" s="976"/>
      <c r="DL126" s="976" t="s">
        <v>174</v>
      </c>
      <c r="DM126" s="976"/>
      <c r="DN126" s="976"/>
      <c r="DO126" s="976"/>
      <c r="DP126" s="976"/>
      <c r="DQ126" s="976" t="s">
        <v>485</v>
      </c>
      <c r="DR126" s="976"/>
      <c r="DS126" s="976"/>
      <c r="DT126" s="976"/>
      <c r="DU126" s="976"/>
      <c r="DV126" s="977" t="s">
        <v>480</v>
      </c>
      <c r="DW126" s="977"/>
      <c r="DX126" s="977"/>
      <c r="DY126" s="977"/>
      <c r="DZ126" s="978"/>
    </row>
    <row r="127" spans="1:130" s="247" customFormat="1" ht="26.25" customHeight="1" x14ac:dyDescent="0.15">
      <c r="A127" s="1116"/>
      <c r="B127" s="1004"/>
      <c r="C127" s="1058" t="s">
        <v>486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174</v>
      </c>
      <c r="AB127" s="1015"/>
      <c r="AC127" s="1015"/>
      <c r="AD127" s="1015"/>
      <c r="AE127" s="1016"/>
      <c r="AF127" s="1017" t="s">
        <v>480</v>
      </c>
      <c r="AG127" s="1015"/>
      <c r="AH127" s="1015"/>
      <c r="AI127" s="1015"/>
      <c r="AJ127" s="1016"/>
      <c r="AK127" s="1017" t="s">
        <v>487</v>
      </c>
      <c r="AL127" s="1015"/>
      <c r="AM127" s="1015"/>
      <c r="AN127" s="1015"/>
      <c r="AO127" s="1016"/>
      <c r="AP127" s="1018" t="s">
        <v>480</v>
      </c>
      <c r="AQ127" s="1019"/>
      <c r="AR127" s="1019"/>
      <c r="AS127" s="1019"/>
      <c r="AT127" s="1020"/>
      <c r="AU127" s="283"/>
      <c r="AV127" s="283"/>
      <c r="AW127" s="283"/>
      <c r="AX127" s="1088" t="s">
        <v>488</v>
      </c>
      <c r="AY127" s="1089"/>
      <c r="AZ127" s="1089"/>
      <c r="BA127" s="1089"/>
      <c r="BB127" s="1089"/>
      <c r="BC127" s="1089"/>
      <c r="BD127" s="1089"/>
      <c r="BE127" s="1090"/>
      <c r="BF127" s="1091" t="s">
        <v>489</v>
      </c>
      <c r="BG127" s="1089"/>
      <c r="BH127" s="1089"/>
      <c r="BI127" s="1089"/>
      <c r="BJ127" s="1089"/>
      <c r="BK127" s="1089"/>
      <c r="BL127" s="1090"/>
      <c r="BM127" s="1091" t="s">
        <v>490</v>
      </c>
      <c r="BN127" s="1089"/>
      <c r="BO127" s="1089"/>
      <c r="BP127" s="1089"/>
      <c r="BQ127" s="1089"/>
      <c r="BR127" s="1089"/>
      <c r="BS127" s="1090"/>
      <c r="BT127" s="1091" t="s">
        <v>491</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492</v>
      </c>
      <c r="CQ127" s="1006"/>
      <c r="CR127" s="1006"/>
      <c r="CS127" s="1006"/>
      <c r="CT127" s="1006"/>
      <c r="CU127" s="1006"/>
      <c r="CV127" s="1006"/>
      <c r="CW127" s="1006"/>
      <c r="CX127" s="1006"/>
      <c r="CY127" s="1006"/>
      <c r="CZ127" s="1006"/>
      <c r="DA127" s="1006"/>
      <c r="DB127" s="1006"/>
      <c r="DC127" s="1006"/>
      <c r="DD127" s="1006"/>
      <c r="DE127" s="1006"/>
      <c r="DF127" s="1007"/>
      <c r="DG127" s="975" t="s">
        <v>174</v>
      </c>
      <c r="DH127" s="976"/>
      <c r="DI127" s="976"/>
      <c r="DJ127" s="976"/>
      <c r="DK127" s="976"/>
      <c r="DL127" s="976" t="s">
        <v>174</v>
      </c>
      <c r="DM127" s="976"/>
      <c r="DN127" s="976"/>
      <c r="DO127" s="976"/>
      <c r="DP127" s="976"/>
      <c r="DQ127" s="976" t="s">
        <v>174</v>
      </c>
      <c r="DR127" s="976"/>
      <c r="DS127" s="976"/>
      <c r="DT127" s="976"/>
      <c r="DU127" s="976"/>
      <c r="DV127" s="977" t="s">
        <v>174</v>
      </c>
      <c r="DW127" s="977"/>
      <c r="DX127" s="977"/>
      <c r="DY127" s="977"/>
      <c r="DZ127" s="978"/>
    </row>
    <row r="128" spans="1:130" s="247" customFormat="1" ht="26.25" customHeight="1" thickBot="1" x14ac:dyDescent="0.2">
      <c r="A128" s="1099" t="s">
        <v>493</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494</v>
      </c>
      <c r="X128" s="1101"/>
      <c r="Y128" s="1101"/>
      <c r="Z128" s="1102"/>
      <c r="AA128" s="1103">
        <v>1294525</v>
      </c>
      <c r="AB128" s="1104"/>
      <c r="AC128" s="1104"/>
      <c r="AD128" s="1104"/>
      <c r="AE128" s="1105"/>
      <c r="AF128" s="1106">
        <v>1353942</v>
      </c>
      <c r="AG128" s="1104"/>
      <c r="AH128" s="1104"/>
      <c r="AI128" s="1104"/>
      <c r="AJ128" s="1105"/>
      <c r="AK128" s="1106">
        <v>1407040</v>
      </c>
      <c r="AL128" s="1104"/>
      <c r="AM128" s="1104"/>
      <c r="AN128" s="1104"/>
      <c r="AO128" s="1105"/>
      <c r="AP128" s="1107"/>
      <c r="AQ128" s="1108"/>
      <c r="AR128" s="1108"/>
      <c r="AS128" s="1108"/>
      <c r="AT128" s="1109"/>
      <c r="AU128" s="283"/>
      <c r="AV128" s="283"/>
      <c r="AW128" s="283"/>
      <c r="AX128" s="944" t="s">
        <v>495</v>
      </c>
      <c r="AY128" s="945"/>
      <c r="AZ128" s="945"/>
      <c r="BA128" s="945"/>
      <c r="BB128" s="945"/>
      <c r="BC128" s="945"/>
      <c r="BD128" s="945"/>
      <c r="BE128" s="946"/>
      <c r="BF128" s="1110" t="s">
        <v>174</v>
      </c>
      <c r="BG128" s="1111"/>
      <c r="BH128" s="1111"/>
      <c r="BI128" s="1111"/>
      <c r="BJ128" s="1111"/>
      <c r="BK128" s="1111"/>
      <c r="BL128" s="1112"/>
      <c r="BM128" s="1110">
        <v>12.14</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496</v>
      </c>
      <c r="CQ128" s="1093"/>
      <c r="CR128" s="1093"/>
      <c r="CS128" s="1093"/>
      <c r="CT128" s="1093"/>
      <c r="CU128" s="1093"/>
      <c r="CV128" s="1093"/>
      <c r="CW128" s="1093"/>
      <c r="CX128" s="1093"/>
      <c r="CY128" s="1093"/>
      <c r="CZ128" s="1093"/>
      <c r="DA128" s="1093"/>
      <c r="DB128" s="1093"/>
      <c r="DC128" s="1093"/>
      <c r="DD128" s="1093"/>
      <c r="DE128" s="1093"/>
      <c r="DF128" s="1094"/>
      <c r="DG128" s="1095" t="s">
        <v>174</v>
      </c>
      <c r="DH128" s="1096"/>
      <c r="DI128" s="1096"/>
      <c r="DJ128" s="1096"/>
      <c r="DK128" s="1096"/>
      <c r="DL128" s="1096" t="s">
        <v>480</v>
      </c>
      <c r="DM128" s="1096"/>
      <c r="DN128" s="1096"/>
      <c r="DO128" s="1096"/>
      <c r="DP128" s="1096"/>
      <c r="DQ128" s="1096" t="s">
        <v>480</v>
      </c>
      <c r="DR128" s="1096"/>
      <c r="DS128" s="1096"/>
      <c r="DT128" s="1096"/>
      <c r="DU128" s="1096"/>
      <c r="DV128" s="1097" t="s">
        <v>174</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497</v>
      </c>
      <c r="X129" s="1130"/>
      <c r="Y129" s="1130"/>
      <c r="Z129" s="1131"/>
      <c r="AA129" s="1014">
        <v>23892213</v>
      </c>
      <c r="AB129" s="1015"/>
      <c r="AC129" s="1015"/>
      <c r="AD129" s="1015"/>
      <c r="AE129" s="1016"/>
      <c r="AF129" s="1017">
        <v>24038033</v>
      </c>
      <c r="AG129" s="1015"/>
      <c r="AH129" s="1015"/>
      <c r="AI129" s="1015"/>
      <c r="AJ129" s="1016"/>
      <c r="AK129" s="1017">
        <v>24200029</v>
      </c>
      <c r="AL129" s="1015"/>
      <c r="AM129" s="1015"/>
      <c r="AN129" s="1015"/>
      <c r="AO129" s="1016"/>
      <c r="AP129" s="1132"/>
      <c r="AQ129" s="1133"/>
      <c r="AR129" s="1133"/>
      <c r="AS129" s="1133"/>
      <c r="AT129" s="1134"/>
      <c r="AU129" s="285"/>
      <c r="AV129" s="285"/>
      <c r="AW129" s="285"/>
      <c r="AX129" s="1123" t="s">
        <v>498</v>
      </c>
      <c r="AY129" s="1006"/>
      <c r="AZ129" s="1006"/>
      <c r="BA129" s="1006"/>
      <c r="BB129" s="1006"/>
      <c r="BC129" s="1006"/>
      <c r="BD129" s="1006"/>
      <c r="BE129" s="1007"/>
      <c r="BF129" s="1124" t="s">
        <v>480</v>
      </c>
      <c r="BG129" s="1125"/>
      <c r="BH129" s="1125"/>
      <c r="BI129" s="1125"/>
      <c r="BJ129" s="1125"/>
      <c r="BK129" s="1125"/>
      <c r="BL129" s="1126"/>
      <c r="BM129" s="1124">
        <v>17.14</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500</v>
      </c>
      <c r="X130" s="1130"/>
      <c r="Y130" s="1130"/>
      <c r="Z130" s="1131"/>
      <c r="AA130" s="1014">
        <v>3317686</v>
      </c>
      <c r="AB130" s="1015"/>
      <c r="AC130" s="1015"/>
      <c r="AD130" s="1015"/>
      <c r="AE130" s="1016"/>
      <c r="AF130" s="1017">
        <v>3345058</v>
      </c>
      <c r="AG130" s="1015"/>
      <c r="AH130" s="1015"/>
      <c r="AI130" s="1015"/>
      <c r="AJ130" s="1016"/>
      <c r="AK130" s="1017">
        <v>3331000</v>
      </c>
      <c r="AL130" s="1015"/>
      <c r="AM130" s="1015"/>
      <c r="AN130" s="1015"/>
      <c r="AO130" s="1016"/>
      <c r="AP130" s="1132"/>
      <c r="AQ130" s="1133"/>
      <c r="AR130" s="1133"/>
      <c r="AS130" s="1133"/>
      <c r="AT130" s="1134"/>
      <c r="AU130" s="285"/>
      <c r="AV130" s="285"/>
      <c r="AW130" s="285"/>
      <c r="AX130" s="1123" t="s">
        <v>501</v>
      </c>
      <c r="AY130" s="1006"/>
      <c r="AZ130" s="1006"/>
      <c r="BA130" s="1006"/>
      <c r="BB130" s="1006"/>
      <c r="BC130" s="1006"/>
      <c r="BD130" s="1006"/>
      <c r="BE130" s="1007"/>
      <c r="BF130" s="1160">
        <v>6.2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502</v>
      </c>
      <c r="X131" s="1168"/>
      <c r="Y131" s="1168"/>
      <c r="Z131" s="1169"/>
      <c r="AA131" s="1061">
        <v>20574527</v>
      </c>
      <c r="AB131" s="1040"/>
      <c r="AC131" s="1040"/>
      <c r="AD131" s="1040"/>
      <c r="AE131" s="1041"/>
      <c r="AF131" s="1039">
        <v>20692975</v>
      </c>
      <c r="AG131" s="1040"/>
      <c r="AH131" s="1040"/>
      <c r="AI131" s="1040"/>
      <c r="AJ131" s="1041"/>
      <c r="AK131" s="1039">
        <v>20869029</v>
      </c>
      <c r="AL131" s="1040"/>
      <c r="AM131" s="1040"/>
      <c r="AN131" s="1040"/>
      <c r="AO131" s="1041"/>
      <c r="AP131" s="1170"/>
      <c r="AQ131" s="1171"/>
      <c r="AR131" s="1171"/>
      <c r="AS131" s="1171"/>
      <c r="AT131" s="1172"/>
      <c r="AU131" s="285"/>
      <c r="AV131" s="285"/>
      <c r="AW131" s="285"/>
      <c r="AX131" s="1142" t="s">
        <v>503</v>
      </c>
      <c r="AY131" s="1093"/>
      <c r="AZ131" s="1093"/>
      <c r="BA131" s="1093"/>
      <c r="BB131" s="1093"/>
      <c r="BC131" s="1093"/>
      <c r="BD131" s="1093"/>
      <c r="BE131" s="1094"/>
      <c r="BF131" s="1143" t="s">
        <v>483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505</v>
      </c>
      <c r="W132" s="1153"/>
      <c r="X132" s="1153"/>
      <c r="Y132" s="1153"/>
      <c r="Z132" s="1154"/>
      <c r="AA132" s="1155">
        <v>4.1184373279999997</v>
      </c>
      <c r="AB132" s="1156"/>
      <c r="AC132" s="1156"/>
      <c r="AD132" s="1156"/>
      <c r="AE132" s="1157"/>
      <c r="AF132" s="1158">
        <v>4.9926122270000004</v>
      </c>
      <c r="AG132" s="1156"/>
      <c r="AH132" s="1156"/>
      <c r="AI132" s="1156"/>
      <c r="AJ132" s="1157"/>
      <c r="AK132" s="1158">
        <v>9.5709292460000004</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506</v>
      </c>
      <c r="W133" s="1136"/>
      <c r="X133" s="1136"/>
      <c r="Y133" s="1136"/>
      <c r="Z133" s="1137"/>
      <c r="AA133" s="1138">
        <v>4.0999999999999996</v>
      </c>
      <c r="AB133" s="1139"/>
      <c r="AC133" s="1139"/>
      <c r="AD133" s="1139"/>
      <c r="AE133" s="1140"/>
      <c r="AF133" s="1138">
        <v>4.5999999999999996</v>
      </c>
      <c r="AG133" s="1139"/>
      <c r="AH133" s="1139"/>
      <c r="AI133" s="1139"/>
      <c r="AJ133" s="1140"/>
      <c r="AK133" s="1138">
        <v>6.2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0ybqvE9LwYgnFIQJ2ihHDL7T3s4nr8ExP8fR5iOVzqwf2lBWySLSnJmhjCV+34ZgVu/APwAsullnXM22H5szQ==" saltValue="fCFxnJ7mcN8ozwjgbqdE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fObx2/ojUhvZE3ZEWwSqKIzWwNtjbpCI8OTihWF06HX9TLAK6c4BPiHrdWcLaPKQObpYU4iezEtnOrckbhWmA==" saltValue="Y+1Jam9jFUmnT8nGiVUF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pqcUoIFniVlW+HCR0YyEsX6JSCiMAP0BOF6KK//SRY5ZEV9c5PHfRwDkz3r3sE7aqTzHA61vXi39ENeW5Jjng==" saltValue="wfCxfx5HIouNfDtQHCkRB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515</v>
      </c>
      <c r="AL9" s="1179"/>
      <c r="AM9" s="1179"/>
      <c r="AN9" s="1180"/>
      <c r="AO9" s="313">
        <v>5185280</v>
      </c>
      <c r="AP9" s="313">
        <v>43108</v>
      </c>
      <c r="AQ9" s="314">
        <v>56673</v>
      </c>
      <c r="AR9" s="315">
        <v>-23.9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516</v>
      </c>
      <c r="AL10" s="1179"/>
      <c r="AM10" s="1179"/>
      <c r="AN10" s="1180"/>
      <c r="AO10" s="316">
        <v>338934</v>
      </c>
      <c r="AP10" s="316">
        <v>2818</v>
      </c>
      <c r="AQ10" s="317">
        <v>5368</v>
      </c>
      <c r="AR10" s="318">
        <v>-47.5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517</v>
      </c>
      <c r="AL11" s="1179"/>
      <c r="AM11" s="1179"/>
      <c r="AN11" s="1180"/>
      <c r="AO11" s="316">
        <v>1207809</v>
      </c>
      <c r="AP11" s="316">
        <v>10041</v>
      </c>
      <c r="AQ11" s="317">
        <v>4535</v>
      </c>
      <c r="AR11" s="318">
        <v>121.4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518</v>
      </c>
      <c r="AL12" s="1179"/>
      <c r="AM12" s="1179"/>
      <c r="AN12" s="1180"/>
      <c r="AO12" s="316">
        <v>54960</v>
      </c>
      <c r="AP12" s="316">
        <v>457</v>
      </c>
      <c r="AQ12" s="317">
        <v>1729</v>
      </c>
      <c r="AR12" s="318">
        <v>-73.599999999999994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519</v>
      </c>
      <c r="AL13" s="1179"/>
      <c r="AM13" s="1179"/>
      <c r="AN13" s="1180"/>
      <c r="AO13" s="316" t="s">
        <v>520</v>
      </c>
      <c r="AP13" s="316" t="s">
        <v>520</v>
      </c>
      <c r="AQ13" s="317">
        <v>17</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521</v>
      </c>
      <c r="AL14" s="1179"/>
      <c r="AM14" s="1179"/>
      <c r="AN14" s="1180"/>
      <c r="AO14" s="316">
        <v>339079</v>
      </c>
      <c r="AP14" s="316">
        <v>2819</v>
      </c>
      <c r="AQ14" s="317">
        <v>2055</v>
      </c>
      <c r="AR14" s="318">
        <v>37.200000000000003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522</v>
      </c>
      <c r="AL15" s="1179"/>
      <c r="AM15" s="1179"/>
      <c r="AN15" s="1180"/>
      <c r="AO15" s="316">
        <v>90721</v>
      </c>
      <c r="AP15" s="316">
        <v>754</v>
      </c>
      <c r="AQ15" s="317">
        <v>1911</v>
      </c>
      <c r="AR15" s="318">
        <v>-60.5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523</v>
      </c>
      <c r="AL16" s="1182"/>
      <c r="AM16" s="1182"/>
      <c r="AN16" s="1183"/>
      <c r="AO16" s="316">
        <v>-375586</v>
      </c>
      <c r="AP16" s="316">
        <v>-3122</v>
      </c>
      <c r="AQ16" s="317">
        <v>-4501</v>
      </c>
      <c r="AR16" s="318">
        <v>-30.6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6841197</v>
      </c>
      <c r="AP17" s="316">
        <v>56875</v>
      </c>
      <c r="AQ17" s="317">
        <v>67788</v>
      </c>
      <c r="AR17" s="318">
        <v>-16.100000000000001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528</v>
      </c>
      <c r="AL21" s="1174"/>
      <c r="AM21" s="1174"/>
      <c r="AN21" s="1175"/>
      <c r="AO21" s="328">
        <v>4.53</v>
      </c>
      <c r="AP21" s="329">
        <v>6.66</v>
      </c>
      <c r="AQ21" s="330">
        <v>-2.13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529</v>
      </c>
      <c r="AL22" s="1174"/>
      <c r="AM22" s="1174"/>
      <c r="AN22" s="1175"/>
      <c r="AO22" s="333">
        <v>97.2</v>
      </c>
      <c r="AP22" s="334">
        <v>99.7</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533</v>
      </c>
      <c r="AL32" s="1190"/>
      <c r="AM32" s="1190"/>
      <c r="AN32" s="1191"/>
      <c r="AO32" s="343">
        <v>4613686</v>
      </c>
      <c r="AP32" s="343">
        <v>38356</v>
      </c>
      <c r="AQ32" s="344">
        <v>35263</v>
      </c>
      <c r="AR32" s="345">
        <v>8.8000000000000007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534</v>
      </c>
      <c r="AL33" s="1190"/>
      <c r="AM33" s="1190"/>
      <c r="AN33" s="1191"/>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535</v>
      </c>
      <c r="AL34" s="1190"/>
      <c r="AM34" s="1190"/>
      <c r="AN34" s="1191"/>
      <c r="AO34" s="343" t="s">
        <v>520</v>
      </c>
      <c r="AP34" s="343" t="s">
        <v>520</v>
      </c>
      <c r="AQ34" s="344">
        <v>10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536</v>
      </c>
      <c r="AL35" s="1190"/>
      <c r="AM35" s="1190"/>
      <c r="AN35" s="1191"/>
      <c r="AO35" s="343">
        <v>1959854</v>
      </c>
      <c r="AP35" s="343">
        <v>16293</v>
      </c>
      <c r="AQ35" s="344">
        <v>11974</v>
      </c>
      <c r="AR35" s="345">
        <v>36.1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537</v>
      </c>
      <c r="AL36" s="1190"/>
      <c r="AM36" s="1190"/>
      <c r="AN36" s="1191"/>
      <c r="AO36" s="343">
        <v>161860</v>
      </c>
      <c r="AP36" s="343">
        <v>1346</v>
      </c>
      <c r="AQ36" s="344">
        <v>1702</v>
      </c>
      <c r="AR36" s="345">
        <v>-20.9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538</v>
      </c>
      <c r="AL37" s="1190"/>
      <c r="AM37" s="1190"/>
      <c r="AN37" s="1191"/>
      <c r="AO37" s="343" t="s">
        <v>520</v>
      </c>
      <c r="AP37" s="343" t="s">
        <v>520</v>
      </c>
      <c r="AQ37" s="344">
        <v>411</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539</v>
      </c>
      <c r="AL38" s="1193"/>
      <c r="AM38" s="1193"/>
      <c r="AN38" s="1194"/>
      <c r="AO38" s="346" t="s">
        <v>520</v>
      </c>
      <c r="AP38" s="346" t="s">
        <v>520</v>
      </c>
      <c r="AQ38" s="347">
        <v>0</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540</v>
      </c>
      <c r="AL39" s="1193"/>
      <c r="AM39" s="1193"/>
      <c r="AN39" s="1194"/>
      <c r="AO39" s="343">
        <v>-1407040</v>
      </c>
      <c r="AP39" s="343">
        <v>-11698</v>
      </c>
      <c r="AQ39" s="344">
        <v>-7482</v>
      </c>
      <c r="AR39" s="345">
        <v>56.3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541</v>
      </c>
      <c r="AL40" s="1190"/>
      <c r="AM40" s="1190"/>
      <c r="AN40" s="1191"/>
      <c r="AO40" s="343">
        <v>-3331000</v>
      </c>
      <c r="AP40" s="343">
        <v>-27693</v>
      </c>
      <c r="AQ40" s="344">
        <v>-32073</v>
      </c>
      <c r="AR40" s="345">
        <v>-13.7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1997360</v>
      </c>
      <c r="AP41" s="343">
        <v>16605</v>
      </c>
      <c r="AQ41" s="344">
        <v>9805</v>
      </c>
      <c r="AR41" s="345">
        <v>69.400000000000006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510</v>
      </c>
      <c r="AN49" s="1186" t="s">
        <v>545</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2888989</v>
      </c>
      <c r="AN51" s="365">
        <v>23412</v>
      </c>
      <c r="AO51" s="366">
        <v>8.4</v>
      </c>
      <c r="AP51" s="367">
        <v>46440</v>
      </c>
      <c r="AQ51" s="368">
        <v>-13.4</v>
      </c>
      <c r="AR51" s="369">
        <v>21.8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476543</v>
      </c>
      <c r="AN52" s="373">
        <v>3862</v>
      </c>
      <c r="AO52" s="374">
        <v>-61.1</v>
      </c>
      <c r="AP52" s="375">
        <v>27658</v>
      </c>
      <c r="AQ52" s="376">
        <v>-2.4</v>
      </c>
      <c r="AR52" s="377">
        <v>-58.7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2050156</v>
      </c>
      <c r="AN53" s="365">
        <v>16741</v>
      </c>
      <c r="AO53" s="366">
        <v>-28.5</v>
      </c>
      <c r="AP53" s="367">
        <v>63257</v>
      </c>
      <c r="AQ53" s="368">
        <v>36.200000000000003</v>
      </c>
      <c r="AR53" s="369">
        <v>-64.7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568676</v>
      </c>
      <c r="AN54" s="373">
        <v>4644</v>
      </c>
      <c r="AO54" s="374">
        <v>20.2</v>
      </c>
      <c r="AP54" s="375">
        <v>27259</v>
      </c>
      <c r="AQ54" s="376">
        <v>-1.4</v>
      </c>
      <c r="AR54" s="377">
        <v>21.6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2933955</v>
      </c>
      <c r="AN55" s="365">
        <v>24094</v>
      </c>
      <c r="AO55" s="366">
        <v>43.9</v>
      </c>
      <c r="AP55" s="367">
        <v>52308</v>
      </c>
      <c r="AQ55" s="368">
        <v>-17.3</v>
      </c>
      <c r="AR55" s="369">
        <v>61.2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845742</v>
      </c>
      <c r="AN56" s="373">
        <v>6945</v>
      </c>
      <c r="AO56" s="374">
        <v>49.5</v>
      </c>
      <c r="AP56" s="375">
        <v>28695</v>
      </c>
      <c r="AQ56" s="376">
        <v>5.3</v>
      </c>
      <c r="AR56" s="377">
        <v>44.2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2875325</v>
      </c>
      <c r="AN57" s="365">
        <v>23810</v>
      </c>
      <c r="AO57" s="366">
        <v>-1.2</v>
      </c>
      <c r="AP57" s="367">
        <v>46402</v>
      </c>
      <c r="AQ57" s="368">
        <v>-11.3</v>
      </c>
      <c r="AR57" s="369">
        <v>10.1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1280158</v>
      </c>
      <c r="AN58" s="373">
        <v>10601</v>
      </c>
      <c r="AO58" s="374">
        <v>52.6</v>
      </c>
      <c r="AP58" s="375">
        <v>26897</v>
      </c>
      <c r="AQ58" s="376">
        <v>-6.3</v>
      </c>
      <c r="AR58" s="377">
        <v>58.9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4343771</v>
      </c>
      <c r="AN59" s="365">
        <v>36112</v>
      </c>
      <c r="AO59" s="366">
        <v>51.7</v>
      </c>
      <c r="AP59" s="367">
        <v>66343</v>
      </c>
      <c r="AQ59" s="368">
        <v>43</v>
      </c>
      <c r="AR59" s="369">
        <v>8.6999999999999993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2442319</v>
      </c>
      <c r="AN60" s="373">
        <v>20304</v>
      </c>
      <c r="AO60" s="374">
        <v>91.5</v>
      </c>
      <c r="AP60" s="375">
        <v>34529</v>
      </c>
      <c r="AQ60" s="376">
        <v>28.4</v>
      </c>
      <c r="AR60" s="377">
        <v>63.1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3018439</v>
      </c>
      <c r="AN61" s="380">
        <v>24834</v>
      </c>
      <c r="AO61" s="381">
        <v>14.9</v>
      </c>
      <c r="AP61" s="382">
        <v>54950</v>
      </c>
      <c r="AQ61" s="383">
        <v>7.4</v>
      </c>
      <c r="AR61" s="369">
        <v>7.5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1122688</v>
      </c>
      <c r="AN62" s="373">
        <v>9271</v>
      </c>
      <c r="AO62" s="374">
        <v>30.5</v>
      </c>
      <c r="AP62" s="375">
        <v>29008</v>
      </c>
      <c r="AQ62" s="376">
        <v>4.7</v>
      </c>
      <c r="AR62" s="377">
        <v>25.8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VSvMp6gL2jT3Ao9uyfZGjboIGxS7Gd+Yce3Y0paTXbKD5O3C+x53a8SjvhfKKb7oldgb+1z1a2RvDMjWm70nQ==" saltValue="OM6NTwECxR84PC8QCHwB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PW21ul2Yaqx+KXKgkNYalnDu1zYsPP1ast73Wgt7OMW0pii4NjK6PfczowZPlisJyED25/SftSyzyEaq+EbW/A==" saltValue="9/nNFJHWkucgblO+lpJ7Qw==" spinCount="100000" sheet="1" objects="1" scenarios="1"/>
  <dataConsolidate/>
  <phoneticPr fontId="2"/>
  <printOptions horizontalCentered="1" verticalCentered="1"/>
  <pageMargins left="0" right="0" top="0.19685039370078741" bottom="0" header="0.39370078740157483" footer="0"/>
  <pageSetup paperSize="9" scale="38"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BlBgdpuy60TxiFTIvWRTmvyu8Ls/bi+nErEiWaQwwRkF+t7H7nWOloWLUl2E+dA+Tr2Sj7fLgpWT1OgqTy+Uhw==" saltValue="M14Xs5L5UdDbDq/UJM9OI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8" t="s">
        <v>3</v>
      </c>
      <c r="D47" s="1198"/>
      <c r="E47" s="1199"/>
      <c r="F47" s="11">
        <v>35.9</v>
      </c>
      <c r="G47" s="12">
        <v>34.58</v>
      </c>
      <c r="H47" s="12">
        <v>19.89</v>
      </c>
      <c r="I47" s="12">
        <v>19.89</v>
      </c>
      <c r="J47" s="13">
        <v>18.28</v>
      </c>
    </row>
    <row r="48" spans="2:10" ht="57.75" customHeight="1" x14ac:dyDescent="0.15">
      <c r="B48" s="14"/>
      <c r="C48" s="1200" t="s">
        <v>4</v>
      </c>
      <c r="D48" s="1200"/>
      <c r="E48" s="1201"/>
      <c r="F48" s="15">
        <v>4.05</v>
      </c>
      <c r="G48" s="16">
        <v>1.98</v>
      </c>
      <c r="H48" s="16">
        <v>2.78</v>
      </c>
      <c r="I48" s="16">
        <v>3.31</v>
      </c>
      <c r="J48" s="17">
        <v>2.37</v>
      </c>
    </row>
    <row r="49" spans="2:10" ht="57.75" customHeight="1" thickBot="1" x14ac:dyDescent="0.2">
      <c r="B49" s="18"/>
      <c r="C49" s="1202" t="s">
        <v>5</v>
      </c>
      <c r="D49" s="1202"/>
      <c r="E49" s="1203"/>
      <c r="F49" s="19">
        <v>1.19</v>
      </c>
      <c r="G49" s="20" t="s">
        <v>566</v>
      </c>
      <c r="H49" s="20" t="s">
        <v>567</v>
      </c>
      <c r="I49" s="20">
        <v>0.66</v>
      </c>
      <c r="J49" s="21" t="s">
        <v>568</v>
      </c>
    </row>
    <row r="50" spans="2:10" ht="13.5" customHeight="1" x14ac:dyDescent="0.15"/>
  </sheetData>
  <sheetProtection algorithmName="SHA-512" hashValue="3+tt/eHddcAFopscJq9ZUPDwrIY44UfGPX05hV8bz29zIrG1y/IjUJjC775dswQR48jTLvTLEBQH4B6M9Bmwgg==" saltValue="WlCRX/Wnc3xeaOQzpGFS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図佐　実咲</dc:creator>
  <cp:lastModifiedBy>大阪府</cp:lastModifiedBy>
  <cp:lastPrinted>2021-03-19T04:34:41Z</cp:lastPrinted>
  <dcterms:created xsi:type="dcterms:W3CDTF">2021-03-19T05:08:44Z</dcterms:created>
  <dcterms:modified xsi:type="dcterms:W3CDTF">2021-10-29T07:13:43Z</dcterms:modified>
</cp:coreProperties>
</file>